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defaultThemeVersion="164011"/>
  <mc:AlternateContent xmlns:mc="http://schemas.openxmlformats.org/markup-compatibility/2006">
    <mc:Choice Requires="x15">
      <x15ac:absPath xmlns:x15ac="http://schemas.microsoft.com/office/spreadsheetml/2010/11/ac" url="\\ss210078\e財政第２班\24_財政事情・財政分析\07_財政状況資料集（H22決算～）\R２年度決算\11_市町から回答（2回目）\02完成版\"/>
    </mc:Choice>
  </mc:AlternateContent>
  <bookViews>
    <workbookView xWindow="0" yWindow="0" windowWidth="28800" windowHeight="1245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O36" i="10" l="1"/>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BE35" i="10"/>
  <c r="C35" i="10"/>
  <c r="C36" i="10" s="1"/>
  <c r="BE34" i="10"/>
  <c r="C34" i="10"/>
  <c r="U34" i="10" l="1"/>
  <c r="U35" i="10" s="1"/>
  <c r="U36"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AM35" i="10" s="1"/>
  <c r="AM36" i="10" s="1"/>
  <c r="BW34" i="10" l="1"/>
  <c r="BW35" i="10" s="1"/>
  <c r="BW36" i="10" s="1"/>
  <c r="BW37" i="10" s="1"/>
  <c r="BW38" i="10" s="1"/>
  <c r="BW39" i="10" s="1"/>
  <c r="BW40" i="10" s="1"/>
  <c r="BW41" i="10" s="1"/>
  <c r="BW42" i="10" s="1"/>
  <c r="BW43" i="10" s="1"/>
  <c r="CO34" i="10" l="1"/>
  <c r="CO35" i="10" s="1"/>
</calcChain>
</file>

<file path=xl/sharedStrings.xml><?xml version="1.0" encoding="utf-8"?>
<sst xmlns="http://schemas.openxmlformats.org/spreadsheetml/2006/main" count="1089" uniqueCount="616">
  <si>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</si>
  <si>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</si>
  <si>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</si>
  <si>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</si>
  <si>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</si>
  <si>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</si>
  <si>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</si>
  <si>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</si>
  <si>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</si>
  <si>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</si>
  <si>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</si>
  <si>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</si>
  <si>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</si>
  <si>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</si>
  <si>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</si>
  <si>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</si>
  <si>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</si>
  <si>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</si>
  <si>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</si>
  <si>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</si>
  <si>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</si>
  <si>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</si>
  <si>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</si>
  <si>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</si>
  <si>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</si>
  <si>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</si>
  <si>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</si>
  <si>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</si>
  <si>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</si>
  <si>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</si>
  <si>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</si>
  <si>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</si>
  <si>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</si>
  <si>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</si>
  <si>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</si>
  <si>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</si>
  <si>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</si>
  <si>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</si>
  <si>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</si>
  <si>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</si>
  <si>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</si>
  <si>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</si>
  <si>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</si>
  <si>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</si>
  <si>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</si>
  <si>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</si>
  <si>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</si>
  <si>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</si>
  <si>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</si>
  <si>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</si>
  <si>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</si>
  <si>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</si>
  <si>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</si>
  <si>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</si>
  <si>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</si>
  <si>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</si>
  <si>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</si>
  <si>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</si>
  <si>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</si>
  <si>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</si>
  <si>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</si>
  <si>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</si>
  <si>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</si>
  <si>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</si>
  <si>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</si>
  <si>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</si>
  <si>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</si>
  <si>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</si>
  <si>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</si>
  <si>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</si>
  <si>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</si>
  <si>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</si>
  <si>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</si>
  <si>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</si>
  <si>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</si>
  <si>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</si>
  <si>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</si>
  <si>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</si>
  <si>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</si>
  <si>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</si>
  <si>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</si>
  <si>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</si>
  <si>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三重県</t>
    <phoneticPr fontId="5"/>
  </si>
  <si>
    <t>市町村類型</t>
    <phoneticPr fontId="5"/>
  </si>
  <si>
    <t>Ⅱ－２</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</si>
  <si>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</si>
  <si>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</si>
  <si>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</si>
  <si>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</si>
  <si>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</si>
  <si>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</si>
  <si>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</si>
  <si>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</si>
  <si>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</si>
  <si>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</si>
  <si>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</si>
  <si>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</si>
  <si>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名張市</t>
    <phoneticPr fontId="5"/>
  </si>
  <si>
    <t>地方交付税種地</t>
    <rPh sb="0" eb="2">
      <t>チホウ</t>
    </rPh>
    <rPh sb="2" eb="5">
      <t>コウフゼイ</t>
    </rPh>
    <rPh sb="5" eb="6">
      <t>シュ</t>
    </rPh>
    <rPh sb="6" eb="7">
      <t>チ</t>
    </rPh>
    <phoneticPr fontId="5"/>
  </si>
  <si>
    <t>1-3</t>
    <phoneticPr fontId="5"/>
  </si>
  <si>
    <t>財源超過</t>
    <rPh sb="0" eb="2">
      <t>ザイゲン</t>
    </rPh>
    <rPh sb="2" eb="4">
      <t>チョウカ</t>
    </rPh>
    <phoneticPr fontId="5"/>
  </si>
  <si>
    <t>×</t>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</si>
  <si>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</si>
  <si>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</si>
  <si>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</si>
  <si>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</si>
  <si>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</si>
  <si>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</si>
  <si>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</si>
  <si>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</si>
  <si>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</si>
  <si>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</si>
  <si>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</si>
  <si>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</si>
  <si>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</si>
  <si>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</si>
  <si>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</si>
  <si>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</si>
  <si>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</si>
  <si>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</si>
  <si>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</si>
  <si>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</si>
  <si>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-3.1</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</si>
  <si>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</si>
  <si>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</si>
  <si>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</si>
  <si>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</si>
  <si>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</si>
  <si>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</si>
  <si>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</si>
  <si>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</si>
  <si>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</si>
  <si>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</si>
  <si>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</si>
  <si>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</si>
  <si>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</si>
  <si>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</si>
  <si>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</si>
  <si>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</si>
  <si>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</si>
  <si>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</si>
  <si>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</si>
  <si>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</si>
  <si>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</si>
  <si>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</si>
  <si>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</si>
  <si>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</si>
  <si>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</si>
  <si>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</si>
  <si>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-1.0</t>
    <phoneticPr fontId="5"/>
  </si>
  <si>
    <t>基準財政需要額</t>
    <phoneticPr fontId="25"/>
  </si>
  <si>
    <t>うち日本人(％)</t>
    <phoneticPr fontId="5"/>
  </si>
  <si>
    <t>-1.0</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</si>
  <si>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</si>
  <si>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</si>
  <si>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</si>
  <si>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</si>
  <si>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</si>
  <si>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</si>
  <si>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</si>
  <si>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</si>
  <si>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</si>
  <si>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</si>
  <si>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</si>
  <si>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</si>
  <si>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</si>
  <si>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</si>
  <si>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</si>
  <si>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</si>
  <si>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</si>
  <si>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</si>
  <si>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</si>
  <si>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</si>
  <si>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</si>
  <si>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</si>
  <si>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</si>
  <si>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</si>
  <si>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</si>
  <si>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</si>
  <si>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</si>
  <si>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</si>
  <si>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</si>
  <si>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</si>
  <si>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</si>
  <si>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</si>
  <si>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</si>
  <si>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</si>
  <si>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</si>
  <si>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</si>
  <si>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</si>
  <si>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</si>
  <si>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</si>
  <si>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</si>
  <si>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</si>
  <si>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</si>
  <si>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</si>
  <si>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</si>
  <si>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</si>
  <si>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</si>
  <si>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</si>
  <si>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</si>
  <si>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</si>
  <si>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</si>
  <si>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</si>
  <si>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</si>
  <si>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</si>
  <si>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</si>
  <si>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</si>
  <si>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</si>
  <si>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</si>
  <si>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三重県名張市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</si>
  <si>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</si>
  <si>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</si>
  <si>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</si>
  <si>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</si>
  <si>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</si>
  <si>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</si>
  <si>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</si>
  <si>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</si>
  <si>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</si>
  <si>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</si>
  <si>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</si>
  <si>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</si>
  <si>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</si>
  <si>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</si>
  <si>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</si>
  <si>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</si>
  <si>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</si>
  <si>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</si>
  <si>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</si>
  <si>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</si>
  <si>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</si>
  <si>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</si>
  <si>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</si>
  <si>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</si>
  <si>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</si>
  <si>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</si>
  <si>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</si>
  <si>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</si>
  <si>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</si>
  <si>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</si>
  <si>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</si>
  <si>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</si>
  <si>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</si>
  <si>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</si>
  <si>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</si>
  <si>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</si>
  <si>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</si>
  <si>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</si>
  <si>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</si>
  <si>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</si>
  <si>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</si>
  <si>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</si>
  <si>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</si>
  <si>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</si>
  <si>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</si>
  <si>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</si>
  <si>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</si>
  <si>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</si>
  <si>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</si>
  <si>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</si>
  <si>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</si>
  <si>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</si>
  <si>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</si>
  <si>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</si>
  <si>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</si>
  <si>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</si>
  <si>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</si>
  <si>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</si>
  <si>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</si>
  <si>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</si>
  <si>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</si>
  <si>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</si>
  <si>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</si>
  <si>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</si>
  <si>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</si>
  <si>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</si>
  <si>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</si>
  <si>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</si>
  <si>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</si>
  <si>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</si>
  <si>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</si>
  <si>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</si>
  <si>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</si>
  <si>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</si>
  <si>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</si>
  <si>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</si>
  <si>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</si>
  <si>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</si>
  <si>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</si>
  <si>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</si>
  <si>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</si>
  <si>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</si>
  <si>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</si>
  <si>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</si>
  <si>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</si>
  <si>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</si>
  <si>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</si>
  <si>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</si>
  <si>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</si>
  <si>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</si>
  <si>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</si>
  <si>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</si>
  <si>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</si>
  <si>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</si>
  <si>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</si>
  <si>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</si>
  <si>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</si>
  <si>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</si>
  <si>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</si>
  <si>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</si>
  <si>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</si>
  <si>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</si>
  <si>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</si>
  <si>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</si>
  <si>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</si>
  <si>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</si>
  <si>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</si>
  <si>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</si>
  <si>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</si>
  <si>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</si>
  <si>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</si>
  <si>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</si>
  <si>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</si>
  <si>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</si>
  <si>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</si>
  <si>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</si>
  <si>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</si>
  <si>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</si>
  <si>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</si>
  <si>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</si>
  <si>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</si>
  <si>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</si>
  <si>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</si>
  <si>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</si>
  <si>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</si>
  <si>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</si>
  <si>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</si>
  <si>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</si>
  <si>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</si>
  <si>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駐車場整備</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</si>
  <si>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</si>
  <si>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</si>
  <si>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</si>
  <si>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</si>
  <si>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</si>
  <si>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</si>
  <si>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</si>
  <si>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</si>
  <si>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</si>
  <si>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</si>
  <si>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</si>
  <si>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</si>
  <si>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</si>
  <si>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</si>
  <si>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</si>
  <si>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</si>
  <si>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</si>
  <si>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</si>
  <si>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</si>
  <si>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</si>
  <si>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</si>
  <si>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</si>
  <si>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</si>
  <si>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</si>
  <si>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三重県名張市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</si>
  <si>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</si>
  <si>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</si>
  <si>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</si>
  <si>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</si>
  <si>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</si>
  <si>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</si>
  <si>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</si>
  <si>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</si>
  <si>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</si>
  <si>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</si>
  <si>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</si>
  <si>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</si>
  <si>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</si>
  <si>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</si>
  <si>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</si>
  <si>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</si>
  <si>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</si>
  <si>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</si>
  <si>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</si>
  <si>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</si>
  <si>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住宅新築資金等貸付事業特別会計</t>
    <phoneticPr fontId="5"/>
  </si>
  <si>
    <t>東山墓園造成事業特別会計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</si>
  <si>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</si>
  <si>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</si>
  <si>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</si>
  <si>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</si>
  <si>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</si>
  <si>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</si>
  <si>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</si>
  <si>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</si>
  <si>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</si>
  <si>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</si>
  <si>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</si>
  <si>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</si>
  <si>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</si>
  <si>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</si>
  <si>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</si>
  <si>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</si>
  <si>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</si>
  <si>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水道事業会計</t>
    <phoneticPr fontId="5"/>
  </si>
  <si>
    <t>法適用企業</t>
    <phoneticPr fontId="5"/>
  </si>
  <si>
    <t>病院事業会計</t>
    <phoneticPr fontId="5"/>
  </si>
  <si>
    <t>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</si>
  <si>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</si>
  <si>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</si>
  <si>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</si>
  <si>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</si>
  <si>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</si>
  <si>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</si>
  <si>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</si>
  <si>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</si>
  <si>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</si>
  <si>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</si>
  <si>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</si>
  <si>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</si>
  <si>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</si>
  <si>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</si>
  <si>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</si>
  <si>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</si>
  <si>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</si>
  <si>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</si>
  <si>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</si>
  <si>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</si>
  <si>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</si>
  <si>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</si>
  <si>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</si>
  <si>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</si>
  <si>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</si>
  <si>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</si>
  <si>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</si>
  <si>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</si>
  <si>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</si>
  <si>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</si>
  <si>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</si>
  <si>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</si>
  <si>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</si>
  <si>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</si>
  <si>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</si>
  <si>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</si>
  <si>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</si>
  <si>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</si>
  <si>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</si>
  <si>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</si>
  <si>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</si>
  <si>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</si>
  <si>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</si>
  <si>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</si>
  <si>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</si>
  <si>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</si>
  <si>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</si>
  <si>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</si>
  <si>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</si>
  <si>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</si>
  <si>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</si>
  <si>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</si>
  <si>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</si>
  <si>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</si>
  <si>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</si>
  <si>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t>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</si>
  <si>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</si>
  <si>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</si>
  <si>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</si>
  <si>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</si>
  <si>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</si>
  <si>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</si>
  <si>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</si>
  <si>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</si>
  <si>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</si>
  <si>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</si>
  <si>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下水道事業会計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</si>
  <si>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</si>
  <si>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</si>
  <si>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</si>
  <si>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</si>
  <si>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水道事業会計</t>
    <phoneticPr fontId="5"/>
  </si>
  <si>
    <t>-</t>
    <phoneticPr fontId="5"/>
  </si>
  <si>
    <t>(Ｆ)</t>
    <phoneticPr fontId="5"/>
  </si>
  <si>
    <t>介護保険特別会計</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</si>
  <si>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</si>
  <si>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</si>
  <si>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</si>
  <si>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</si>
  <si>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</si>
  <si>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</si>
  <si>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</si>
  <si>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</si>
  <si>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</si>
  <si>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</si>
  <si>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</si>
  <si>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</si>
  <si>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</si>
  <si>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</si>
  <si>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</si>
  <si>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</si>
  <si>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</si>
  <si>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</si>
  <si>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</si>
  <si>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</si>
  <si>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</si>
  <si>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</si>
  <si>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</si>
  <si>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</si>
  <si>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</si>
  <si>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</si>
  <si>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</si>
  <si>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</si>
  <si>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</si>
  <si>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</si>
  <si>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</si>
  <si>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</si>
  <si>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</si>
  <si>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</si>
  <si>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</si>
  <si>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</si>
  <si>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</si>
  <si>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</si>
  <si>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</si>
  <si>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</si>
  <si>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</si>
  <si>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</si>
  <si>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</si>
  <si>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</si>
  <si>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</si>
  <si>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</si>
  <si>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</si>
  <si>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</si>
  <si>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</si>
  <si>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</si>
  <si>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</si>
  <si>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</si>
  <si>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</si>
  <si>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</si>
  <si>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</si>
  <si>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</si>
  <si>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</si>
  <si>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</si>
  <si>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</si>
  <si>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</si>
  <si>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</si>
  <si>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</si>
  <si>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</si>
  <si>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</si>
  <si>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</si>
  <si>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</si>
  <si>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</si>
  <si>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</si>
  <si>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</si>
  <si>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</si>
  <si>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</si>
  <si>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</si>
  <si>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</si>
  <si>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</si>
  <si>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</si>
  <si>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</si>
  <si>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</si>
  <si>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</si>
  <si>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</si>
  <si>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</si>
  <si>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</si>
  <si>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</si>
  <si>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</si>
  <si>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 2.08</t>
  </si>
  <si>
    <t>▲ 0.01</t>
  </si>
  <si>
    <t>水道事業会計</t>
  </si>
  <si>
    <t>一般会計</t>
  </si>
  <si>
    <t>下水道事業会計</t>
  </si>
  <si>
    <t>介護保険特別会計</t>
  </si>
  <si>
    <t>国民健康保険特別会計</t>
  </si>
  <si>
    <t>病院事業会計</t>
  </si>
  <si>
    <t>▲ 1.62</t>
  </si>
  <si>
    <t>東山墓園造成事業特別会計</t>
  </si>
  <si>
    <t>住宅新築資金等貸付事業特別会計</t>
  </si>
  <si>
    <t>その他会計（赤字）</t>
  </si>
  <si>
    <t>その他会計（黒字）</t>
  </si>
  <si>
    <t>（百万円）</t>
    <phoneticPr fontId="5"/>
  </si>
  <si>
    <t>H27末</t>
    <phoneticPr fontId="5"/>
  </si>
  <si>
    <t>H28末</t>
    <phoneticPr fontId="5"/>
  </si>
  <si>
    <t>H29末</t>
    <phoneticPr fontId="5"/>
  </si>
  <si>
    <t>H30末</t>
    <phoneticPr fontId="5"/>
  </si>
  <si>
    <t>R01末</t>
    <phoneticPr fontId="5"/>
  </si>
  <si>
    <t>伊賀南部環境衛生組合</t>
    <rPh sb="0" eb="2">
      <t>イガ</t>
    </rPh>
    <rPh sb="2" eb="4">
      <t>ナンブ</t>
    </rPh>
    <rPh sb="4" eb="6">
      <t>カンキョウ</t>
    </rPh>
    <rPh sb="6" eb="8">
      <t>エイセイ</t>
    </rPh>
    <rPh sb="8" eb="10">
      <t>クミアイ</t>
    </rPh>
    <phoneticPr fontId="2"/>
  </si>
  <si>
    <t>三重県後期高齢者医療広域連合（一般会計）</t>
    <rPh sb="0" eb="3">
      <t>ミエケン</t>
    </rPh>
    <rPh sb="3" eb="5">
      <t>コウキ</t>
    </rPh>
    <rPh sb="5" eb="8">
      <t>コウレイシャ</t>
    </rPh>
    <rPh sb="8" eb="10">
      <t>イリョウ</t>
    </rPh>
    <rPh sb="10" eb="12">
      <t>コウイキ</t>
    </rPh>
    <rPh sb="12" eb="14">
      <t>レンゴウ</t>
    </rPh>
    <rPh sb="15" eb="17">
      <t>イッパン</t>
    </rPh>
    <rPh sb="17" eb="19">
      <t>カイケイ</t>
    </rPh>
    <phoneticPr fontId="2"/>
  </si>
  <si>
    <t>三重県後期高齢者医療広域連合（後期高齢者医療特別会計）</t>
    <rPh sb="0" eb="3">
      <t>ミエケン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
  </si>
  <si>
    <t>三重県市町総合事務組合（一般会計）</t>
    <rPh sb="12" eb="14">
      <t>イッパン</t>
    </rPh>
    <rPh sb="14" eb="16">
      <t>カイケイ</t>
    </rPh>
    <phoneticPr fontId="31"/>
  </si>
  <si>
    <t>三重県市町総合事務組合（共同研修特別会計）</t>
    <rPh sb="12" eb="14">
      <t>キョウドウ</t>
    </rPh>
    <rPh sb="14" eb="16">
      <t>ケンシュウ</t>
    </rPh>
    <rPh sb="16" eb="18">
      <t>トクベツ</t>
    </rPh>
    <rPh sb="18" eb="20">
      <t>カイケイ</t>
    </rPh>
    <phoneticPr fontId="31"/>
  </si>
  <si>
    <t>三重県市町総合事務組合（デジタル地図特別会計）</t>
    <rPh sb="16" eb="18">
      <t>チズ</t>
    </rPh>
    <rPh sb="18" eb="20">
      <t>トクベツ</t>
    </rPh>
    <rPh sb="20" eb="22">
      <t>カイケイ</t>
    </rPh>
    <phoneticPr fontId="31"/>
  </si>
  <si>
    <t>三重県市町総合事務組合(物品特別会計）</t>
    <rPh sb="12" eb="14">
      <t>ブッピン</t>
    </rPh>
    <rPh sb="14" eb="16">
      <t>トクベツ</t>
    </rPh>
    <rPh sb="16" eb="18">
      <t>カイケイ</t>
    </rPh>
    <phoneticPr fontId="31"/>
  </si>
  <si>
    <t>三重県市町総合事務組合(退職手当特別会計）</t>
    <rPh sb="12" eb="14">
      <t>タイショク</t>
    </rPh>
    <rPh sb="14" eb="16">
      <t>テアテ</t>
    </rPh>
    <rPh sb="16" eb="18">
      <t>トクベツ</t>
    </rPh>
    <rPh sb="18" eb="20">
      <t>カイケイ</t>
    </rPh>
    <phoneticPr fontId="31"/>
  </si>
  <si>
    <t>三重県市町総合事務組合(消防救急無線特別会計）</t>
    <rPh sb="12" eb="14">
      <t>ショウボウ</t>
    </rPh>
    <rPh sb="14" eb="16">
      <t>キュウキュウ</t>
    </rPh>
    <rPh sb="16" eb="18">
      <t>ムセン</t>
    </rPh>
    <rPh sb="18" eb="20">
      <t>トクベツ</t>
    </rPh>
    <rPh sb="20" eb="22">
      <t>カイケイ</t>
    </rPh>
    <phoneticPr fontId="31"/>
  </si>
  <si>
    <t>三重県市町総合事務組合（公平委員会特別会計）</t>
  </si>
  <si>
    <t>－</t>
  </si>
  <si>
    <t>株式会社名張セントラルパーク</t>
    <rPh sb="0" eb="4">
      <t>カブシキガイシャ</t>
    </rPh>
    <rPh sb="4" eb="6">
      <t>ナバリ</t>
    </rPh>
    <phoneticPr fontId="2"/>
  </si>
  <si>
    <t>株式会社アドバンスコープ</t>
    <rPh sb="0" eb="4">
      <t>カブシキガイシャ</t>
    </rPh>
    <phoneticPr fontId="2"/>
  </si>
  <si>
    <t>介護給付費準備基金</t>
    <rPh sb="0" eb="2">
      <t>カイゴ</t>
    </rPh>
    <rPh sb="2" eb="4">
      <t>キュウフ</t>
    </rPh>
    <rPh sb="4" eb="5">
      <t>ヒ</t>
    </rPh>
    <rPh sb="5" eb="7">
      <t>ジュンビ</t>
    </rPh>
    <rPh sb="7" eb="9">
      <t>キキン</t>
    </rPh>
    <phoneticPr fontId="5"/>
  </si>
  <si>
    <t>東山墓園管理基金</t>
    <rPh sb="0" eb="2">
      <t>ヒガシヤマ</t>
    </rPh>
    <rPh sb="2" eb="4">
      <t>ボエン</t>
    </rPh>
    <rPh sb="4" eb="6">
      <t>カンリ</t>
    </rPh>
    <rPh sb="6" eb="8">
      <t>キキン</t>
    </rPh>
    <phoneticPr fontId="5"/>
  </si>
  <si>
    <t>国民健康保険財政調整基金</t>
    <rPh sb="0" eb="2">
      <t>コクミン</t>
    </rPh>
    <rPh sb="2" eb="4">
      <t>ケンコウ</t>
    </rPh>
    <rPh sb="4" eb="6">
      <t>ホケン</t>
    </rPh>
    <rPh sb="6" eb="8">
      <t>ザイセイ</t>
    </rPh>
    <rPh sb="8" eb="10">
      <t>チョウセイ</t>
    </rPh>
    <rPh sb="10" eb="12">
      <t>キキン</t>
    </rPh>
    <phoneticPr fontId="5"/>
  </si>
  <si>
    <t>小波田川流域排水管維持管理基金</t>
    <rPh sb="0" eb="1">
      <t>コ</t>
    </rPh>
    <rPh sb="1" eb="2">
      <t>ナミ</t>
    </rPh>
    <rPh sb="2" eb="3">
      <t>タ</t>
    </rPh>
    <rPh sb="3" eb="4">
      <t>カワ</t>
    </rPh>
    <rPh sb="4" eb="6">
      <t>リュウイキ</t>
    </rPh>
    <rPh sb="6" eb="8">
      <t>ハイスイ</t>
    </rPh>
    <rPh sb="8" eb="9">
      <t>カン</t>
    </rPh>
    <rPh sb="9" eb="11">
      <t>イジ</t>
    </rPh>
    <rPh sb="11" eb="13">
      <t>カンリ</t>
    </rPh>
    <rPh sb="13" eb="15">
      <t>キキン</t>
    </rPh>
    <phoneticPr fontId="5"/>
  </si>
  <si>
    <t>ふるさと振興基金</t>
    <rPh sb="4" eb="6">
      <t>シンコウ</t>
    </rPh>
    <rPh sb="6" eb="8">
      <t>キキン</t>
    </rPh>
    <phoneticPr fontId="5"/>
  </si>
  <si>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</si>
  <si>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</si>
  <si>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</si>
  <si>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</si>
  <si>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</si>
  <si>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</si>
  <si>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</si>
  <si>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</si>
  <si>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</si>
  <si>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</si>
  <si>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将来負担比率及び有形固定資産減価償却率は全国平均より大きく上回っている。今後、計画的な基金の積み立てを行うとともに、有形固定資産の更新の際には、施設等の集約化・複合化を進めるなどにより、将来世帯への負担の減少に努める。</t>
    <phoneticPr fontId="2"/>
  </si>
  <si>
    <t>　将来負担比率及び実質公債費比率は全国平均を大きく上回っている。今後、計画的な基金の積み立てを行うとともに、投資事業を抑制することで、地方債の新規発行を抑え、将来負担の減少に努める。</t>
    <rPh sb="1" eb="3">
      <t>ショウライ</t>
    </rPh>
    <rPh sb="3" eb="5">
      <t>フタン</t>
    </rPh>
    <rPh sb="5" eb="7">
      <t>ヒリツ</t>
    </rPh>
    <rPh sb="7" eb="8">
      <t>オヨ</t>
    </rPh>
    <rPh sb="9" eb="11">
      <t>ジッシツ</t>
    </rPh>
    <rPh sb="11" eb="13">
      <t>コウサイ</t>
    </rPh>
    <rPh sb="13" eb="14">
      <t>ヒ</t>
    </rPh>
    <rPh sb="14" eb="16">
      <t>ヒリツ</t>
    </rPh>
    <rPh sb="17" eb="19">
      <t>ゼンコク</t>
    </rPh>
    <rPh sb="19" eb="21">
      <t>ヘイキン</t>
    </rPh>
    <rPh sb="22" eb="23">
      <t>オオ</t>
    </rPh>
    <rPh sb="25" eb="27">
      <t>ウワマワ</t>
    </rPh>
    <rPh sb="32" eb="34">
      <t>コンゴ</t>
    </rPh>
    <rPh sb="35" eb="37">
      <t>ケイカク</t>
    </rPh>
    <rPh sb="37" eb="38">
      <t>テキ</t>
    </rPh>
    <rPh sb="39" eb="41">
      <t>キキン</t>
    </rPh>
    <rPh sb="42" eb="43">
      <t>ツ</t>
    </rPh>
    <rPh sb="44" eb="45">
      <t>タ</t>
    </rPh>
    <rPh sb="47" eb="48">
      <t>オコナ</t>
    </rPh>
    <rPh sb="54" eb="56">
      <t>トウシ</t>
    </rPh>
    <rPh sb="56" eb="58">
      <t>ジギョウ</t>
    </rPh>
    <rPh sb="59" eb="61">
      <t>ヨクセイ</t>
    </rPh>
    <rPh sb="67" eb="70">
      <t>チホウサイ</t>
    </rPh>
    <rPh sb="71" eb="73">
      <t>シンキ</t>
    </rPh>
    <rPh sb="73" eb="75">
      <t>ハッコウ</t>
    </rPh>
    <rPh sb="76" eb="77">
      <t>オサ</t>
    </rPh>
    <rPh sb="79" eb="81">
      <t>ショウライ</t>
    </rPh>
    <rPh sb="81" eb="83">
      <t>フタン</t>
    </rPh>
    <rPh sb="84" eb="86">
      <t>ゲンショウ</t>
    </rPh>
    <rPh sb="87" eb="88">
      <t>ツト</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</si>
</sst>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5">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left style="medium">
        <color indexed="64"/>
      </left>
      <right/>
      <top style="double">
        <color indexed="64"/>
      </top>
      <bottom style="hair">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4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0"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2"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3"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2"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2"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2"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2"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2"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4"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0" fontId="39" fillId="0" borderId="0" xfId="20" applyFont="1">
      <alignment vertical="center"/>
    </xf>
    <xf numFmtId="180" fontId="1" fillId="0" borderId="0" xfId="16" applyNumberFormat="1" applyFont="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7" fillId="0" borderId="31" xfId="8" applyFont="1" applyFill="1" applyBorder="1">
      <alignment vertical="center"/>
    </xf>
    <xf numFmtId="0" fontId="27" fillId="0" borderId="42" xfId="8" applyFont="1" applyFill="1" applyBorder="1">
      <alignment vertical="center"/>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178" fontId="20" fillId="0" borderId="84" xfId="11" applyNumberFormat="1" applyFont="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80"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03" xfId="12" applyNumberFormat="1" applyFont="1" applyBorder="1" applyAlignment="1" applyProtection="1">
      <alignment horizontal="right" vertical="center" shrinkToFit="1"/>
      <protection locked="0"/>
    </xf>
    <xf numFmtId="177" fontId="34" fillId="0" borderId="99" xfId="12" applyNumberFormat="1" applyFont="1" applyBorder="1" applyAlignment="1" applyProtection="1">
      <alignment horizontal="right" vertical="center" shrinkToFit="1"/>
      <protection locked="0"/>
    </xf>
    <xf numFmtId="177" fontId="34" fillId="0" borderId="107" xfId="12" applyNumberFormat="1" applyFont="1" applyBorder="1" applyAlignment="1" applyProtection="1">
      <alignment horizontal="right" vertical="center" shrinkToFit="1"/>
      <protection locked="0"/>
    </xf>
    <xf numFmtId="187" fontId="34" fillId="0" borderId="103" xfId="12" applyNumberFormat="1" applyFont="1" applyBorder="1" applyAlignment="1" applyProtection="1">
      <alignment horizontal="right" vertical="center" shrinkToFit="1"/>
      <protection locked="0"/>
    </xf>
    <xf numFmtId="187" fontId="34" fillId="0" borderId="99" xfId="12" applyNumberFormat="1" applyFont="1" applyBorder="1" applyAlignment="1" applyProtection="1">
      <alignment horizontal="right" vertical="center" shrinkToFit="1"/>
      <protection locked="0"/>
    </xf>
    <xf numFmtId="187" fontId="34" fillId="0" borderId="107" xfId="12" applyNumberFormat="1" applyFont="1" applyBorder="1" applyAlignment="1" applyProtection="1">
      <alignment horizontal="right" vertical="center" shrinkToFit="1"/>
      <protection locked="0"/>
    </xf>
    <xf numFmtId="0" fontId="34" fillId="0" borderId="136" xfId="12" applyFont="1" applyBorder="1" applyAlignment="1" applyProtection="1">
      <alignment horizontal="left" vertical="center" shrinkToFit="1"/>
      <protection locked="0"/>
    </xf>
    <xf numFmtId="0" fontId="34" fillId="0" borderId="137" xfId="12" applyFont="1" applyBorder="1" applyAlignment="1" applyProtection="1">
      <alignment horizontal="left" vertical="center" shrinkToFit="1"/>
      <protection locked="0"/>
    </xf>
    <xf numFmtId="177" fontId="34" fillId="0" borderId="98" xfId="14" applyNumberFormat="1" applyFont="1" applyBorder="1" applyAlignment="1" applyProtection="1">
      <alignment horizontal="right" vertical="center" shrinkToFit="1"/>
      <protection locked="0"/>
    </xf>
    <xf numFmtId="177" fontId="34" fillId="0" borderId="99" xfId="14" applyNumberFormat="1" applyFont="1" applyBorder="1" applyAlignment="1" applyProtection="1">
      <alignment horizontal="right" vertical="center" shrinkToFit="1"/>
      <protection locked="0"/>
    </xf>
    <xf numFmtId="177" fontId="34" fillId="0" borderId="107" xfId="14" applyNumberFormat="1" applyFont="1" applyBorder="1" applyAlignment="1" applyProtection="1">
      <alignment horizontal="right" vertical="center" shrinkToFit="1"/>
      <protection locked="0"/>
    </xf>
    <xf numFmtId="177" fontId="34" fillId="0" borderId="110" xfId="14" applyNumberFormat="1" applyFont="1" applyBorder="1" applyAlignment="1" applyProtection="1">
      <alignment horizontal="right" vertical="center" shrinkToFit="1"/>
      <protection locked="0"/>
    </xf>
    <xf numFmtId="177" fontId="34" fillId="0" borderId="184" xfId="14" applyNumberFormat="1" applyFont="1" applyBorder="1" applyAlignment="1" applyProtection="1">
      <alignment horizontal="right" vertical="center" shrinkToFit="1"/>
      <protection locked="0"/>
    </xf>
    <xf numFmtId="177" fontId="34" fillId="0" borderId="184" xfId="12" applyNumberFormat="1" applyFont="1" applyBorder="1" applyAlignment="1" applyProtection="1">
      <alignment horizontal="right" vertical="center" shrinkToFit="1"/>
      <protection locked="0"/>
    </xf>
    <xf numFmtId="177" fontId="34" fillId="0" borderId="112" xfId="14" applyNumberFormat="1" applyFont="1" applyBorder="1" applyAlignment="1" applyProtection="1">
      <alignment horizontal="right" vertical="center" shrinkToFit="1"/>
      <protection locked="0"/>
    </xf>
    <xf numFmtId="177" fontId="34" fillId="0" borderId="120" xfId="14"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18"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187" fontId="34" fillId="0" borderId="117" xfId="12" applyNumberFormat="1" applyFont="1" applyBorder="1" applyAlignment="1" applyProtection="1">
      <alignment horizontal="right" vertical="center" shrinkToFit="1"/>
      <protection locked="0"/>
    </xf>
    <xf numFmtId="187" fontId="34" fillId="0" borderId="113" xfId="12" applyNumberFormat="1" applyFont="1" applyBorder="1" applyAlignment="1" applyProtection="1">
      <alignment horizontal="right" vertical="center" shrinkToFit="1"/>
      <protection locked="0"/>
    </xf>
    <xf numFmtId="18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38"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39"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0" fontId="34" fillId="6" borderId="141" xfId="12" applyFont="1" applyFill="1" applyBorder="1" applyAlignment="1" applyProtection="1">
      <alignment horizontal="left" vertical="center" shrinkToFit="1"/>
      <protection locked="0"/>
    </xf>
    <xf numFmtId="0" fontId="34" fillId="6" borderId="142" xfId="12" applyFont="1" applyFill="1" applyBorder="1" applyAlignment="1" applyProtection="1">
      <alignment horizontal="left" vertical="center" shrinkToFit="1"/>
      <protection locked="0"/>
    </xf>
    <xf numFmtId="0" fontId="34" fillId="6" borderId="143"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4" xfId="12" applyNumberFormat="1" applyFont="1" applyFill="1" applyBorder="1" applyAlignment="1" applyProtection="1">
      <alignment horizontal="right" vertical="center" shrinkToFit="1"/>
      <protection locked="0"/>
    </xf>
    <xf numFmtId="177" fontId="34" fillId="8" borderId="145" xfId="12" applyNumberFormat="1" applyFont="1" applyFill="1" applyBorder="1" applyAlignment="1" applyProtection="1">
      <alignment horizontal="right" vertical="center" shrinkToFit="1"/>
      <protection locked="0"/>
    </xf>
    <xf numFmtId="177" fontId="34" fillId="8" borderId="146"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0"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1"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47"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49"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48"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2" xfId="14" applyNumberFormat="1" applyFont="1" applyFill="1" applyBorder="1" applyAlignment="1" applyProtection="1">
      <alignment horizontal="right" vertical="center" shrinkToFit="1"/>
    </xf>
    <xf numFmtId="177" fontId="34" fillId="6" borderId="153" xfId="14" applyNumberFormat="1" applyFont="1" applyFill="1" applyBorder="1" applyAlignment="1" applyProtection="1">
      <alignment horizontal="right" vertical="center" shrinkToFit="1"/>
    </xf>
    <xf numFmtId="177" fontId="34" fillId="6" borderId="154" xfId="14" applyNumberFormat="1" applyFont="1" applyFill="1" applyBorder="1" applyAlignment="1" applyProtection="1">
      <alignment horizontal="right" vertical="center" shrinkToFit="1"/>
    </xf>
    <xf numFmtId="177" fontId="34" fillId="6" borderId="155"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57"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4"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59"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187" fontId="34" fillId="6" borderId="163" xfId="14" applyNumberFormat="1" applyFont="1" applyFill="1" applyBorder="1" applyAlignment="1" applyProtection="1">
      <alignment horizontal="right" vertical="center" shrinkToFit="1"/>
    </xf>
    <xf numFmtId="187" fontId="34" fillId="6" borderId="164"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68" xfId="14" applyNumberFormat="1" applyFont="1" applyFill="1" applyBorder="1" applyAlignment="1" applyProtection="1">
      <alignment horizontal="right" vertical="center" shrinkToFit="1"/>
    </xf>
    <xf numFmtId="177" fontId="34" fillId="6" borderId="169" xfId="14"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5"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161"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1" xfId="14" applyNumberFormat="1" applyFont="1" applyFill="1" applyBorder="1" applyAlignment="1" applyProtection="1">
      <alignment horizontal="right" vertical="center" shrinkToFit="1"/>
    </xf>
    <xf numFmtId="187" fontId="34" fillId="6" borderId="172"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187" fontId="34" fillId="6" borderId="181"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77" xfId="14" applyNumberFormat="1" applyFont="1" applyFill="1" applyBorder="1" applyAlignment="1" applyProtection="1">
      <alignment horizontal="right" vertical="center" shrinkToFit="1"/>
    </xf>
    <xf numFmtId="188" fontId="34" fillId="6" borderId="178" xfId="14" applyNumberFormat="1" applyFont="1" applyFill="1" applyBorder="1" applyAlignment="1" applyProtection="1">
      <alignment horizontal="right" vertical="center" shrinkToFit="1"/>
    </xf>
    <xf numFmtId="188" fontId="34" fillId="6" borderId="179"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2"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4" xfId="14" applyNumberFormat="1" applyFont="1" applyFill="1" applyBorder="1" applyAlignment="1" applyProtection="1">
      <alignment horizontal="right" vertical="center" shrinkToFit="1"/>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87" fontId="1" fillId="6" borderId="34" xfId="17" applyNumberFormat="1" applyFont="1" applyFill="1" applyBorder="1" applyAlignment="1">
      <alignment horizontal="center" vertical="center"/>
    </xf>
    <xf numFmtId="178" fontId="16" fillId="0" borderId="0" xfId="16" applyNumberFormat="1" applyAlignment="1">
      <alignment horizontal="center" vertical="center"/>
    </xf>
    <xf numFmtId="187" fontId="1" fillId="0" borderId="0" xfId="16" applyNumberFormat="1" applyFont="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6" borderId="0" xfId="17" applyNumberFormat="1" applyFont="1" applyFill="1" applyAlignment="1">
      <alignment horizontal="center"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horizontal="center" vertical="center" wrapText="1"/>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179" fontId="1" fillId="0" borderId="0" xfId="17" applyNumberFormat="1" applyFont="1" applyAlignment="1">
      <alignment horizontal="center" vertical="center" wrapText="1"/>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57295</c:v>
                </c:pt>
                <c:pt idx="1">
                  <c:v>54110</c:v>
                </c:pt>
                <c:pt idx="2">
                  <c:v>54684</c:v>
                </c:pt>
                <c:pt idx="3">
                  <c:v>62383</c:v>
                </c:pt>
                <c:pt idx="4">
                  <c:v>63812</c:v>
                </c:pt>
              </c:numCache>
            </c:numRef>
          </c:val>
          <c:smooth val="0"/>
          <c:extLst>
            <c:ext xmlns:c16="http://schemas.microsoft.com/office/drawing/2014/chart" uri="{C3380CC4-5D6E-409C-BE32-E72D297353CC}">
              <c16:uniqueId val="{00000000-093D-4F4B-9159-C243BAD756E3}"/>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26332</c:v>
                </c:pt>
                <c:pt idx="1">
                  <c:v>21653</c:v>
                </c:pt>
                <c:pt idx="2">
                  <c:v>29722</c:v>
                </c:pt>
                <c:pt idx="3">
                  <c:v>44349</c:v>
                </c:pt>
                <c:pt idx="4">
                  <c:v>25752</c:v>
                </c:pt>
              </c:numCache>
            </c:numRef>
          </c:val>
          <c:smooth val="0"/>
          <c:extLst>
            <c:ext xmlns:c16="http://schemas.microsoft.com/office/drawing/2014/chart" uri="{C3380CC4-5D6E-409C-BE32-E72D297353CC}">
              <c16:uniqueId val="{00000001-093D-4F4B-9159-C243BAD756E3}"/>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8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1.76</c:v>
                </c:pt>
                <c:pt idx="1">
                  <c:v>1.89</c:v>
                </c:pt>
                <c:pt idx="2">
                  <c:v>1.4</c:v>
                </c:pt>
                <c:pt idx="3">
                  <c:v>1.28</c:v>
                </c:pt>
                <c:pt idx="4">
                  <c:v>3.32</c:v>
                </c:pt>
              </c:numCache>
            </c:numRef>
          </c:val>
          <c:extLst>
            <c:ext xmlns:c16="http://schemas.microsoft.com/office/drawing/2014/chart" uri="{C3380CC4-5D6E-409C-BE32-E72D297353CC}">
              <c16:uniqueId val="{00000000-0EA8-4E50-9D08-B4F4446636C3}"/>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1.73</c:v>
                </c:pt>
                <c:pt idx="1">
                  <c:v>2.29</c:v>
                </c:pt>
                <c:pt idx="2">
                  <c:v>0.69</c:v>
                </c:pt>
                <c:pt idx="3">
                  <c:v>0.77</c:v>
                </c:pt>
                <c:pt idx="4">
                  <c:v>1.4</c:v>
                </c:pt>
              </c:numCache>
            </c:numRef>
          </c:val>
          <c:extLst>
            <c:ext xmlns:c16="http://schemas.microsoft.com/office/drawing/2014/chart" uri="{C3380CC4-5D6E-409C-BE32-E72D297353CC}">
              <c16:uniqueId val="{00000001-0EA8-4E50-9D08-B4F4446636C3}"/>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1.06</c:v>
                </c:pt>
                <c:pt idx="1">
                  <c:v>0.7</c:v>
                </c:pt>
                <c:pt idx="2">
                  <c:v>-2.08</c:v>
                </c:pt>
                <c:pt idx="3">
                  <c:v>-0.01</c:v>
                </c:pt>
                <c:pt idx="4">
                  <c:v>2.72</c:v>
                </c:pt>
              </c:numCache>
            </c:numRef>
          </c:val>
          <c:smooth val="0"/>
          <c:extLst>
            <c:ext xmlns:c16="http://schemas.microsoft.com/office/drawing/2014/chart" uri="{C3380CC4-5D6E-409C-BE32-E72D297353CC}">
              <c16:uniqueId val="{00000002-0EA8-4E50-9D08-B4F4446636C3}"/>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#N/A</c:v>
                </c:pt>
                <c:pt idx="1">
                  <c:v>0.45</c:v>
                </c:pt>
                <c:pt idx="2">
                  <c:v>#N/A</c:v>
                </c:pt>
                <c:pt idx="3">
                  <c:v>0.65</c:v>
                </c:pt>
                <c:pt idx="4">
                  <c:v>#N/A</c:v>
                </c:pt>
                <c:pt idx="5">
                  <c:v>0.9</c:v>
                </c:pt>
                <c:pt idx="6">
                  <c:v>#N/A</c:v>
                </c:pt>
                <c:pt idx="7">
                  <c:v>1.44</c:v>
                </c:pt>
                <c:pt idx="8">
                  <c:v>#N/A</c:v>
                </c:pt>
                <c:pt idx="9">
                  <c:v>0.01</c:v>
                </c:pt>
              </c:numCache>
            </c:numRef>
          </c:val>
          <c:extLst>
            <c:ext xmlns:c16="http://schemas.microsoft.com/office/drawing/2014/chart" uri="{C3380CC4-5D6E-409C-BE32-E72D297353CC}">
              <c16:uniqueId val="{00000000-3BB1-4DBB-9039-CEE7473AE1A1}"/>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3BB1-4DBB-9039-CEE7473AE1A1}"/>
            </c:ext>
          </c:extLst>
        </c:ser>
        <c:ser>
          <c:idx val="2"/>
          <c:order val="2"/>
          <c:tx>
            <c:strRef>
              <c:f>データシート!$A$29</c:f>
              <c:strCache>
                <c:ptCount val="1"/>
                <c:pt idx="0">
                  <c:v>住宅新築資金等貸付事業特別会計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#N/A</c:v>
                </c:pt>
                <c:pt idx="1">
                  <c:v>0.01</c:v>
                </c:pt>
                <c:pt idx="2">
                  <c:v>#N/A</c:v>
                </c:pt>
                <c:pt idx="3">
                  <c:v>0.02</c:v>
                </c:pt>
                <c:pt idx="4">
                  <c:v>#N/A</c:v>
                </c:pt>
                <c:pt idx="5">
                  <c:v>0</c:v>
                </c:pt>
                <c:pt idx="6">
                  <c:v>#N/A</c:v>
                </c:pt>
                <c:pt idx="7">
                  <c:v>0</c:v>
                </c:pt>
                <c:pt idx="8">
                  <c:v>#N/A</c:v>
                </c:pt>
                <c:pt idx="9">
                  <c:v>0.01</c:v>
                </c:pt>
              </c:numCache>
            </c:numRef>
          </c:val>
          <c:extLst>
            <c:ext xmlns:c16="http://schemas.microsoft.com/office/drawing/2014/chart" uri="{C3380CC4-5D6E-409C-BE32-E72D297353CC}">
              <c16:uniqueId val="{00000002-3BB1-4DBB-9039-CEE7473AE1A1}"/>
            </c:ext>
          </c:extLst>
        </c:ser>
        <c:ser>
          <c:idx val="3"/>
          <c:order val="3"/>
          <c:tx>
            <c:strRef>
              <c:f>データシート!$A$30</c:f>
              <c:strCache>
                <c:ptCount val="1"/>
                <c:pt idx="0">
                  <c:v>東山墓園造成事業特別会計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0.03</c:v>
                </c:pt>
                <c:pt idx="2">
                  <c:v>#N/A</c:v>
                </c:pt>
                <c:pt idx="3">
                  <c:v>0</c:v>
                </c:pt>
                <c:pt idx="4">
                  <c:v>#N/A</c:v>
                </c:pt>
                <c:pt idx="5">
                  <c:v>0.14000000000000001</c:v>
                </c:pt>
                <c:pt idx="6">
                  <c:v>#N/A</c:v>
                </c:pt>
                <c:pt idx="7">
                  <c:v>0.06</c:v>
                </c:pt>
                <c:pt idx="8">
                  <c:v>#N/A</c:v>
                </c:pt>
                <c:pt idx="9">
                  <c:v>0.05</c:v>
                </c:pt>
              </c:numCache>
            </c:numRef>
          </c:val>
          <c:extLst>
            <c:ext xmlns:c16="http://schemas.microsoft.com/office/drawing/2014/chart" uri="{C3380CC4-5D6E-409C-BE32-E72D297353CC}">
              <c16:uniqueId val="{00000003-3BB1-4DBB-9039-CEE7473AE1A1}"/>
            </c:ext>
          </c:extLst>
        </c:ser>
        <c:ser>
          <c:idx val="4"/>
          <c:order val="4"/>
          <c:tx>
            <c:strRef>
              <c:f>データシート!$A$31</c:f>
              <c:strCache>
                <c:ptCount val="1"/>
                <c:pt idx="0">
                  <c:v>病院事業会計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0.13</c:v>
                </c:pt>
                <c:pt idx="2">
                  <c:v>#N/A</c:v>
                </c:pt>
                <c:pt idx="3">
                  <c:v>0</c:v>
                </c:pt>
                <c:pt idx="4">
                  <c:v>#N/A</c:v>
                </c:pt>
                <c:pt idx="5">
                  <c:v>0</c:v>
                </c:pt>
                <c:pt idx="6">
                  <c:v>1.62</c:v>
                </c:pt>
                <c:pt idx="7">
                  <c:v>#N/A</c:v>
                </c:pt>
                <c:pt idx="8">
                  <c:v>#N/A</c:v>
                </c:pt>
                <c:pt idx="9">
                  <c:v>0.41</c:v>
                </c:pt>
              </c:numCache>
            </c:numRef>
          </c:val>
          <c:extLst>
            <c:ext xmlns:c16="http://schemas.microsoft.com/office/drawing/2014/chart" uri="{C3380CC4-5D6E-409C-BE32-E72D297353CC}">
              <c16:uniqueId val="{00000004-3BB1-4DBB-9039-CEE7473AE1A1}"/>
            </c:ext>
          </c:extLst>
        </c:ser>
        <c:ser>
          <c:idx val="5"/>
          <c:order val="5"/>
          <c:tx>
            <c:strRef>
              <c:f>データシート!$A$32</c:f>
              <c:strCache>
                <c:ptCount val="1"/>
                <c:pt idx="0">
                  <c:v>国民健康保険特別会計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1.66</c:v>
                </c:pt>
                <c:pt idx="2">
                  <c:v>#N/A</c:v>
                </c:pt>
                <c:pt idx="3">
                  <c:v>1.03</c:v>
                </c:pt>
                <c:pt idx="4">
                  <c:v>#N/A</c:v>
                </c:pt>
                <c:pt idx="5">
                  <c:v>7.0000000000000007E-2</c:v>
                </c:pt>
                <c:pt idx="6">
                  <c:v>#N/A</c:v>
                </c:pt>
                <c:pt idx="7">
                  <c:v>0.24</c:v>
                </c:pt>
                <c:pt idx="8">
                  <c:v>#N/A</c:v>
                </c:pt>
                <c:pt idx="9">
                  <c:v>0.53</c:v>
                </c:pt>
              </c:numCache>
            </c:numRef>
          </c:val>
          <c:extLst>
            <c:ext xmlns:c16="http://schemas.microsoft.com/office/drawing/2014/chart" uri="{C3380CC4-5D6E-409C-BE32-E72D297353CC}">
              <c16:uniqueId val="{00000005-3BB1-4DBB-9039-CEE7473AE1A1}"/>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1.05</c:v>
                </c:pt>
                <c:pt idx="2">
                  <c:v>#N/A</c:v>
                </c:pt>
                <c:pt idx="3">
                  <c:v>0.73</c:v>
                </c:pt>
                <c:pt idx="4">
                  <c:v>#N/A</c:v>
                </c:pt>
                <c:pt idx="5">
                  <c:v>1.1499999999999999</c:v>
                </c:pt>
                <c:pt idx="6">
                  <c:v>#N/A</c:v>
                </c:pt>
                <c:pt idx="7">
                  <c:v>1.17</c:v>
                </c:pt>
                <c:pt idx="8">
                  <c:v>#N/A</c:v>
                </c:pt>
                <c:pt idx="9">
                  <c:v>1.79</c:v>
                </c:pt>
              </c:numCache>
            </c:numRef>
          </c:val>
          <c:extLst>
            <c:ext xmlns:c16="http://schemas.microsoft.com/office/drawing/2014/chart" uri="{C3380CC4-5D6E-409C-BE32-E72D297353CC}">
              <c16:uniqueId val="{00000006-3BB1-4DBB-9039-CEE7473AE1A1}"/>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0</c:v>
                </c:pt>
                <c:pt idx="1">
                  <c:v>0</c:v>
                </c:pt>
                <c:pt idx="2">
                  <c:v>0</c:v>
                </c:pt>
                <c:pt idx="3">
                  <c:v>0</c:v>
                </c:pt>
                <c:pt idx="4">
                  <c:v>0</c:v>
                </c:pt>
                <c:pt idx="5">
                  <c:v>0</c:v>
                </c:pt>
                <c:pt idx="6">
                  <c:v>0</c:v>
                </c:pt>
                <c:pt idx="7">
                  <c:v>0</c:v>
                </c:pt>
                <c:pt idx="8">
                  <c:v>#N/A</c:v>
                </c:pt>
                <c:pt idx="9">
                  <c:v>2.0499999999999998</c:v>
                </c:pt>
              </c:numCache>
            </c:numRef>
          </c:val>
          <c:extLst>
            <c:ext xmlns:c16="http://schemas.microsoft.com/office/drawing/2014/chart" uri="{C3380CC4-5D6E-409C-BE32-E72D297353CC}">
              <c16:uniqueId val="{00000007-3BB1-4DBB-9039-CEE7473AE1A1}"/>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1.7</c:v>
                </c:pt>
                <c:pt idx="2">
                  <c:v>#N/A</c:v>
                </c:pt>
                <c:pt idx="3">
                  <c:v>1.92</c:v>
                </c:pt>
                <c:pt idx="4">
                  <c:v>#N/A</c:v>
                </c:pt>
                <c:pt idx="5">
                  <c:v>1.58</c:v>
                </c:pt>
                <c:pt idx="6">
                  <c:v>#N/A</c:v>
                </c:pt>
                <c:pt idx="7">
                  <c:v>1.21</c:v>
                </c:pt>
                <c:pt idx="8">
                  <c:v>#N/A</c:v>
                </c:pt>
                <c:pt idx="9">
                  <c:v>3.25</c:v>
                </c:pt>
              </c:numCache>
            </c:numRef>
          </c:val>
          <c:extLst>
            <c:ext xmlns:c16="http://schemas.microsoft.com/office/drawing/2014/chart" uri="{C3380CC4-5D6E-409C-BE32-E72D297353CC}">
              <c16:uniqueId val="{00000008-3BB1-4DBB-9039-CEE7473AE1A1}"/>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13.12</c:v>
                </c:pt>
                <c:pt idx="2">
                  <c:v>#N/A</c:v>
                </c:pt>
                <c:pt idx="3">
                  <c:v>14.89</c:v>
                </c:pt>
                <c:pt idx="4">
                  <c:v>#N/A</c:v>
                </c:pt>
                <c:pt idx="5">
                  <c:v>12.79</c:v>
                </c:pt>
                <c:pt idx="6">
                  <c:v>#N/A</c:v>
                </c:pt>
                <c:pt idx="7">
                  <c:v>13.31</c:v>
                </c:pt>
                <c:pt idx="8">
                  <c:v>#N/A</c:v>
                </c:pt>
                <c:pt idx="9">
                  <c:v>13.94</c:v>
                </c:pt>
              </c:numCache>
            </c:numRef>
          </c:val>
          <c:extLst>
            <c:ext xmlns:c16="http://schemas.microsoft.com/office/drawing/2014/chart" uri="{C3380CC4-5D6E-409C-BE32-E72D297353CC}">
              <c16:uniqueId val="{00000009-3BB1-4DBB-9039-CEE7473AE1A1}"/>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2252</c:v>
                </c:pt>
                <c:pt idx="5">
                  <c:v>2250</c:v>
                </c:pt>
                <c:pt idx="8">
                  <c:v>2241</c:v>
                </c:pt>
                <c:pt idx="11">
                  <c:v>2278</c:v>
                </c:pt>
                <c:pt idx="14">
                  <c:v>2269</c:v>
                </c:pt>
              </c:numCache>
            </c:numRef>
          </c:val>
          <c:extLst>
            <c:ext xmlns:c16="http://schemas.microsoft.com/office/drawing/2014/chart" uri="{C3380CC4-5D6E-409C-BE32-E72D297353CC}">
              <c16:uniqueId val="{00000000-E3A8-4192-9D90-D5E292062462}"/>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1</c:v>
                </c:pt>
                <c:pt idx="3">
                  <c:v>0</c:v>
                </c:pt>
                <c:pt idx="6">
                  <c:v>0</c:v>
                </c:pt>
                <c:pt idx="9">
                  <c:v>1</c:v>
                </c:pt>
                <c:pt idx="12">
                  <c:v>0</c:v>
                </c:pt>
              </c:numCache>
            </c:numRef>
          </c:val>
          <c:extLst>
            <c:ext xmlns:c16="http://schemas.microsoft.com/office/drawing/2014/chart" uri="{C3380CC4-5D6E-409C-BE32-E72D297353CC}">
              <c16:uniqueId val="{00000001-E3A8-4192-9D90-D5E292062462}"/>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54</c:v>
                </c:pt>
                <c:pt idx="3">
                  <c:v>51</c:v>
                </c:pt>
                <c:pt idx="6">
                  <c:v>47</c:v>
                </c:pt>
                <c:pt idx="9">
                  <c:v>39</c:v>
                </c:pt>
                <c:pt idx="12">
                  <c:v>10</c:v>
                </c:pt>
              </c:numCache>
            </c:numRef>
          </c:val>
          <c:extLst>
            <c:ext xmlns:c16="http://schemas.microsoft.com/office/drawing/2014/chart" uri="{C3380CC4-5D6E-409C-BE32-E72D297353CC}">
              <c16:uniqueId val="{00000002-E3A8-4192-9D90-D5E292062462}"/>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252</c:v>
                </c:pt>
                <c:pt idx="3">
                  <c:v>248</c:v>
                </c:pt>
                <c:pt idx="6">
                  <c:v>248</c:v>
                </c:pt>
                <c:pt idx="9">
                  <c:v>245</c:v>
                </c:pt>
                <c:pt idx="12">
                  <c:v>240</c:v>
                </c:pt>
              </c:numCache>
            </c:numRef>
          </c:val>
          <c:extLst>
            <c:ext xmlns:c16="http://schemas.microsoft.com/office/drawing/2014/chart" uri="{C3380CC4-5D6E-409C-BE32-E72D297353CC}">
              <c16:uniqueId val="{00000003-E3A8-4192-9D90-D5E292062462}"/>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1050</c:v>
                </c:pt>
                <c:pt idx="3">
                  <c:v>1094</c:v>
                </c:pt>
                <c:pt idx="6">
                  <c:v>1064</c:v>
                </c:pt>
                <c:pt idx="9">
                  <c:v>1066</c:v>
                </c:pt>
                <c:pt idx="12">
                  <c:v>1164</c:v>
                </c:pt>
              </c:numCache>
            </c:numRef>
          </c:val>
          <c:extLst>
            <c:ext xmlns:c16="http://schemas.microsoft.com/office/drawing/2014/chart" uri="{C3380CC4-5D6E-409C-BE32-E72D297353CC}">
              <c16:uniqueId val="{00000004-E3A8-4192-9D90-D5E292062462}"/>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3A8-4192-9D90-D5E292062462}"/>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3A8-4192-9D90-D5E292062462}"/>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3074</c:v>
                </c:pt>
                <c:pt idx="3">
                  <c:v>3062</c:v>
                </c:pt>
                <c:pt idx="6">
                  <c:v>3110</c:v>
                </c:pt>
                <c:pt idx="9">
                  <c:v>3132</c:v>
                </c:pt>
                <c:pt idx="12">
                  <c:v>3129</c:v>
                </c:pt>
              </c:numCache>
            </c:numRef>
          </c:val>
          <c:extLst>
            <c:ext xmlns:c16="http://schemas.microsoft.com/office/drawing/2014/chart" uri="{C3380CC4-5D6E-409C-BE32-E72D297353CC}">
              <c16:uniqueId val="{00000007-E3A8-4192-9D90-D5E292062462}"/>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2179</c:v>
                </c:pt>
                <c:pt idx="2">
                  <c:v>#N/A</c:v>
                </c:pt>
                <c:pt idx="3">
                  <c:v>#N/A</c:v>
                </c:pt>
                <c:pt idx="4">
                  <c:v>2205</c:v>
                </c:pt>
                <c:pt idx="5">
                  <c:v>#N/A</c:v>
                </c:pt>
                <c:pt idx="6">
                  <c:v>#N/A</c:v>
                </c:pt>
                <c:pt idx="7">
                  <c:v>2228</c:v>
                </c:pt>
                <c:pt idx="8">
                  <c:v>#N/A</c:v>
                </c:pt>
                <c:pt idx="9">
                  <c:v>#N/A</c:v>
                </c:pt>
                <c:pt idx="10">
                  <c:v>2205</c:v>
                </c:pt>
                <c:pt idx="11">
                  <c:v>#N/A</c:v>
                </c:pt>
                <c:pt idx="12">
                  <c:v>#N/A</c:v>
                </c:pt>
                <c:pt idx="13">
                  <c:v>2274</c:v>
                </c:pt>
                <c:pt idx="14">
                  <c:v>#N/A</c:v>
                </c:pt>
              </c:numCache>
            </c:numRef>
          </c:val>
          <c:smooth val="0"/>
          <c:extLst>
            <c:ext xmlns:c16="http://schemas.microsoft.com/office/drawing/2014/chart" uri="{C3380CC4-5D6E-409C-BE32-E72D297353CC}">
              <c16:uniqueId val="{00000008-E3A8-4192-9D90-D5E292062462}"/>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28036</c:v>
                </c:pt>
                <c:pt idx="5">
                  <c:v>27928</c:v>
                </c:pt>
                <c:pt idx="8">
                  <c:v>27916</c:v>
                </c:pt>
                <c:pt idx="11">
                  <c:v>27715</c:v>
                </c:pt>
                <c:pt idx="14">
                  <c:v>27678</c:v>
                </c:pt>
              </c:numCache>
            </c:numRef>
          </c:val>
          <c:extLst>
            <c:ext xmlns:c16="http://schemas.microsoft.com/office/drawing/2014/chart" uri="{C3380CC4-5D6E-409C-BE32-E72D297353CC}">
              <c16:uniqueId val="{00000000-2B72-438D-A123-FC803ECC912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8</c:v>
                </c:pt>
                <c:pt idx="5">
                  <c:v>6</c:v>
                </c:pt>
                <c:pt idx="8">
                  <c:v>4</c:v>
                </c:pt>
                <c:pt idx="11">
                  <c:v>2</c:v>
                </c:pt>
                <c:pt idx="14">
                  <c:v>0</c:v>
                </c:pt>
              </c:numCache>
            </c:numRef>
          </c:val>
          <c:extLst>
            <c:ext xmlns:c16="http://schemas.microsoft.com/office/drawing/2014/chart" uri="{C3380CC4-5D6E-409C-BE32-E72D297353CC}">
              <c16:uniqueId val="{00000001-2B72-438D-A123-FC803ECC912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1679</c:v>
                </c:pt>
                <c:pt idx="5">
                  <c:v>1760</c:v>
                </c:pt>
                <c:pt idx="8">
                  <c:v>1250</c:v>
                </c:pt>
                <c:pt idx="11">
                  <c:v>1065</c:v>
                </c:pt>
                <c:pt idx="14">
                  <c:v>1438</c:v>
                </c:pt>
              </c:numCache>
            </c:numRef>
          </c:val>
          <c:extLst>
            <c:ext xmlns:c16="http://schemas.microsoft.com/office/drawing/2014/chart" uri="{C3380CC4-5D6E-409C-BE32-E72D297353CC}">
              <c16:uniqueId val="{00000002-2B72-438D-A123-FC803ECC912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B72-438D-A123-FC803ECC912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B72-438D-A123-FC803ECC912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2B72-438D-A123-FC803ECC912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4829</c:v>
                </c:pt>
                <c:pt idx="3">
                  <c:v>4534</c:v>
                </c:pt>
                <c:pt idx="6">
                  <c:v>4530</c:v>
                </c:pt>
                <c:pt idx="9">
                  <c:v>4574</c:v>
                </c:pt>
                <c:pt idx="12">
                  <c:v>4348</c:v>
                </c:pt>
              </c:numCache>
            </c:numRef>
          </c:val>
          <c:extLst>
            <c:ext xmlns:c16="http://schemas.microsoft.com/office/drawing/2014/chart" uri="{C3380CC4-5D6E-409C-BE32-E72D297353CC}">
              <c16:uniqueId val="{00000006-2B72-438D-A123-FC803ECC912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1558</c:v>
                </c:pt>
                <c:pt idx="3">
                  <c:v>1329</c:v>
                </c:pt>
                <c:pt idx="6">
                  <c:v>1096</c:v>
                </c:pt>
                <c:pt idx="9">
                  <c:v>863</c:v>
                </c:pt>
                <c:pt idx="12">
                  <c:v>627</c:v>
                </c:pt>
              </c:numCache>
            </c:numRef>
          </c:val>
          <c:extLst>
            <c:ext xmlns:c16="http://schemas.microsoft.com/office/drawing/2014/chart" uri="{C3380CC4-5D6E-409C-BE32-E72D297353CC}">
              <c16:uniqueId val="{00000007-2B72-438D-A123-FC803ECC912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14582</c:v>
                </c:pt>
                <c:pt idx="3">
                  <c:v>14291</c:v>
                </c:pt>
                <c:pt idx="6">
                  <c:v>14632</c:v>
                </c:pt>
                <c:pt idx="9">
                  <c:v>14538</c:v>
                </c:pt>
                <c:pt idx="12">
                  <c:v>14912</c:v>
                </c:pt>
              </c:numCache>
            </c:numRef>
          </c:val>
          <c:extLst>
            <c:ext xmlns:c16="http://schemas.microsoft.com/office/drawing/2014/chart" uri="{C3380CC4-5D6E-409C-BE32-E72D297353CC}">
              <c16:uniqueId val="{00000008-2B72-438D-A123-FC803ECC912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148</c:v>
                </c:pt>
                <c:pt idx="3">
                  <c:v>108</c:v>
                </c:pt>
                <c:pt idx="6">
                  <c:v>57</c:v>
                </c:pt>
                <c:pt idx="9">
                  <c:v>18</c:v>
                </c:pt>
                <c:pt idx="12">
                  <c:v>8</c:v>
                </c:pt>
              </c:numCache>
            </c:numRef>
          </c:val>
          <c:extLst>
            <c:ext xmlns:c16="http://schemas.microsoft.com/office/drawing/2014/chart" uri="{C3380CC4-5D6E-409C-BE32-E72D297353CC}">
              <c16:uniqueId val="{00000009-2B72-438D-A123-FC803ECC912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34810</c:v>
                </c:pt>
                <c:pt idx="3">
                  <c:v>34688</c:v>
                </c:pt>
                <c:pt idx="6">
                  <c:v>34813</c:v>
                </c:pt>
                <c:pt idx="9">
                  <c:v>35246</c:v>
                </c:pt>
                <c:pt idx="12">
                  <c:v>34808</c:v>
                </c:pt>
              </c:numCache>
            </c:numRef>
          </c:val>
          <c:extLst>
            <c:ext xmlns:c16="http://schemas.microsoft.com/office/drawing/2014/chart" uri="{C3380CC4-5D6E-409C-BE32-E72D297353CC}">
              <c16:uniqueId val="{0000000A-2B72-438D-A123-FC803ECC912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26203</c:v>
                </c:pt>
                <c:pt idx="2">
                  <c:v>#N/A</c:v>
                </c:pt>
                <c:pt idx="3">
                  <c:v>#N/A</c:v>
                </c:pt>
                <c:pt idx="4">
                  <c:v>25256</c:v>
                </c:pt>
                <c:pt idx="5">
                  <c:v>#N/A</c:v>
                </c:pt>
                <c:pt idx="6">
                  <c:v>#N/A</c:v>
                </c:pt>
                <c:pt idx="7">
                  <c:v>25958</c:v>
                </c:pt>
                <c:pt idx="8">
                  <c:v>#N/A</c:v>
                </c:pt>
                <c:pt idx="9">
                  <c:v>#N/A</c:v>
                </c:pt>
                <c:pt idx="10">
                  <c:v>26458</c:v>
                </c:pt>
                <c:pt idx="11">
                  <c:v>#N/A</c:v>
                </c:pt>
                <c:pt idx="12">
                  <c:v>#N/A</c:v>
                </c:pt>
                <c:pt idx="13">
                  <c:v>25587</c:v>
                </c:pt>
                <c:pt idx="14">
                  <c:v>#N/A</c:v>
                </c:pt>
              </c:numCache>
            </c:numRef>
          </c:val>
          <c:smooth val="0"/>
          <c:extLst>
            <c:ext xmlns:c16="http://schemas.microsoft.com/office/drawing/2014/chart" uri="{C3380CC4-5D6E-409C-BE32-E72D297353CC}">
              <c16:uniqueId val="{0000000B-2B72-438D-A123-FC803ECC912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110</c:v>
                </c:pt>
                <c:pt idx="1">
                  <c:v>124</c:v>
                </c:pt>
                <c:pt idx="2">
                  <c:v>232</c:v>
                </c:pt>
              </c:numCache>
            </c:numRef>
          </c:val>
          <c:extLst>
            <c:ext xmlns:c16="http://schemas.microsoft.com/office/drawing/2014/chart" uri="{C3380CC4-5D6E-409C-BE32-E72D297353CC}">
              <c16:uniqueId val="{00000000-0DFD-48AE-8AA6-513238E645D4}"/>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1</c:v>
                </c:pt>
                <c:pt idx="1">
                  <c:v>1</c:v>
                </c:pt>
                <c:pt idx="2">
                  <c:v>1</c:v>
                </c:pt>
              </c:numCache>
            </c:numRef>
          </c:val>
          <c:extLst>
            <c:ext xmlns:c16="http://schemas.microsoft.com/office/drawing/2014/chart" uri="{C3380CC4-5D6E-409C-BE32-E72D297353CC}">
              <c16:uniqueId val="{00000001-0DFD-48AE-8AA6-513238E645D4}"/>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1583</c:v>
                </c:pt>
                <c:pt idx="1">
                  <c:v>1314</c:v>
                </c:pt>
                <c:pt idx="2">
                  <c:v>1524</c:v>
                </c:pt>
              </c:numCache>
            </c:numRef>
          </c:val>
          <c:extLst>
            <c:ext xmlns:c16="http://schemas.microsoft.com/office/drawing/2014/chart" uri="{C3380CC4-5D6E-409C-BE32-E72D297353CC}">
              <c16:uniqueId val="{00000002-0DFD-48AE-8AA6-513238E645D4}"/>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{00F98203-2944-4B40-B6DB-F912CB32DA15}</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767C-49A9-AE1E-6922378101F3}"/>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{512AA8FA-AC0A-4A9B-BF68-5A28CDC46AE4}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767C-49A9-AE1E-6922378101F3}"/>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{562F0776-7F65-4D8D-930C-14E745970804}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767C-49A9-AE1E-6922378101F3}"/>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{FF3DC24E-CB48-413F-98D9-D7FA12B62DFF}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767C-49A9-AE1E-6922378101F3}"/>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{0B5F5909-F5BF-4C63-923F-AD5D7AAE60C9}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767C-49A9-AE1E-6922378101F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{5AB48E22-922A-42B5-BD8A-A8FD8D92A855}</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767C-49A9-AE1E-6922378101F3}"/>
                </c:ext>
              </c:extLst>
            </c:dLbl>
            <c:dLbl>
              <c:idx val="16"/>
              <c:layout>
                <c:manualLayout>
                  <c:x val="-4.573284469545507E-2"/>
                  <c:y val="-6.4739042105865174E-2"/>
                </c:manualLayout>
              </c:layout>
              <c:tx>
                <c:strRef>
                  <c:f>公会計指標分析・財政指標組合せ分析表!$CF$50</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{27385DE8-951A-477C-B5D1-4C494F4DDB75}</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767C-49A9-AE1E-6922378101F3}"/>
                </c:ext>
              </c:extLst>
            </c:dLbl>
            <c:dLbl>
              <c:idx val="24"/>
              <c:layout>
                <c:manualLayout>
                  <c:x val="-1.8428106424351328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{DB4C134B-6CF0-48FB-B3DF-823ED462AD8D}</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767C-49A9-AE1E-6922378101F3}"/>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{386667A6-6943-49E6-8E1E-A9CA3D62A20D}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767C-49A9-AE1E-6922378101F3}"/>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60.6</c:v>
                </c:pt>
                <c:pt idx="8">
                  <c:v>62.2</c:v>
                </c:pt>
                <c:pt idx="16">
                  <c:v>63.9</c:v>
                </c:pt>
                <c:pt idx="24">
                  <c:v>63.9</c:v>
                </c:pt>
                <c:pt idx="32">
                  <c:v>65.2</c:v>
                </c:pt>
              </c:numCache>
            </c:numRef>
          </c:xVal>
          <c:yVal>
            <c:numRef>
              <c:f>公会計指標分析・財政指標組合せ分析表!$BP$51:$DC$51</c:f>
              <c:numCache>
                <c:formatCode>#,##0.0;"▲ "#,##0.0</c:formatCode>
                <c:ptCount val="40"/>
                <c:pt idx="0">
                  <c:v>194.4</c:v>
                </c:pt>
                <c:pt idx="8">
                  <c:v>185.9</c:v>
                </c:pt>
                <c:pt idx="16">
                  <c:v>190.3</c:v>
                </c:pt>
                <c:pt idx="24">
                  <c:v>191.3</c:v>
                </c:pt>
                <c:pt idx="32">
                  <c:v>179.7</c:v>
                </c:pt>
              </c:numCache>
            </c:numRef>
          </c:yVal>
          <c:smooth val="0"/>
          <c:extLst>
            <c:ext xmlns:c16="http://schemas.microsoft.com/office/drawing/2014/chart" uri="{C3380CC4-5D6E-409C-BE32-E72D297353CC}">
              <c16:uniqueId val="{00000009-767C-49A9-AE1E-6922378101F3}"/>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{AE75F143-47DC-485A-887D-1CCC5D47E780}</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767C-49A9-AE1E-6922378101F3}"/>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{60F07CF7-3C1A-45B0-AB76-7F2F4461ECDD}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767C-49A9-AE1E-6922378101F3}"/>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{7393B409-DB59-4C61-9245-E3BB540A165E}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767C-49A9-AE1E-6922378101F3}"/>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{9E72171C-E44B-4BF7-950F-F859DE9D74F9}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767C-49A9-AE1E-6922378101F3}"/>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{0903AD41-F134-480F-A76D-886FF16BE0E8}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767C-49A9-AE1E-6922378101F3}"/>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{B66271B4-F0C7-448D-A85C-EFC4F6E24F84}</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767C-49A9-AE1E-6922378101F3}"/>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{2483B259-827C-4890-9E66-A67416D12666}</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767C-49A9-AE1E-6922378101F3}"/>
                </c:ext>
              </c:extLst>
            </c:dLbl>
            <c:dLbl>
              <c:idx val="24"/>
              <c:layout>
                <c:manualLayout>
                  <c:x val="-4.1249862031829287E-2"/>
                  <c:y val="-6.4739042105865174E-2"/>
                </c:manualLayout>
              </c:layout>
              <c:tx>
                <c:strRef>
                  <c:f>公会計指標分析・財政指標組合せ分析表!$CN$50</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{97A1CC7D-B0F1-41ED-9EAE-7B86362CE647}</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767C-49A9-AE1E-6922378101F3}"/>
                </c:ext>
              </c:extLst>
            </c:dLbl>
            <c:dLbl>
              <c:idx val="32"/>
              <c:layout>
                <c:manualLayout>
                  <c:x val="-2.27816392686391E-2"/>
                  <c:y val="-6.4739042105865174E-2"/>
                </c:manualLayout>
              </c:layout>
              <c:tx>
                <c:strRef>
                  <c:f>公会計指標分析・財政指標組合せ分析表!$CV$50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{2D49D1FE-3C52-48F3-A509-3169D2575B16}</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767C-49A9-AE1E-6922378101F3}"/>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57.2</c:v>
                </c:pt>
                <c:pt idx="8">
                  <c:v>58.5</c:v>
                </c:pt>
                <c:pt idx="16">
                  <c:v>59.8</c:v>
                </c:pt>
                <c:pt idx="24">
                  <c:v>61.1</c:v>
                </c:pt>
                <c:pt idx="32">
                  <c:v>61</c:v>
                </c:pt>
              </c:numCache>
            </c:numRef>
          </c:xVal>
          <c:yVal>
            <c:numRef>
              <c:f>公会計指標分析・財政指標組合せ分析表!$BP$55:$DC$55</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767C-49A9-AE1E-6922378101F3}"/>
            </c:ext>
          </c:extLst>
        </c:ser>
        <c:dLbls>
          <c:showLegendKey val="0"/>
          <c:showVal val="1"/>
          <c:showCatName val="0"/>
          <c:showSerName val="0"/>
          <c:showPercent val="0"/>
          <c:showBubbleSize val="0"/>
        </c:dLbls>
        <c:axId val="46179840"/>
        <c:axId val="46181760"/>
      </c:scatterChart>
      <c:valAx>
        <c:axId val="46179840"/>
        <c:scaling>
          <c:orientation val="maxMin"/>
          <c:max val="66"/>
          <c:min val="56"/>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2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layout>
                <c:manualLayout>
                  <c:x val="-2.5298460057526718E-2"/>
                  <c:y val="-6.2416647087793951E-2"/>
                </c:manualLayout>
              </c:layout>
              <c:tx>
                <c:strRef>
                  <c:f>公会計指標分析・財政指標組合せ分析表!$BP$72</c:f>
                  <c:strCache>
                    <c:ptCount val="1"/>
                    <c:pt idx="0">
                      <c:v>H28</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{529C64C3-BDE5-466C-964B-F897B4DBC9AC}</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B385-4CFB-B26F-F9472F6A87E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{EB23D7B8-16A8-442C-AF24-EFFB2ED7DB0D}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B385-4CFB-B26F-F9472F6A87E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{D3966E5B-B529-408A-BB0F-F72F643EBD5A}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B385-4CFB-B26F-F9472F6A87E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{AA45FD5D-1A55-48F7-BFEF-DADEAB9EAD0D}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B385-4CFB-B26F-F9472F6A87E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{80B81236-52D4-4491-92AA-C89346EC133B}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B385-4CFB-B26F-F9472F6A87E5}"/>
                </c:ext>
              </c:extLst>
            </c:dLbl>
            <c:dLbl>
              <c:idx val="8"/>
              <c:layout>
                <c:manualLayout>
                  <c:x val="-3.8097523180694551E-2"/>
                  <c:y val="-7.6508298131319402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{23EA07FE-35CC-4BFE-8B91-61B3585CFC85}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B385-4CFB-B26F-F9472F6A87E5}"/>
                </c:ext>
              </c:extLst>
            </c:dLbl>
            <c:dLbl>
              <c:idx val="16"/>
              <c:layout>
                <c:manualLayout>
                  <c:x val="-3.1697991619110633E-2"/>
                  <c:y val="-1.8923979404167447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{2CE983C7-60EE-4F84-84DB-59DCB147A912}</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B385-4CFB-B26F-F9472F6A87E5}"/>
                </c:ext>
              </c:extLst>
            </c:dLbl>
            <c:dLbl>
              <c:idx val="24"/>
              <c:layout>
                <c:manualLayout>
                  <c:x val="-3.1570342725075584E-2"/>
                  <c:y val="-6.0011870619155874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{51061CD5-0FBC-49BD-8434-8E2F6D05C665}</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B385-4CFB-B26F-F9472F6A87E5}"/>
                </c:ext>
              </c:extLst>
            </c:dLbl>
            <c:dLbl>
              <c:idx val="32"/>
              <c:layout>
                <c:manualLayout>
                  <c:x val="-3.1570342725075584E-2"/>
                  <c:y val="-9.4222097708963656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{12D739A7-B838-4704-92AD-9455320E4A05}</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B385-4CFB-B26F-F9472F6A87E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15.7</c:v>
                </c:pt>
                <c:pt idx="8">
                  <c:v>15.9</c:v>
                </c:pt>
                <c:pt idx="16">
                  <c:v>16.2</c:v>
                </c:pt>
                <c:pt idx="24">
                  <c:v>16.100000000000001</c:v>
                </c:pt>
                <c:pt idx="32">
                  <c:v>16</c:v>
                </c:pt>
              </c:numCache>
            </c:numRef>
          </c:xVal>
          <c:yVal>
            <c:numRef>
              <c:f>公会計指標分析・財政指標組合せ分析表!$BP$73:$DC$73</c:f>
              <c:numCache>
                <c:formatCode>#,##0.0;"▲ "#,##0.0</c:formatCode>
                <c:ptCount val="40"/>
                <c:pt idx="0">
                  <c:v>194.4</c:v>
                </c:pt>
                <c:pt idx="8">
                  <c:v>185.9</c:v>
                </c:pt>
                <c:pt idx="16">
                  <c:v>190.3</c:v>
                </c:pt>
                <c:pt idx="24">
                  <c:v>191.3</c:v>
                </c:pt>
                <c:pt idx="32">
                  <c:v>179.7</c:v>
                </c:pt>
              </c:numCache>
            </c:numRef>
          </c:yVal>
          <c:smooth val="0"/>
          <c:extLst>
            <c:ext xmlns:c16="http://schemas.microsoft.com/office/drawing/2014/chart" uri="{C3380CC4-5D6E-409C-BE32-E72D297353CC}">
              <c16:uniqueId val="{00000009-B385-4CFB-B26F-F9472F6A87E5}"/>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3.4566143090820539E-2"/>
                  <c:y val="-6.2416647087793951E-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{8999E3E6-9F99-4D79-8156-C457D70FC385}</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B385-4CFB-B26F-F9472F6A87E5}"/>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{2AABB1A5-27E8-4930-B38B-22A4CFDD4260}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B385-4CFB-B26F-F9472F6A87E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{6629C522-5050-4B9B-A59E-5306C8B31B56}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B385-4CFB-B26F-F9472F6A87E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{CEB63969-E42C-46DE-903F-7577D631938E}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B385-4CFB-B26F-F9472F6A87E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{F4135A98-6E6B-42C6-8789-E5732E615681}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B385-4CFB-B26F-F9472F6A87E5}"/>
                </c:ext>
              </c:extLst>
            </c:dLbl>
            <c:dLbl>
              <c:idx val="8"/>
              <c:layout>
                <c:manualLayout>
                  <c:x val="-2.8829840147400729E-2"/>
                  <c:y val="-5.3235069083167628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{3C5D4201-855D-4CDA-A130-4DCFF58C8B25}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B385-4CFB-B26F-F9472F6A87E5}"/>
                </c:ext>
              </c:extLst>
            </c:dLbl>
            <c:dLbl>
              <c:idx val="16"/>
              <c:layout>
                <c:manualLayout>
                  <c:x val="-3.1697991619110633E-2"/>
                  <c:y val="-8.5603398024668709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{2848897D-FAFC-43F1-AA3A-753034B7E31C}</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B385-4CFB-B26F-F9472F6A87E5}"/>
                </c:ext>
              </c:extLst>
            </c:dLbl>
            <c:dLbl>
              <c:idx val="24"/>
              <c:layout>
                <c:manualLayout>
                  <c:x val="-3.1570342725075584E-2"/>
                  <c:y val="-3.7142605659127602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{E515FC34-6241-4E2A-B7A9-CDECFA48A19C}</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B385-4CFB-B26F-F9472F6A87E5}"/>
                </c:ext>
              </c:extLst>
            </c:dLbl>
            <c:dLbl>
              <c:idx val="32"/>
              <c:layout>
                <c:manualLayout>
                  <c:x val="-3.1570342725075584E-2"/>
                  <c:y val="-7.3685344340427159E-2"/>
                </c:manualLayout>
              </c:layout>
              <c:tx>
                <c:strRef>
                  <c:f>公会計指標分析・財政指標組合せ分析表!$CV$72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{1DCCA912-D882-4257-995A-8362E97FEA3A}</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B385-4CFB-B26F-F9472F6A87E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7.5</c:v>
                </c:pt>
                <c:pt idx="8">
                  <c:v>7.2</c:v>
                </c:pt>
                <c:pt idx="16">
                  <c:v>6.9</c:v>
                </c:pt>
                <c:pt idx="24">
                  <c:v>6.6</c:v>
                </c:pt>
                <c:pt idx="32">
                  <c:v>6.4</c:v>
                </c:pt>
              </c:numCache>
            </c:numRef>
          </c:xVal>
          <c:yVal>
            <c:numRef>
              <c:f>公会計指標分析・財政指標組合せ分析表!$BP$77:$DC$77</c:f>
              <c:numCache>
                <c:formatCode>#,##0.0;"▲ "#,##0.0</c:formatCode>
                <c:ptCount val="40"/>
                <c:pt idx="0">
                  <c:v>33.1</c:v>
                </c:pt>
                <c:pt idx="8">
                  <c:v>31.3</c:v>
                </c:pt>
                <c:pt idx="16">
                  <c:v>25.3</c:v>
                </c:pt>
                <c:pt idx="24">
                  <c:v>25.5</c:v>
                </c:pt>
                <c:pt idx="32">
                  <c:v>25.1</c:v>
                </c:pt>
              </c:numCache>
            </c:numRef>
          </c:yVal>
          <c:smooth val="0"/>
          <c:extLst>
            <c:ext xmlns:c16="http://schemas.microsoft.com/office/drawing/2014/chart" uri="{C3380CC4-5D6E-409C-BE32-E72D297353CC}">
              <c16:uniqueId val="{00000013-B385-4CFB-B26F-F9472F6A87E5}"/>
            </c:ext>
          </c:extLst>
        </c:ser>
        <c:dLbls>
          <c:showLegendKey val="0"/>
          <c:showVal val="1"/>
          <c:showCatName val="0"/>
          <c:showSerName val="0"/>
          <c:showPercent val="0"/>
          <c:showBubbleSize val="0"/>
        </c:dLbls>
        <c:axId val="84219776"/>
        <c:axId val="84234240"/>
      </c:scatterChart>
      <c:valAx>
        <c:axId val="84219776"/>
        <c:scaling>
          <c:orientation val="maxMin"/>
          <c:max val="17"/>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22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実質公債費比率算定式の分子については、昨年度と比較し、</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百万円の増となりました。事業費補正により基準財政需要額に算入された公債費は減少しましたが、公営企業債に要する経費の財源とする地方債の償還の財源に充てる繰入金の増加などにより、増加</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となりました。</a:t>
          </a:r>
          <a:endParaRPr lang="ja-JP" altLang="ja-JP" sz="1400">
            <a:effectLst/>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満期一括償還地方債の起債はありません。</a:t>
          </a:r>
          <a:endParaRPr lang="ja-JP" altLang="ja-JP" sz="10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将来負担比率算定式の分子については、昨年度と比較して、</a:t>
          </a:r>
          <a:r>
            <a:rPr kumimoji="1" lang="en-US" altLang="ja-JP" sz="1100">
              <a:solidFill>
                <a:schemeClr val="dk1"/>
              </a:solidFill>
              <a:effectLst/>
              <a:latin typeface="+mn-lt"/>
              <a:ea typeface="+mn-ea"/>
              <a:cs typeface="+mn-cs"/>
            </a:rPr>
            <a:t>871</a:t>
          </a:r>
          <a:r>
            <a:rPr kumimoji="1" lang="ja-JP" altLang="ja-JP" sz="1100">
              <a:solidFill>
                <a:schemeClr val="dk1"/>
              </a:solidFill>
              <a:effectLst/>
              <a:latin typeface="+mn-lt"/>
              <a:ea typeface="+mn-ea"/>
              <a:cs typeface="+mn-cs"/>
            </a:rPr>
            <a:t>百万円減少しました。これは、法適化した下水道事業会計への繰出金の増等による公営企業債等繰入見込額が</a:t>
          </a:r>
          <a:r>
            <a:rPr kumimoji="1" lang="en-US" altLang="ja-JP" sz="1100">
              <a:solidFill>
                <a:schemeClr val="dk1"/>
              </a:solidFill>
              <a:effectLst/>
              <a:latin typeface="+mn-lt"/>
              <a:ea typeface="+mn-ea"/>
              <a:cs typeface="+mn-cs"/>
            </a:rPr>
            <a:t>374</a:t>
          </a:r>
          <a:r>
            <a:rPr kumimoji="1" lang="ja-JP" altLang="ja-JP" sz="1100">
              <a:solidFill>
                <a:schemeClr val="dk1"/>
              </a:solidFill>
              <a:effectLst/>
              <a:latin typeface="+mn-lt"/>
              <a:ea typeface="+mn-ea"/>
              <a:cs typeface="+mn-cs"/>
            </a:rPr>
            <a:t>百万円増加しましたが、一方で退職手当債や一般単独事業債の残高の減等により地方債残高が</a:t>
          </a:r>
          <a:r>
            <a:rPr kumimoji="1" lang="en-US" altLang="ja-JP" sz="1100">
              <a:solidFill>
                <a:schemeClr val="dk1"/>
              </a:solidFill>
              <a:effectLst/>
              <a:latin typeface="+mn-lt"/>
              <a:ea typeface="+mn-ea"/>
              <a:cs typeface="+mn-cs"/>
            </a:rPr>
            <a:t>438</a:t>
          </a:r>
          <a:r>
            <a:rPr kumimoji="1" lang="ja-JP" altLang="ja-JP" sz="1100">
              <a:solidFill>
                <a:schemeClr val="dk1"/>
              </a:solidFill>
              <a:effectLst/>
              <a:latin typeface="+mn-lt"/>
              <a:ea typeface="+mn-ea"/>
              <a:cs typeface="+mn-cs"/>
            </a:rPr>
            <a:t>百万円減少したことや、伊賀南部環境衛生組合の地方債残高の減による組合負担等見込額の</a:t>
          </a:r>
          <a:r>
            <a:rPr kumimoji="1" lang="en-US" altLang="ja-JP" sz="1100">
              <a:solidFill>
                <a:schemeClr val="dk1"/>
              </a:solidFill>
              <a:effectLst/>
              <a:latin typeface="+mn-lt"/>
              <a:ea typeface="+mn-ea"/>
              <a:cs typeface="+mn-cs"/>
            </a:rPr>
            <a:t>237</a:t>
          </a:r>
          <a:r>
            <a:rPr kumimoji="1" lang="ja-JP" altLang="ja-JP" sz="1100">
              <a:solidFill>
                <a:schemeClr val="dk1"/>
              </a:solidFill>
              <a:effectLst/>
              <a:latin typeface="+mn-lt"/>
              <a:ea typeface="+mn-ea"/>
              <a:cs typeface="+mn-cs"/>
            </a:rPr>
            <a:t>百万円の減、退職手当負担見込額の</a:t>
          </a:r>
          <a:r>
            <a:rPr kumimoji="1" lang="en-US" altLang="ja-JP" sz="1100">
              <a:solidFill>
                <a:schemeClr val="dk1"/>
              </a:solidFill>
              <a:effectLst/>
              <a:latin typeface="+mn-lt"/>
              <a:ea typeface="+mn-ea"/>
              <a:cs typeface="+mn-cs"/>
            </a:rPr>
            <a:t>225</a:t>
          </a:r>
          <a:r>
            <a:rPr kumimoji="1" lang="ja-JP" altLang="ja-JP" sz="1100">
              <a:solidFill>
                <a:schemeClr val="dk1"/>
              </a:solidFill>
              <a:effectLst/>
              <a:latin typeface="+mn-lt"/>
              <a:ea typeface="+mn-ea"/>
              <a:cs typeface="+mn-cs"/>
            </a:rPr>
            <a:t>百万円の減などによるものと分析しています。</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三重県名張市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２年度末基金残高は、</a:t>
          </a:r>
          <a:r>
            <a:rPr kumimoji="1" lang="en-US" altLang="ja-JP" sz="1100">
              <a:solidFill>
                <a:schemeClr val="dk1"/>
              </a:solidFill>
              <a:effectLst/>
              <a:latin typeface="+mn-lt"/>
              <a:ea typeface="+mn-ea"/>
              <a:cs typeface="+mn-cs"/>
            </a:rPr>
            <a:t>318</a:t>
          </a:r>
          <a:r>
            <a:rPr kumimoji="1" lang="ja-JP" altLang="ja-JP" sz="1100">
              <a:solidFill>
                <a:schemeClr val="dk1"/>
              </a:solidFill>
              <a:effectLst/>
              <a:latin typeface="+mn-lt"/>
              <a:ea typeface="+mn-ea"/>
              <a:cs typeface="+mn-cs"/>
            </a:rPr>
            <a:t>百万円増加しました。国民健康保険会計で保険税の増収、保険給付費及び国保事業納付金の減少による決算余剰金の財政調整基金への積立を行うほか、前年度と比較し、東山墓園管理基金など、基金取崩額が減少したことが主な要因で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安定した財源基盤の構築のため、現状と中長期的な財政状況を考慮し、適宜、積立を行います。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年度増減の大きかったその他目的基金の主なものは以下のとおりです。</a:t>
          </a:r>
          <a:endParaRPr lang="ja-JP" altLang="ja-JP" sz="1400">
            <a:effectLst/>
          </a:endParaRPr>
        </a:p>
        <a:p>
          <a:r>
            <a:rPr kumimoji="1" lang="ja-JP" altLang="ja-JP" sz="1100">
              <a:solidFill>
                <a:schemeClr val="dk1"/>
              </a:solidFill>
              <a:effectLst/>
              <a:latin typeface="+mn-lt"/>
              <a:ea typeface="+mn-ea"/>
              <a:cs typeface="+mn-cs"/>
            </a:rPr>
            <a:t>　・国民健康保険財政調整基金：国民健康保険の財源調整のため</a:t>
          </a:r>
          <a:endParaRPr lang="ja-JP" altLang="ja-JP" sz="1400">
            <a:effectLst/>
          </a:endParaRPr>
        </a:p>
        <a:p>
          <a:r>
            <a:rPr kumimoji="1" lang="ja-JP" altLang="ja-JP" sz="1100">
              <a:solidFill>
                <a:schemeClr val="dk1"/>
              </a:solidFill>
              <a:effectLst/>
              <a:latin typeface="+mn-lt"/>
              <a:ea typeface="+mn-ea"/>
              <a:cs typeface="+mn-cs"/>
            </a:rPr>
            <a:t>　・介護給付費準備基金：介護保険の財政調整のため</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a:t>
          </a:r>
          <a:r>
            <a:rPr kumimoji="1" lang="ja-JP" altLang="ja-JP" sz="1100">
              <a:solidFill>
                <a:schemeClr val="dk1"/>
              </a:solidFill>
              <a:effectLst/>
              <a:latin typeface="+mn-lt"/>
              <a:ea typeface="+mn-ea"/>
              <a:cs typeface="+mn-cs"/>
            </a:rPr>
            <a:t>２年度末のその他目的基金の残高は、前年度と比較し、</a:t>
          </a:r>
          <a:r>
            <a:rPr kumimoji="1" lang="en-US" altLang="ja-JP" sz="1100">
              <a:solidFill>
                <a:schemeClr val="dk1"/>
              </a:solidFill>
              <a:effectLst/>
              <a:latin typeface="+mn-lt"/>
              <a:ea typeface="+mn-ea"/>
              <a:cs typeface="+mn-cs"/>
            </a:rPr>
            <a:t>210</a:t>
          </a:r>
          <a:r>
            <a:rPr kumimoji="1" lang="ja-JP" altLang="ja-JP" sz="1100">
              <a:solidFill>
                <a:schemeClr val="dk1"/>
              </a:solidFill>
              <a:effectLst/>
              <a:latin typeface="+mn-lt"/>
              <a:ea typeface="+mn-ea"/>
              <a:cs typeface="+mn-cs"/>
            </a:rPr>
            <a:t>百万円増加しました。主な要因は以下のとおりです。</a:t>
          </a:r>
          <a:endParaRPr lang="ja-JP" altLang="ja-JP" sz="1400">
            <a:effectLst/>
          </a:endParaRPr>
        </a:p>
        <a:p>
          <a:r>
            <a:rPr kumimoji="1" lang="ja-JP" altLang="ja-JP" sz="1100">
              <a:solidFill>
                <a:schemeClr val="dk1"/>
              </a:solidFill>
              <a:effectLst/>
              <a:latin typeface="+mn-lt"/>
              <a:ea typeface="+mn-ea"/>
              <a:cs typeface="+mn-cs"/>
            </a:rPr>
            <a:t>　・国民健康保険財政調整基金について、前年度決算剰余金の積立による増加</a:t>
          </a:r>
          <a:endParaRPr lang="ja-JP" altLang="ja-JP" sz="1400">
            <a:effectLst/>
          </a:endParaRPr>
        </a:p>
        <a:p>
          <a:r>
            <a:rPr kumimoji="1" lang="ja-JP" altLang="ja-JP" sz="1100">
              <a:solidFill>
                <a:schemeClr val="dk1"/>
              </a:solidFill>
              <a:effectLst/>
              <a:latin typeface="+mn-lt"/>
              <a:ea typeface="+mn-ea"/>
              <a:cs typeface="+mn-cs"/>
            </a:rPr>
            <a:t>　・介護給付費準備基金について、前年度決算剰余金の積立による増加</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安定した財政運営を行うためには、自治体の基金残高を常時、有していることが望ましいと考える。その時々の財政状況を考慮したうえで、計画的に積立を行う必要があります。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年度は前年度と比較し、積立額が</a:t>
          </a:r>
          <a:r>
            <a:rPr kumimoji="1" lang="en-US" altLang="ja-JP" sz="1100">
              <a:solidFill>
                <a:schemeClr val="dk1"/>
              </a:solidFill>
              <a:effectLst/>
              <a:latin typeface="+mn-lt"/>
              <a:ea typeface="+mn-ea"/>
              <a:cs typeface="+mn-cs"/>
            </a:rPr>
            <a:t>108</a:t>
          </a:r>
          <a:r>
            <a:rPr kumimoji="1" lang="ja-JP" altLang="ja-JP" sz="1100">
              <a:solidFill>
                <a:schemeClr val="dk1"/>
              </a:solidFill>
              <a:effectLst/>
              <a:latin typeface="+mn-lt"/>
              <a:ea typeface="+mn-ea"/>
              <a:cs typeface="+mn-cs"/>
            </a:rPr>
            <a:t>百万円増となり、取崩をおこなわなかったことにより、年度末残高は、</a:t>
          </a:r>
          <a:r>
            <a:rPr kumimoji="1" lang="en-US" altLang="ja-JP" sz="1100">
              <a:solidFill>
                <a:schemeClr val="dk1"/>
              </a:solidFill>
              <a:effectLst/>
              <a:latin typeface="+mn-lt"/>
              <a:ea typeface="+mn-ea"/>
              <a:cs typeface="+mn-cs"/>
            </a:rPr>
            <a:t>232</a:t>
          </a:r>
          <a:r>
            <a:rPr kumimoji="1" lang="ja-JP" altLang="ja-JP" sz="1100">
              <a:solidFill>
                <a:schemeClr val="dk1"/>
              </a:solidFill>
              <a:effectLst/>
              <a:latin typeface="+mn-lt"/>
              <a:ea typeface="+mn-ea"/>
              <a:cs typeface="+mn-cs"/>
            </a:rPr>
            <a:t>百万円となりました。前年度取崩額の要因のひとつとなった病院事業会計繰出金や、災害復旧費が減額しましたが、伊賀南部クリーンセンターリサイクル施設火災に係る対応経費等により微増にとどまりまし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財政調整基金は標準財政規模の</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％が適正水準と言われており、本市では</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20</a:t>
          </a:r>
          <a:r>
            <a:rPr kumimoji="1" lang="ja-JP" altLang="ja-JP" sz="1100">
              <a:solidFill>
                <a:schemeClr val="dk1"/>
              </a:solidFill>
              <a:effectLst/>
              <a:latin typeface="+mn-lt"/>
              <a:ea typeface="+mn-ea"/>
              <a:cs typeface="+mn-cs"/>
            </a:rPr>
            <a:t>億円程度の積み立てが必要であることから、持続可能な財政構造への転換を図るために、今後計画的な基金の積み立てを進める必要があります。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減債基金の残高については、基金残高が極めて少ない中、利息収入に係る積立を行うにとどまっていることから、近年、横ばいで推移しています。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安定した財政運営を行うためには、自治体の基金残高を常時、有していることが望ましいと考える。その時々の財政状況を考慮したうえで、積立を行う必要があります。</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38AE3BB-1740-4F6E-BD1B-C2A53A594BB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E7C9C0B5-7C7E-40CB-9E24-F3AE8506E7CC}"/>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923B0D7A-3440-4151-9963-444A84C8AE96}"/>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073A0FC0-5A69-4F13-917A-6A1701A70D55}"/>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78B092BD-E0F2-4E1F-B18E-D040E6B8F62E}"/>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0E96F26D-6B08-4F26-BB5A-7433FF16F0E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FF11894E-A90C-45F1-ADCE-4A230D95A90A}"/>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617D6108-2669-4877-8508-8C31FC4E3D3B}"/>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BDC387AF-CE45-4089-83E4-9F3125D9730A}"/>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79225A88-5A3D-4636-8340-09EF064AC65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159A6FF3-5FD3-4A68-91FC-1495F921F683}"/>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DB72E23E-F5D5-400A-86FE-07457EC979D9}"/>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77,584
76,533
129.77
37,589,090
37,038,792
548,167
16,498,548
34,807,653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896FB8E3-2285-4AD3-A7F0-B33C02FF98F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95CFFFF6-0E87-4CC3-935F-93E6908EA4D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53AC136E-F8EE-454E-91DA-79E3E328FC26}"/>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0A0C57DA-5DF6-45BE-B37D-C0E18C961672}"/>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112C2058-1CA4-47C8-A770-BE36D7F07F00}"/>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484F0780-1894-4FC2-8E39-29F1989886C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842FE57-C7FA-429E-8A2A-0AEF89E1EE0D}"/>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0D3699C1-4F12-47EB-B724-D11600D635E1}"/>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840A4C39-A7D5-42F0-8FEC-045393C4D150}"/>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BBBF2163-3373-4E64-B181-E14251CCF640}"/>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C463828B-4231-49C5-91ED-A5C64687B92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009AD9B2-A3FC-4C8C-B1EB-CD2AC5B8C93E}"/>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69FC8F89-8CD7-4721-A382-F6D39D6ED79B}"/>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D4B7EEE3-992A-4E08-918B-2B6FB102B31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1D02BD0F-C8E7-4916-BE19-EDEEFB093DCA}"/>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F4B8187A-32E9-41ED-A573-25C72E6DF8E3}"/>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F49ACC7B-B4EA-4F8B-93CD-82BA014358B0}"/>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ED37B43F-591E-45B1-AC47-79D094D7A28D}"/>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2463BFAC-A974-4EE0-9934-9A23041A3EA2}"/>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680EEB1-CF0C-417B-AF4C-EEE4DA62652E}"/>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ABA28EDF-8BF8-4275-98ED-1A99C8CE2973}"/>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10642B36-5ADF-405B-82CB-01888939BF27}"/>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22B9E95D-1AE6-4EEE-9138-6FE797984D4E}"/>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22FE7958-4E36-42BF-8EEA-B64A33490A1B}"/>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34392A0-7EB9-4200-9D42-C63F0A473B64}"/>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6CEB1BBF-5EAD-4293-9C9D-C2979E92062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D293D186-017E-4AE5-8072-AE4FA0E78809}"/>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13A9E744-42DD-4EA1-84CB-5E18E0480B35}"/>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CF43F62-4B80-4AEB-8D47-301CB77AFEBC}"/>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5C253A98-DFA9-4E08-B65C-F6138D08D12F}"/>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C22D15C7-1E11-481E-B886-C28D76FE2E28}"/>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AC5D3810-04FB-4E15-9D2C-92B895BF8A41}"/>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8DD2D873-0EC1-4F4D-8CE0-517C520D7432}"/>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CF11A6C-C829-4A77-905F-023D78634558}"/>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2FDE0EEE-EC9B-4747-A420-3C7CA3104D87}"/>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より減価償却が進んでおり、更新が必要な有形固定資産が多くあることが分かる。これは、昭和４０～５０年代にかけて大規模住宅地の開発により、人口急増を経験した本市では、昭和５０年代に公共施設などの社会的インフラの整備を行った有形固定資産が多くあることが起因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今後の有形固定資産の更新の際には、施設等の集約化・複合化を進めるなどにより、有形固定資産減価償却率を引き下げていく。</a:t>
          </a: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FD3DC217-FEC6-46AA-B629-CAC9650FD623}"/>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169DEF97-7E43-4CD2-BAF8-024AE893DC17}"/>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1" name="テキスト ボックス 50">
          <a:extLst>
            <a:ext uri="{FF2B5EF4-FFF2-40B4-BE49-F238E27FC236}">
              <a16:creationId xmlns:a16="http://schemas.microsoft.com/office/drawing/2014/main" id="{761B3596-845D-4AB8-93DB-7DB8281192B2}"/>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2" name="直線コネクタ 51">
          <a:extLst>
            <a:ext uri="{FF2B5EF4-FFF2-40B4-BE49-F238E27FC236}">
              <a16:creationId xmlns:a16="http://schemas.microsoft.com/office/drawing/2014/main" id="{C73C11DC-6772-4799-BE44-7C425CCF9CB3}"/>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3" name="テキスト ボックス 52">
          <a:extLst>
            <a:ext uri="{FF2B5EF4-FFF2-40B4-BE49-F238E27FC236}">
              <a16:creationId xmlns:a16="http://schemas.microsoft.com/office/drawing/2014/main" id="{781CE91F-4317-4516-B5B2-AF384564EAD8}"/>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4" name="直線コネクタ 53">
          <a:extLst>
            <a:ext uri="{FF2B5EF4-FFF2-40B4-BE49-F238E27FC236}">
              <a16:creationId xmlns:a16="http://schemas.microsoft.com/office/drawing/2014/main" id="{535672C1-EB2C-4AFD-802B-72E5B72DDDF2}"/>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5" name="テキスト ボックス 54">
          <a:extLst>
            <a:ext uri="{FF2B5EF4-FFF2-40B4-BE49-F238E27FC236}">
              <a16:creationId xmlns:a16="http://schemas.microsoft.com/office/drawing/2014/main" id="{5719EFA1-8782-4804-84AA-EAFCF96A1E1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56" name="直線コネクタ 55">
          <a:extLst>
            <a:ext uri="{FF2B5EF4-FFF2-40B4-BE49-F238E27FC236}">
              <a16:creationId xmlns:a16="http://schemas.microsoft.com/office/drawing/2014/main" id="{81570489-6E1C-44BA-8D20-00763131EBFE}"/>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57" name="テキスト ボックス 56">
          <a:extLst>
            <a:ext uri="{FF2B5EF4-FFF2-40B4-BE49-F238E27FC236}">
              <a16:creationId xmlns:a16="http://schemas.microsoft.com/office/drawing/2014/main" id="{09F6E655-ECB2-4397-8A77-148BA08230AD}"/>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58" name="直線コネクタ 57">
          <a:extLst>
            <a:ext uri="{FF2B5EF4-FFF2-40B4-BE49-F238E27FC236}">
              <a16:creationId xmlns:a16="http://schemas.microsoft.com/office/drawing/2014/main" id="{5F15AC58-738C-43E6-B14F-186B0288FD78}"/>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59" name="テキスト ボックス 58">
          <a:extLst>
            <a:ext uri="{FF2B5EF4-FFF2-40B4-BE49-F238E27FC236}">
              <a16:creationId xmlns:a16="http://schemas.microsoft.com/office/drawing/2014/main" id="{3B8907D7-8080-4177-8E8C-DFB246985D7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0" name="直線コネクタ 59">
          <a:extLst>
            <a:ext uri="{FF2B5EF4-FFF2-40B4-BE49-F238E27FC236}">
              <a16:creationId xmlns:a16="http://schemas.microsoft.com/office/drawing/2014/main" id="{FBA21BBB-2187-42DF-9C5F-C842758FC105}"/>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1" name="テキスト ボックス 60">
          <a:extLst>
            <a:ext uri="{FF2B5EF4-FFF2-40B4-BE49-F238E27FC236}">
              <a16:creationId xmlns:a16="http://schemas.microsoft.com/office/drawing/2014/main" id="{A24D300F-46EB-45CE-91F6-94BF8B30C0A1}"/>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2" name="直線コネクタ 61">
          <a:extLst>
            <a:ext uri="{FF2B5EF4-FFF2-40B4-BE49-F238E27FC236}">
              <a16:creationId xmlns:a16="http://schemas.microsoft.com/office/drawing/2014/main" id="{54B197A8-3D77-43D4-B87C-1D4D347BF1D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3" name="テキスト ボックス 62">
          <a:extLst>
            <a:ext uri="{FF2B5EF4-FFF2-40B4-BE49-F238E27FC236}">
              <a16:creationId xmlns:a16="http://schemas.microsoft.com/office/drawing/2014/main" id="{50220430-A549-46DB-BB13-AFBCAA0E86F3}"/>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4" name="有形固定資産減価償却率グラフ枠">
          <a:extLst>
            <a:ext uri="{FF2B5EF4-FFF2-40B4-BE49-F238E27FC236}">
              <a16:creationId xmlns:a16="http://schemas.microsoft.com/office/drawing/2014/main" id="{778BB528-F9FB-44A7-85D4-A68869556E71}"/>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165100</xdr:rowOff>
    </xdr:from>
    <xdr:to>
      <xdr:col>23</xdr:col>
      <xdr:colOff>85090</xdr:colOff>
      <xdr:row>33</xdr:row>
      <xdr:rowOff>153670</xdr:rowOff>
    </xdr:to>
    <xdr:cxnSp macro="">
      <xdr:nvCxnSpPr>
        <xdr:cNvPr id="65" name="直線コネクタ 64">
          <a:extLst>
            <a:ext uri="{FF2B5EF4-FFF2-40B4-BE49-F238E27FC236}">
              <a16:creationId xmlns:a16="http://schemas.microsoft.com/office/drawing/2014/main" id="{CAA0D234-C0FC-4E1D-8784-2A6401EE6EA8}"/>
            </a:ext>
          </a:extLst>
        </xdr:cNvPr>
        <xdr:cNvCxnSpPr/>
      </xdr:nvCxnSpPr>
      <xdr:spPr>
        <a:xfrm flipV="1">
          <a:off x="4760595" y="5222875"/>
          <a:ext cx="1270" cy="13601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157497</xdr:rowOff>
    </xdr:from>
    <xdr:ext cx="405111" cy="259045"/>
    <xdr:sp macro="" textlink="">
      <xdr:nvSpPr>
        <xdr:cNvPr id="66" name="有形固定資産減価償却率最小値テキスト">
          <a:extLst>
            <a:ext uri="{FF2B5EF4-FFF2-40B4-BE49-F238E27FC236}">
              <a16:creationId xmlns:a16="http://schemas.microsoft.com/office/drawing/2014/main" id="{2AED1C2B-6C94-4BEF-B351-75FC7D297827}"/>
            </a:ext>
          </a:extLst>
        </xdr:cNvPr>
        <xdr:cNvSpPr txBox="1"/>
      </xdr:nvSpPr>
      <xdr:spPr>
        <a:xfrm>
          <a:off x="4813300" y="6586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153670</xdr:rowOff>
    </xdr:from>
    <xdr:to>
      <xdr:col>23</xdr:col>
      <xdr:colOff>174625</xdr:colOff>
      <xdr:row>33</xdr:row>
      <xdr:rowOff>153670</xdr:rowOff>
    </xdr:to>
    <xdr:cxnSp macro="">
      <xdr:nvCxnSpPr>
        <xdr:cNvPr id="67" name="直線コネクタ 66">
          <a:extLst>
            <a:ext uri="{FF2B5EF4-FFF2-40B4-BE49-F238E27FC236}">
              <a16:creationId xmlns:a16="http://schemas.microsoft.com/office/drawing/2014/main" id="{FB59BAEF-305C-49B1-9553-F5FDD00587C7}"/>
            </a:ext>
          </a:extLst>
        </xdr:cNvPr>
        <xdr:cNvCxnSpPr/>
      </xdr:nvCxnSpPr>
      <xdr:spPr>
        <a:xfrm>
          <a:off x="4673600" y="6583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111777</xdr:rowOff>
    </xdr:from>
    <xdr:ext cx="405111" cy="259045"/>
    <xdr:sp macro="" textlink="">
      <xdr:nvSpPr>
        <xdr:cNvPr id="68" name="有形固定資産減価償却率最大値テキスト">
          <a:extLst>
            <a:ext uri="{FF2B5EF4-FFF2-40B4-BE49-F238E27FC236}">
              <a16:creationId xmlns:a16="http://schemas.microsoft.com/office/drawing/2014/main" id="{AB7EBBC0-D3B7-4980-ABA4-0BC6FE845F74}"/>
            </a:ext>
          </a:extLst>
        </xdr:cNvPr>
        <xdr:cNvSpPr txBox="1"/>
      </xdr:nvSpPr>
      <xdr:spPr>
        <a:xfrm>
          <a:off x="4813300" y="499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165100</xdr:rowOff>
    </xdr:from>
    <xdr:to>
      <xdr:col>23</xdr:col>
      <xdr:colOff>174625</xdr:colOff>
      <xdr:row>25</xdr:row>
      <xdr:rowOff>165100</xdr:rowOff>
    </xdr:to>
    <xdr:cxnSp macro="">
      <xdr:nvCxnSpPr>
        <xdr:cNvPr id="69" name="直線コネクタ 68">
          <a:extLst>
            <a:ext uri="{FF2B5EF4-FFF2-40B4-BE49-F238E27FC236}">
              <a16:creationId xmlns:a16="http://schemas.microsoft.com/office/drawing/2014/main" id="{05C8E41F-3867-4061-8FA3-80C9C4E44E87}"/>
            </a:ext>
          </a:extLst>
        </xdr:cNvPr>
        <xdr:cNvCxnSpPr/>
      </xdr:nvCxnSpPr>
      <xdr:spPr>
        <a:xfrm>
          <a:off x="4673600" y="5222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125535</xdr:rowOff>
    </xdr:from>
    <xdr:ext cx="405111" cy="259045"/>
    <xdr:sp macro="" textlink="">
      <xdr:nvSpPr>
        <xdr:cNvPr id="70" name="有形固定資産減価償却率平均値テキスト">
          <a:extLst>
            <a:ext uri="{FF2B5EF4-FFF2-40B4-BE49-F238E27FC236}">
              <a16:creationId xmlns:a16="http://schemas.microsoft.com/office/drawing/2014/main" id="{847918FC-D176-4334-A051-39FD362EB251}"/>
            </a:ext>
          </a:extLst>
        </xdr:cNvPr>
        <xdr:cNvSpPr txBox="1"/>
      </xdr:nvSpPr>
      <xdr:spPr>
        <a:xfrm>
          <a:off x="4813300" y="586911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102658</xdr:rowOff>
    </xdr:from>
    <xdr:to>
      <xdr:col>23</xdr:col>
      <xdr:colOff>136525</xdr:colOff>
      <xdr:row>31</xdr:row>
      <xdr:rowOff>32808</xdr:rowOff>
    </xdr:to>
    <xdr:sp macro="" textlink="">
      <xdr:nvSpPr>
        <xdr:cNvPr id="71" name="フローチャート: 判断 70">
          <a:extLst>
            <a:ext uri="{FF2B5EF4-FFF2-40B4-BE49-F238E27FC236}">
              <a16:creationId xmlns:a16="http://schemas.microsoft.com/office/drawing/2014/main" id="{AED74F22-4B7D-4AAE-8499-770D89C70CCE}"/>
            </a:ext>
          </a:extLst>
        </xdr:cNvPr>
        <xdr:cNvSpPr/>
      </xdr:nvSpPr>
      <xdr:spPr>
        <a:xfrm>
          <a:off x="4711700" y="6017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106257</xdr:rowOff>
    </xdr:from>
    <xdr:to>
      <xdr:col>19</xdr:col>
      <xdr:colOff>187325</xdr:colOff>
      <xdr:row>31</xdr:row>
      <xdr:rowOff>36407</xdr:rowOff>
    </xdr:to>
    <xdr:sp macro="" textlink="">
      <xdr:nvSpPr>
        <xdr:cNvPr id="72" name="フローチャート: 判断 71">
          <a:extLst>
            <a:ext uri="{FF2B5EF4-FFF2-40B4-BE49-F238E27FC236}">
              <a16:creationId xmlns:a16="http://schemas.microsoft.com/office/drawing/2014/main" id="{18B3F2F4-3170-44F7-B8D4-99C4F44199D3}"/>
            </a:ext>
          </a:extLst>
        </xdr:cNvPr>
        <xdr:cNvSpPr/>
      </xdr:nvSpPr>
      <xdr:spPr>
        <a:xfrm>
          <a:off x="4000500" y="6021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59478</xdr:rowOff>
    </xdr:from>
    <xdr:to>
      <xdr:col>15</xdr:col>
      <xdr:colOff>187325</xdr:colOff>
      <xdr:row>30</xdr:row>
      <xdr:rowOff>161078</xdr:rowOff>
    </xdr:to>
    <xdr:sp macro="" textlink="">
      <xdr:nvSpPr>
        <xdr:cNvPr id="73" name="フローチャート: 判断 72">
          <a:extLst>
            <a:ext uri="{FF2B5EF4-FFF2-40B4-BE49-F238E27FC236}">
              <a16:creationId xmlns:a16="http://schemas.microsoft.com/office/drawing/2014/main" id="{90F86FF4-ADAE-44B5-817D-FC02850C1B72}"/>
            </a:ext>
          </a:extLst>
        </xdr:cNvPr>
        <xdr:cNvSpPr/>
      </xdr:nvSpPr>
      <xdr:spPr>
        <a:xfrm>
          <a:off x="3238500" y="59745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12700</xdr:rowOff>
    </xdr:from>
    <xdr:to>
      <xdr:col>11</xdr:col>
      <xdr:colOff>187325</xdr:colOff>
      <xdr:row>30</xdr:row>
      <xdr:rowOff>114300</xdr:rowOff>
    </xdr:to>
    <xdr:sp macro="" textlink="">
      <xdr:nvSpPr>
        <xdr:cNvPr id="74" name="フローチャート: 判断 73">
          <a:extLst>
            <a:ext uri="{FF2B5EF4-FFF2-40B4-BE49-F238E27FC236}">
              <a16:creationId xmlns:a16="http://schemas.microsoft.com/office/drawing/2014/main" id="{21782300-FD90-43C4-B424-39CEB60333A7}"/>
            </a:ext>
          </a:extLst>
        </xdr:cNvPr>
        <xdr:cNvSpPr/>
      </xdr:nvSpPr>
      <xdr:spPr>
        <a:xfrm>
          <a:off x="2476500" y="592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29</xdr:row>
      <xdr:rowOff>137372</xdr:rowOff>
    </xdr:from>
    <xdr:to>
      <xdr:col>7</xdr:col>
      <xdr:colOff>187325</xdr:colOff>
      <xdr:row>30</xdr:row>
      <xdr:rowOff>67522</xdr:rowOff>
    </xdr:to>
    <xdr:sp macro="" textlink="">
      <xdr:nvSpPr>
        <xdr:cNvPr id="75" name="フローチャート: 判断 74">
          <a:extLst>
            <a:ext uri="{FF2B5EF4-FFF2-40B4-BE49-F238E27FC236}">
              <a16:creationId xmlns:a16="http://schemas.microsoft.com/office/drawing/2014/main" id="{7656623B-55CF-4405-9B4E-5F2EB18A0893}"/>
            </a:ext>
          </a:extLst>
        </xdr:cNvPr>
        <xdr:cNvSpPr/>
      </xdr:nvSpPr>
      <xdr:spPr>
        <a:xfrm>
          <a:off x="1714500" y="5880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830A9538-8421-47F3-852D-C9B8067CF7D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129A6F64-FEA5-4B4A-BB3C-D9139F0A5EB7}"/>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4858713E-EFD3-48C5-842E-90026038774E}"/>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9" name="テキスト ボックス 78">
          <a:extLst>
            <a:ext uri="{FF2B5EF4-FFF2-40B4-BE49-F238E27FC236}">
              <a16:creationId xmlns:a16="http://schemas.microsoft.com/office/drawing/2014/main" id="{5868C9B9-DB2C-41A8-9EB6-3B9A92E7095D}"/>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32B886C3-35A8-43F4-BE23-3BAB2FEFAE3F}"/>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82338</xdr:rowOff>
    </xdr:from>
    <xdr:to>
      <xdr:col>23</xdr:col>
      <xdr:colOff>136525</xdr:colOff>
      <xdr:row>32</xdr:row>
      <xdr:rowOff>12488</xdr:rowOff>
    </xdr:to>
    <xdr:sp macro="" textlink="">
      <xdr:nvSpPr>
        <xdr:cNvPr id="81" name="楕円 80">
          <a:extLst>
            <a:ext uri="{FF2B5EF4-FFF2-40B4-BE49-F238E27FC236}">
              <a16:creationId xmlns:a16="http://schemas.microsoft.com/office/drawing/2014/main" id="{D5ADBC07-AF1C-49C1-9550-03B55068B28A}"/>
            </a:ext>
          </a:extLst>
        </xdr:cNvPr>
        <xdr:cNvSpPr/>
      </xdr:nvSpPr>
      <xdr:spPr>
        <a:xfrm>
          <a:off x="4711700" y="616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60765</xdr:rowOff>
    </xdr:from>
    <xdr:ext cx="405111" cy="259045"/>
    <xdr:sp macro="" textlink="">
      <xdr:nvSpPr>
        <xdr:cNvPr id="82" name="有形固定資産減価償却率該当値テキスト">
          <a:extLst>
            <a:ext uri="{FF2B5EF4-FFF2-40B4-BE49-F238E27FC236}">
              <a16:creationId xmlns:a16="http://schemas.microsoft.com/office/drawing/2014/main" id="{1E95EEE8-49E4-4B80-B2B0-930C6DFC5786}"/>
            </a:ext>
          </a:extLst>
        </xdr:cNvPr>
        <xdr:cNvSpPr txBox="1"/>
      </xdr:nvSpPr>
      <xdr:spPr>
        <a:xfrm>
          <a:off x="4813300" y="61472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35560</xdr:rowOff>
    </xdr:from>
    <xdr:to>
      <xdr:col>19</xdr:col>
      <xdr:colOff>187325</xdr:colOff>
      <xdr:row>31</xdr:row>
      <xdr:rowOff>137160</xdr:rowOff>
    </xdr:to>
    <xdr:sp macro="" textlink="">
      <xdr:nvSpPr>
        <xdr:cNvPr id="83" name="楕円 82">
          <a:extLst>
            <a:ext uri="{FF2B5EF4-FFF2-40B4-BE49-F238E27FC236}">
              <a16:creationId xmlns:a16="http://schemas.microsoft.com/office/drawing/2014/main" id="{D5DC9164-CFF7-4AF7-8CEE-710916004D75}"/>
            </a:ext>
          </a:extLst>
        </xdr:cNvPr>
        <xdr:cNvSpPr/>
      </xdr:nvSpPr>
      <xdr:spPr>
        <a:xfrm>
          <a:off x="4000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31</xdr:row>
      <xdr:rowOff>86360</xdr:rowOff>
    </xdr:from>
    <xdr:to>
      <xdr:col>23</xdr:col>
      <xdr:colOff>85725</xdr:colOff>
      <xdr:row>31</xdr:row>
      <xdr:rowOff>133138</xdr:rowOff>
    </xdr:to>
    <xdr:cxnSp macro="">
      <xdr:nvCxnSpPr>
        <xdr:cNvPr id="84" name="直線コネクタ 83">
          <a:extLst>
            <a:ext uri="{FF2B5EF4-FFF2-40B4-BE49-F238E27FC236}">
              <a16:creationId xmlns:a16="http://schemas.microsoft.com/office/drawing/2014/main" id="{216B66F1-DA3E-4F35-96EB-5F2EBDCDD498}"/>
            </a:ext>
          </a:extLst>
        </xdr:cNvPr>
        <xdr:cNvCxnSpPr/>
      </xdr:nvCxnSpPr>
      <xdr:spPr>
        <a:xfrm>
          <a:off x="4051300" y="6172835"/>
          <a:ext cx="711200" cy="46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35560</xdr:rowOff>
    </xdr:from>
    <xdr:to>
      <xdr:col>15</xdr:col>
      <xdr:colOff>187325</xdr:colOff>
      <xdr:row>31</xdr:row>
      <xdr:rowOff>137160</xdr:rowOff>
    </xdr:to>
    <xdr:sp macro="" textlink="">
      <xdr:nvSpPr>
        <xdr:cNvPr id="85" name="楕円 84">
          <a:extLst>
            <a:ext uri="{FF2B5EF4-FFF2-40B4-BE49-F238E27FC236}">
              <a16:creationId xmlns:a16="http://schemas.microsoft.com/office/drawing/2014/main" id="{7B3C92D9-D648-4076-A384-AB692FB5F806}"/>
            </a:ext>
          </a:extLst>
        </xdr:cNvPr>
        <xdr:cNvSpPr/>
      </xdr:nvSpPr>
      <xdr:spPr>
        <a:xfrm>
          <a:off x="3238500" y="612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86360</xdr:rowOff>
    </xdr:from>
    <xdr:to>
      <xdr:col>19</xdr:col>
      <xdr:colOff>136525</xdr:colOff>
      <xdr:row>31</xdr:row>
      <xdr:rowOff>86360</xdr:rowOff>
    </xdr:to>
    <xdr:cxnSp macro="">
      <xdr:nvCxnSpPr>
        <xdr:cNvPr id="86" name="直線コネクタ 85">
          <a:extLst>
            <a:ext uri="{FF2B5EF4-FFF2-40B4-BE49-F238E27FC236}">
              <a16:creationId xmlns:a16="http://schemas.microsoft.com/office/drawing/2014/main" id="{FFC7924C-7E80-45FA-AEF2-CCBCFF3B780F}"/>
            </a:ext>
          </a:extLst>
        </xdr:cNvPr>
        <xdr:cNvCxnSpPr/>
      </xdr:nvCxnSpPr>
      <xdr:spPr>
        <a:xfrm>
          <a:off x="3289300" y="6172835"/>
          <a:ext cx="762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145838</xdr:rowOff>
    </xdr:from>
    <xdr:to>
      <xdr:col>11</xdr:col>
      <xdr:colOff>187325</xdr:colOff>
      <xdr:row>31</xdr:row>
      <xdr:rowOff>75988</xdr:rowOff>
    </xdr:to>
    <xdr:sp macro="" textlink="">
      <xdr:nvSpPr>
        <xdr:cNvPr id="87" name="楕円 86">
          <a:extLst>
            <a:ext uri="{FF2B5EF4-FFF2-40B4-BE49-F238E27FC236}">
              <a16:creationId xmlns:a16="http://schemas.microsoft.com/office/drawing/2014/main" id="{9F632EA6-73B8-4368-A071-BEF24D708AC4}"/>
            </a:ext>
          </a:extLst>
        </xdr:cNvPr>
        <xdr:cNvSpPr/>
      </xdr:nvSpPr>
      <xdr:spPr>
        <a:xfrm>
          <a:off x="2476500" y="6060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25188</xdr:rowOff>
    </xdr:from>
    <xdr:to>
      <xdr:col>15</xdr:col>
      <xdr:colOff>136525</xdr:colOff>
      <xdr:row>31</xdr:row>
      <xdr:rowOff>86360</xdr:rowOff>
    </xdr:to>
    <xdr:cxnSp macro="">
      <xdr:nvCxnSpPr>
        <xdr:cNvPr id="88" name="直線コネクタ 87">
          <a:extLst>
            <a:ext uri="{FF2B5EF4-FFF2-40B4-BE49-F238E27FC236}">
              <a16:creationId xmlns:a16="http://schemas.microsoft.com/office/drawing/2014/main" id="{867E8A45-6201-49AD-AB50-C4174075AFBB}"/>
            </a:ext>
          </a:extLst>
        </xdr:cNvPr>
        <xdr:cNvCxnSpPr/>
      </xdr:nvCxnSpPr>
      <xdr:spPr>
        <a:xfrm>
          <a:off x="2527300" y="6111663"/>
          <a:ext cx="762000" cy="61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88265</xdr:rowOff>
    </xdr:from>
    <xdr:to>
      <xdr:col>7</xdr:col>
      <xdr:colOff>187325</xdr:colOff>
      <xdr:row>31</xdr:row>
      <xdr:rowOff>18415</xdr:rowOff>
    </xdr:to>
    <xdr:sp macro="" textlink="">
      <xdr:nvSpPr>
        <xdr:cNvPr id="89" name="楕円 88">
          <a:extLst>
            <a:ext uri="{FF2B5EF4-FFF2-40B4-BE49-F238E27FC236}">
              <a16:creationId xmlns:a16="http://schemas.microsoft.com/office/drawing/2014/main" id="{0B98139F-1884-4BF7-9485-08DEBDC137D8}"/>
            </a:ext>
          </a:extLst>
        </xdr:cNvPr>
        <xdr:cNvSpPr/>
      </xdr:nvSpPr>
      <xdr:spPr>
        <a:xfrm>
          <a:off x="1714500" y="600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139065</xdr:rowOff>
    </xdr:from>
    <xdr:to>
      <xdr:col>11</xdr:col>
      <xdr:colOff>136525</xdr:colOff>
      <xdr:row>31</xdr:row>
      <xdr:rowOff>25188</xdr:rowOff>
    </xdr:to>
    <xdr:cxnSp macro="">
      <xdr:nvCxnSpPr>
        <xdr:cNvPr id="90" name="直線コネクタ 89">
          <a:extLst>
            <a:ext uri="{FF2B5EF4-FFF2-40B4-BE49-F238E27FC236}">
              <a16:creationId xmlns:a16="http://schemas.microsoft.com/office/drawing/2014/main" id="{D5222A22-A389-4CFB-8E8F-6B0B177198C3}"/>
            </a:ext>
          </a:extLst>
        </xdr:cNvPr>
        <xdr:cNvCxnSpPr/>
      </xdr:nvCxnSpPr>
      <xdr:spPr>
        <a:xfrm>
          <a:off x="1765300" y="6054090"/>
          <a:ext cx="762000" cy="57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52934</xdr:rowOff>
    </xdr:from>
    <xdr:ext cx="405111" cy="259045"/>
    <xdr:sp macro="" textlink="">
      <xdr:nvSpPr>
        <xdr:cNvPr id="91" name="n_1aveValue有形固定資産減価償却率">
          <a:extLst>
            <a:ext uri="{FF2B5EF4-FFF2-40B4-BE49-F238E27FC236}">
              <a16:creationId xmlns:a16="http://schemas.microsoft.com/office/drawing/2014/main" id="{7C4A87A9-6AAD-4002-BDFA-1834E7D24871}"/>
            </a:ext>
          </a:extLst>
        </xdr:cNvPr>
        <xdr:cNvSpPr txBox="1"/>
      </xdr:nvSpPr>
      <xdr:spPr>
        <a:xfrm>
          <a:off x="3836044" y="57965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6155</xdr:rowOff>
    </xdr:from>
    <xdr:ext cx="405111" cy="259045"/>
    <xdr:sp macro="" textlink="">
      <xdr:nvSpPr>
        <xdr:cNvPr id="92" name="n_2aveValue有形固定資産減価償却率">
          <a:extLst>
            <a:ext uri="{FF2B5EF4-FFF2-40B4-BE49-F238E27FC236}">
              <a16:creationId xmlns:a16="http://schemas.microsoft.com/office/drawing/2014/main" id="{8F046540-FDAC-42A1-BE86-CD743891FB68}"/>
            </a:ext>
          </a:extLst>
        </xdr:cNvPr>
        <xdr:cNvSpPr txBox="1"/>
      </xdr:nvSpPr>
      <xdr:spPr>
        <a:xfrm>
          <a:off x="3086744" y="57497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28</xdr:row>
      <xdr:rowOff>130827</xdr:rowOff>
    </xdr:from>
    <xdr:ext cx="405111" cy="259045"/>
    <xdr:sp macro="" textlink="">
      <xdr:nvSpPr>
        <xdr:cNvPr id="93" name="n_3aveValue有形固定資産減価償却率">
          <a:extLst>
            <a:ext uri="{FF2B5EF4-FFF2-40B4-BE49-F238E27FC236}">
              <a16:creationId xmlns:a16="http://schemas.microsoft.com/office/drawing/2014/main" id="{249A5369-EAA1-4949-8F52-386F27FB8CF9}"/>
            </a:ext>
          </a:extLst>
        </xdr:cNvPr>
        <xdr:cNvSpPr txBox="1"/>
      </xdr:nvSpPr>
      <xdr:spPr>
        <a:xfrm>
          <a:off x="2324744" y="5702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28</xdr:row>
      <xdr:rowOff>84049</xdr:rowOff>
    </xdr:from>
    <xdr:ext cx="405111" cy="259045"/>
    <xdr:sp macro="" textlink="">
      <xdr:nvSpPr>
        <xdr:cNvPr id="94" name="n_4aveValue有形固定資産減価償却率">
          <a:extLst>
            <a:ext uri="{FF2B5EF4-FFF2-40B4-BE49-F238E27FC236}">
              <a16:creationId xmlns:a16="http://schemas.microsoft.com/office/drawing/2014/main" id="{D2DD8775-59BC-4362-ACBF-E46C5D147961}"/>
            </a:ext>
          </a:extLst>
        </xdr:cNvPr>
        <xdr:cNvSpPr txBox="1"/>
      </xdr:nvSpPr>
      <xdr:spPr>
        <a:xfrm>
          <a:off x="1562744" y="56561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31</xdr:row>
      <xdr:rowOff>128287</xdr:rowOff>
    </xdr:from>
    <xdr:ext cx="405111" cy="259045"/>
    <xdr:sp macro="" textlink="">
      <xdr:nvSpPr>
        <xdr:cNvPr id="95" name="n_1mainValue有形固定資産減価償却率">
          <a:extLst>
            <a:ext uri="{FF2B5EF4-FFF2-40B4-BE49-F238E27FC236}">
              <a16:creationId xmlns:a16="http://schemas.microsoft.com/office/drawing/2014/main" id="{89C84DD9-01A7-4D52-8C6D-2129F575FFD7}"/>
            </a:ext>
          </a:extLst>
        </xdr:cNvPr>
        <xdr:cNvSpPr txBox="1"/>
      </xdr:nvSpPr>
      <xdr:spPr>
        <a:xfrm>
          <a:off x="38360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128287</xdr:rowOff>
    </xdr:from>
    <xdr:ext cx="405111" cy="259045"/>
    <xdr:sp macro="" textlink="">
      <xdr:nvSpPr>
        <xdr:cNvPr id="96" name="n_2mainValue有形固定資産減価償却率">
          <a:extLst>
            <a:ext uri="{FF2B5EF4-FFF2-40B4-BE49-F238E27FC236}">
              <a16:creationId xmlns:a16="http://schemas.microsoft.com/office/drawing/2014/main" id="{AD049104-8EB3-4509-AB80-C4BAD32D1B7C}"/>
            </a:ext>
          </a:extLst>
        </xdr:cNvPr>
        <xdr:cNvSpPr txBox="1"/>
      </xdr:nvSpPr>
      <xdr:spPr>
        <a:xfrm>
          <a:off x="3086744" y="62147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67115</xdr:rowOff>
    </xdr:from>
    <xdr:ext cx="405111" cy="259045"/>
    <xdr:sp macro="" textlink="">
      <xdr:nvSpPr>
        <xdr:cNvPr id="97" name="n_3mainValue有形固定資産減価償却率">
          <a:extLst>
            <a:ext uri="{FF2B5EF4-FFF2-40B4-BE49-F238E27FC236}">
              <a16:creationId xmlns:a16="http://schemas.microsoft.com/office/drawing/2014/main" id="{AB21C03A-6673-4936-9D74-FEEF5AA40B62}"/>
            </a:ext>
          </a:extLst>
        </xdr:cNvPr>
        <xdr:cNvSpPr txBox="1"/>
      </xdr:nvSpPr>
      <xdr:spPr>
        <a:xfrm>
          <a:off x="2324744" y="6153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9542</xdr:rowOff>
    </xdr:from>
    <xdr:ext cx="405111" cy="259045"/>
    <xdr:sp macro="" textlink="">
      <xdr:nvSpPr>
        <xdr:cNvPr id="98" name="n_4mainValue有形固定資産減価償却率">
          <a:extLst>
            <a:ext uri="{FF2B5EF4-FFF2-40B4-BE49-F238E27FC236}">
              <a16:creationId xmlns:a16="http://schemas.microsoft.com/office/drawing/2014/main" id="{935A7355-2455-478A-9167-11AE50271387}"/>
            </a:ext>
          </a:extLst>
        </xdr:cNvPr>
        <xdr:cNvSpPr txBox="1"/>
      </xdr:nvSpPr>
      <xdr:spPr>
        <a:xfrm>
          <a:off x="1562744" y="6096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9" name="正方形/長方形 98">
          <a:extLst>
            <a:ext uri="{FF2B5EF4-FFF2-40B4-BE49-F238E27FC236}">
              <a16:creationId xmlns:a16="http://schemas.microsoft.com/office/drawing/2014/main" id="{7EE80DE6-EE51-4141-B6DB-D35CBEA2FB7B}"/>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0" name="正方形/長方形 99">
          <a:extLst>
            <a:ext uri="{FF2B5EF4-FFF2-40B4-BE49-F238E27FC236}">
              <a16:creationId xmlns:a16="http://schemas.microsoft.com/office/drawing/2014/main" id="{B6653393-F3FF-4C43-8014-A64AAB361B3F}"/>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128619</xdr:colOff>
      <xdr:row>22</xdr:row>
      <xdr:rowOff>64546</xdr:rowOff>
    </xdr:from>
    <xdr:to>
      <xdr:col>76</xdr:col>
      <xdr:colOff>42831</xdr:colOff>
      <xdr:row>24</xdr:row>
      <xdr:rowOff>30705</xdr:rowOff>
    </xdr:to>
    <xdr:sp macro="" textlink="">
      <xdr:nvSpPr>
        <xdr:cNvPr id="101" name="正方形/長方形 100">
          <a:extLst>
            <a:ext uri="{FF2B5EF4-FFF2-40B4-BE49-F238E27FC236}">
              <a16:creationId xmlns:a16="http://schemas.microsoft.com/office/drawing/2014/main" id="{81B36B12-06C2-4D45-B5A0-8A5FAFF05CA8}"/>
            </a:ext>
          </a:extLst>
        </xdr:cNvPr>
        <xdr:cNvSpPr/>
      </xdr:nvSpPr>
      <xdr:spPr>
        <a:xfrm>
          <a:off x="13758894" y="4607971"/>
          <a:ext cx="1057212"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[ 1,226.2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2" name="正方形/長方形 101">
          <a:extLst>
            <a:ext uri="{FF2B5EF4-FFF2-40B4-BE49-F238E27FC236}">
              <a16:creationId xmlns:a16="http://schemas.microsoft.com/office/drawing/2014/main" id="{D0D3C794-5B5A-4F00-A511-4F56DCB22816}"/>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3" name="正方形/長方形 102">
          <a:extLst>
            <a:ext uri="{FF2B5EF4-FFF2-40B4-BE49-F238E27FC236}">
              <a16:creationId xmlns:a16="http://schemas.microsoft.com/office/drawing/2014/main" id="{7FFEC818-449C-4A4B-9A2F-1E6707A3E56B}"/>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4" name="正方形/長方形 103">
          <a:extLst>
            <a:ext uri="{FF2B5EF4-FFF2-40B4-BE49-F238E27FC236}">
              <a16:creationId xmlns:a16="http://schemas.microsoft.com/office/drawing/2014/main" id="{9C980525-556D-4D73-8061-4099776AA03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5" name="正方形/長方形 104">
          <a:extLst>
            <a:ext uri="{FF2B5EF4-FFF2-40B4-BE49-F238E27FC236}">
              <a16:creationId xmlns:a16="http://schemas.microsoft.com/office/drawing/2014/main" id="{D8C772D1-1E39-42A1-A289-4816F934BBB5}"/>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6" name="正方形/長方形 105">
          <a:extLst>
            <a:ext uri="{FF2B5EF4-FFF2-40B4-BE49-F238E27FC236}">
              <a16:creationId xmlns:a16="http://schemas.microsoft.com/office/drawing/2014/main" id="{FE4DF1F4-170E-470C-8151-98127006FC70}"/>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7" name="正方形/長方形 106">
          <a:extLst>
            <a:ext uri="{FF2B5EF4-FFF2-40B4-BE49-F238E27FC236}">
              <a16:creationId xmlns:a16="http://schemas.microsoft.com/office/drawing/2014/main" id="{6A3615FE-22B5-4DE5-9E41-89A677F7BD5D}"/>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8" name="正方形/長方形 107">
          <a:extLst>
            <a:ext uri="{FF2B5EF4-FFF2-40B4-BE49-F238E27FC236}">
              <a16:creationId xmlns:a16="http://schemas.microsoft.com/office/drawing/2014/main" id="{8372F46C-42C7-4565-A399-A0F74568A520}"/>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9" name="正方形/長方形 108">
          <a:extLst>
            <a:ext uri="{FF2B5EF4-FFF2-40B4-BE49-F238E27FC236}">
              <a16:creationId xmlns:a16="http://schemas.microsoft.com/office/drawing/2014/main" id="{58F3EF52-0CB8-43A9-A4D7-FBB1A7585BD4}"/>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0" name="正方形/長方形 109">
          <a:extLst>
            <a:ext uri="{FF2B5EF4-FFF2-40B4-BE49-F238E27FC236}">
              <a16:creationId xmlns:a16="http://schemas.microsoft.com/office/drawing/2014/main" id="{2C1A8FE6-86B3-49F8-BD64-CABB89E36F6D}"/>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1" name="テキスト ボックス 110">
          <a:extLst>
            <a:ext uri="{FF2B5EF4-FFF2-40B4-BE49-F238E27FC236}">
              <a16:creationId xmlns:a16="http://schemas.microsoft.com/office/drawing/2014/main" id="{B2AE4FA6-C722-4211-82B9-EC6160D24CB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全国平均と比較し、非常に高い数字になっている。これは、本市の財政運営が起債に依存していることを示している。</a:t>
          </a:r>
          <a:endParaRPr kumimoji="1" lang="en-US" altLang="ja-JP" sz="1100">
            <a:latin typeface="ＭＳ Ｐゴシック" panose="020B0600070205080204" pitchFamily="50" charset="-128"/>
            <a:ea typeface="ＭＳ Ｐゴシック" panose="020B0600070205080204" pitchFamily="50" charset="-128"/>
          </a:endParaRPr>
        </a:p>
        <a:p>
          <a:r>
            <a:rPr kumimoji="1" lang="ja-JP" altLang="en-US" sz="1100">
              <a:latin typeface="ＭＳ Ｐゴシック" panose="020B0600070205080204" pitchFamily="50" charset="-128"/>
              <a:ea typeface="ＭＳ Ｐゴシック" panose="020B0600070205080204" pitchFamily="50" charset="-128"/>
            </a:rPr>
            <a:t>　今後は、新規に発行する地方債の抑制に努めていく必要がある。</a:t>
          </a:r>
        </a:p>
      </xdr:txBody>
    </xdr:sp>
    <xdr:clientData/>
  </xdr:twoCellAnchor>
  <xdr:oneCellAnchor>
    <xdr:from>
      <xdr:col>57</xdr:col>
      <xdr:colOff>111125</xdr:colOff>
      <xdr:row>23</xdr:row>
      <xdr:rowOff>47625</xdr:rowOff>
    </xdr:from>
    <xdr:ext cx="349839" cy="225703"/>
    <xdr:sp macro="" textlink="">
      <xdr:nvSpPr>
        <xdr:cNvPr id="112" name="テキスト ボックス 111">
          <a:extLst>
            <a:ext uri="{FF2B5EF4-FFF2-40B4-BE49-F238E27FC236}">
              <a16:creationId xmlns:a16="http://schemas.microsoft.com/office/drawing/2014/main" id="{9A2B5B34-57C3-423E-B806-259ACF1E15B6}"/>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3" name="直線コネクタ 112">
          <a:extLst>
            <a:ext uri="{FF2B5EF4-FFF2-40B4-BE49-F238E27FC236}">
              <a16:creationId xmlns:a16="http://schemas.microsoft.com/office/drawing/2014/main" id="{B09A9171-EA34-40DD-88D3-109556378FA6}"/>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4" name="テキスト ボックス 113">
          <a:extLst>
            <a:ext uri="{FF2B5EF4-FFF2-40B4-BE49-F238E27FC236}">
              <a16:creationId xmlns:a16="http://schemas.microsoft.com/office/drawing/2014/main" id="{200E87CA-A9E6-447B-969B-29EC80F1CCC2}"/>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5" name="直線コネクタ 114">
          <a:extLst>
            <a:ext uri="{FF2B5EF4-FFF2-40B4-BE49-F238E27FC236}">
              <a16:creationId xmlns:a16="http://schemas.microsoft.com/office/drawing/2014/main" id="{0DD1B013-B5EF-44E3-BD21-48F2891B0451}"/>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6" name="テキスト ボックス 115">
          <a:extLst>
            <a:ext uri="{FF2B5EF4-FFF2-40B4-BE49-F238E27FC236}">
              <a16:creationId xmlns:a16="http://schemas.microsoft.com/office/drawing/2014/main" id="{DD0206FE-9571-471D-ACD8-644C41EB45D4}"/>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7" name="直線コネクタ 116">
          <a:extLst>
            <a:ext uri="{FF2B5EF4-FFF2-40B4-BE49-F238E27FC236}">
              <a16:creationId xmlns:a16="http://schemas.microsoft.com/office/drawing/2014/main" id="{585D88B6-5ABD-4598-B352-BE14736FA8A4}"/>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8" name="テキスト ボックス 117">
          <a:extLst>
            <a:ext uri="{FF2B5EF4-FFF2-40B4-BE49-F238E27FC236}">
              <a16:creationId xmlns:a16="http://schemas.microsoft.com/office/drawing/2014/main" id="{DED89733-6853-4AF7-A418-FE9CD8EA566F}"/>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9" name="直線コネクタ 118">
          <a:extLst>
            <a:ext uri="{FF2B5EF4-FFF2-40B4-BE49-F238E27FC236}">
              <a16:creationId xmlns:a16="http://schemas.microsoft.com/office/drawing/2014/main" id="{53C8D105-45ED-4F6F-A6E7-09DD62266302}"/>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20" name="テキスト ボックス 119">
          <a:extLst>
            <a:ext uri="{FF2B5EF4-FFF2-40B4-BE49-F238E27FC236}">
              <a16:creationId xmlns:a16="http://schemas.microsoft.com/office/drawing/2014/main" id="{040240CC-8E24-4B96-A3E8-31C08F5C5A0C}"/>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21" name="直線コネクタ 120">
          <a:extLst>
            <a:ext uri="{FF2B5EF4-FFF2-40B4-BE49-F238E27FC236}">
              <a16:creationId xmlns:a16="http://schemas.microsoft.com/office/drawing/2014/main" id="{8EC39261-6D46-4DAD-A983-ACD19D5FCA8F}"/>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2" name="テキスト ボックス 121">
          <a:extLst>
            <a:ext uri="{FF2B5EF4-FFF2-40B4-BE49-F238E27FC236}">
              <a16:creationId xmlns:a16="http://schemas.microsoft.com/office/drawing/2014/main" id="{23CA1FB9-95E1-4CF4-9AE2-3EFB0366ACFF}"/>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3" name="直線コネクタ 122">
          <a:extLst>
            <a:ext uri="{FF2B5EF4-FFF2-40B4-BE49-F238E27FC236}">
              <a16:creationId xmlns:a16="http://schemas.microsoft.com/office/drawing/2014/main" id="{98256936-B71D-4AA4-A24F-0C5CE2EC9FBF}"/>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4" name="テキスト ボックス 123">
          <a:extLst>
            <a:ext uri="{FF2B5EF4-FFF2-40B4-BE49-F238E27FC236}">
              <a16:creationId xmlns:a16="http://schemas.microsoft.com/office/drawing/2014/main" id="{CA6F1597-BD1D-4F1F-A7ED-08415372D0F8}"/>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5" name="直線コネクタ 124">
          <a:extLst>
            <a:ext uri="{FF2B5EF4-FFF2-40B4-BE49-F238E27FC236}">
              <a16:creationId xmlns:a16="http://schemas.microsoft.com/office/drawing/2014/main" id="{8C75BFA5-AA3E-4D85-BEA8-0DE34D85BCD5}"/>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6" name="テキスト ボックス 125">
          <a:extLst>
            <a:ext uri="{FF2B5EF4-FFF2-40B4-BE49-F238E27FC236}">
              <a16:creationId xmlns:a16="http://schemas.microsoft.com/office/drawing/2014/main" id="{350A6AE9-5950-4723-9190-744D30C486DA}"/>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7" name="直線コネクタ 126">
          <a:extLst>
            <a:ext uri="{FF2B5EF4-FFF2-40B4-BE49-F238E27FC236}">
              <a16:creationId xmlns:a16="http://schemas.microsoft.com/office/drawing/2014/main" id="{C0489E1D-87A1-42CF-9C60-FF22DC6470FC}"/>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8" name="債務償還比率グラフ枠">
          <a:extLst>
            <a:ext uri="{FF2B5EF4-FFF2-40B4-BE49-F238E27FC236}">
              <a16:creationId xmlns:a16="http://schemas.microsoft.com/office/drawing/2014/main" id="{DBDCC6A6-30BD-459B-B03E-39557DA5FDCE}"/>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33</xdr:row>
      <xdr:rowOff>92704</xdr:rowOff>
    </xdr:to>
    <xdr:cxnSp macro="">
      <xdr:nvCxnSpPr>
        <xdr:cNvPr id="129" name="直線コネクタ 128">
          <a:extLst>
            <a:ext uri="{FF2B5EF4-FFF2-40B4-BE49-F238E27FC236}">
              <a16:creationId xmlns:a16="http://schemas.microsoft.com/office/drawing/2014/main" id="{5044A7DE-F233-471D-A4AC-017B89F437B8}"/>
            </a:ext>
          </a:extLst>
        </xdr:cNvPr>
        <xdr:cNvCxnSpPr/>
      </xdr:nvCxnSpPr>
      <xdr:spPr>
        <a:xfrm flipV="1">
          <a:off x="14793595" y="5261428"/>
          <a:ext cx="1269" cy="1260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96531</xdr:rowOff>
    </xdr:from>
    <xdr:ext cx="560923" cy="259045"/>
    <xdr:sp macro="" textlink="">
      <xdr:nvSpPr>
        <xdr:cNvPr id="130" name="債務償還比率最小値テキスト">
          <a:extLst>
            <a:ext uri="{FF2B5EF4-FFF2-40B4-BE49-F238E27FC236}">
              <a16:creationId xmlns:a16="http://schemas.microsoft.com/office/drawing/2014/main" id="{F7105622-2534-4DC8-A4BD-BF0AC5A8531E}"/>
            </a:ext>
          </a:extLst>
        </xdr:cNvPr>
        <xdr:cNvSpPr txBox="1"/>
      </xdr:nvSpPr>
      <xdr:spPr>
        <a:xfrm>
          <a:off x="14846300" y="65259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92704</xdr:rowOff>
    </xdr:from>
    <xdr:to>
      <xdr:col>76</xdr:col>
      <xdr:colOff>111125</xdr:colOff>
      <xdr:row>33</xdr:row>
      <xdr:rowOff>92704</xdr:rowOff>
    </xdr:to>
    <xdr:cxnSp macro="">
      <xdr:nvCxnSpPr>
        <xdr:cNvPr id="131" name="直線コネクタ 130">
          <a:extLst>
            <a:ext uri="{FF2B5EF4-FFF2-40B4-BE49-F238E27FC236}">
              <a16:creationId xmlns:a16="http://schemas.microsoft.com/office/drawing/2014/main" id="{19560D98-4A51-4285-B859-2283D7B74C06}"/>
            </a:ext>
          </a:extLst>
        </xdr:cNvPr>
        <xdr:cNvCxnSpPr/>
      </xdr:nvCxnSpPr>
      <xdr:spPr>
        <a:xfrm>
          <a:off x="14706600" y="65220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2" name="債務償還比率最大値テキスト">
          <a:extLst>
            <a:ext uri="{FF2B5EF4-FFF2-40B4-BE49-F238E27FC236}">
              <a16:creationId xmlns:a16="http://schemas.microsoft.com/office/drawing/2014/main" id="{54E99C50-7BDF-45D0-9B30-5D966EA23539}"/>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3" name="直線コネクタ 132">
          <a:extLst>
            <a:ext uri="{FF2B5EF4-FFF2-40B4-BE49-F238E27FC236}">
              <a16:creationId xmlns:a16="http://schemas.microsoft.com/office/drawing/2014/main" id="{7FF9D37E-33ED-41F0-9E9B-48DE39E2E7C4}"/>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142771</xdr:rowOff>
    </xdr:from>
    <xdr:ext cx="469744" cy="259045"/>
    <xdr:sp macro="" textlink="">
      <xdr:nvSpPr>
        <xdr:cNvPr id="134" name="債務償還比率平均値テキスト">
          <a:extLst>
            <a:ext uri="{FF2B5EF4-FFF2-40B4-BE49-F238E27FC236}">
              <a16:creationId xmlns:a16="http://schemas.microsoft.com/office/drawing/2014/main" id="{209EFAF1-6EBD-4448-A085-AC4E7B2673A6}"/>
            </a:ext>
          </a:extLst>
        </xdr:cNvPr>
        <xdr:cNvSpPr txBox="1"/>
      </xdr:nvSpPr>
      <xdr:spPr>
        <a:xfrm>
          <a:off x="14846300" y="57148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119894</xdr:rowOff>
    </xdr:from>
    <xdr:to>
      <xdr:col>76</xdr:col>
      <xdr:colOff>73025</xdr:colOff>
      <xdr:row>30</xdr:row>
      <xdr:rowOff>50044</xdr:rowOff>
    </xdr:to>
    <xdr:sp macro="" textlink="">
      <xdr:nvSpPr>
        <xdr:cNvPr id="135" name="フローチャート: 判断 134">
          <a:extLst>
            <a:ext uri="{FF2B5EF4-FFF2-40B4-BE49-F238E27FC236}">
              <a16:creationId xmlns:a16="http://schemas.microsoft.com/office/drawing/2014/main" id="{A06C1479-30E6-4FD1-BDF5-E6E3BD8B74D3}"/>
            </a:ext>
          </a:extLst>
        </xdr:cNvPr>
        <xdr:cNvSpPr/>
      </xdr:nvSpPr>
      <xdr:spPr>
        <a:xfrm>
          <a:off x="14744700" y="5863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121642</xdr:rowOff>
    </xdr:from>
    <xdr:to>
      <xdr:col>72</xdr:col>
      <xdr:colOff>123825</xdr:colOff>
      <xdr:row>30</xdr:row>
      <xdr:rowOff>51792</xdr:rowOff>
    </xdr:to>
    <xdr:sp macro="" textlink="">
      <xdr:nvSpPr>
        <xdr:cNvPr id="136" name="フローチャート: 判断 135">
          <a:extLst>
            <a:ext uri="{FF2B5EF4-FFF2-40B4-BE49-F238E27FC236}">
              <a16:creationId xmlns:a16="http://schemas.microsoft.com/office/drawing/2014/main" id="{BE76EA42-7C60-4354-B9CD-181A60AF7816}"/>
            </a:ext>
          </a:extLst>
        </xdr:cNvPr>
        <xdr:cNvSpPr/>
      </xdr:nvSpPr>
      <xdr:spPr>
        <a:xfrm>
          <a:off x="14033500" y="5865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105398</xdr:rowOff>
    </xdr:from>
    <xdr:to>
      <xdr:col>68</xdr:col>
      <xdr:colOff>123825</xdr:colOff>
      <xdr:row>30</xdr:row>
      <xdr:rowOff>35548</xdr:rowOff>
    </xdr:to>
    <xdr:sp macro="" textlink="">
      <xdr:nvSpPr>
        <xdr:cNvPr id="137" name="フローチャート: 判断 136">
          <a:extLst>
            <a:ext uri="{FF2B5EF4-FFF2-40B4-BE49-F238E27FC236}">
              <a16:creationId xmlns:a16="http://schemas.microsoft.com/office/drawing/2014/main" id="{438B9D5C-0503-40C5-AEAF-457C073FD2E0}"/>
            </a:ext>
          </a:extLst>
        </xdr:cNvPr>
        <xdr:cNvSpPr/>
      </xdr:nvSpPr>
      <xdr:spPr>
        <a:xfrm>
          <a:off x="13271500" y="5848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29</xdr:row>
      <xdr:rowOff>126062</xdr:rowOff>
    </xdr:from>
    <xdr:to>
      <xdr:col>64</xdr:col>
      <xdr:colOff>123825</xdr:colOff>
      <xdr:row>30</xdr:row>
      <xdr:rowOff>56212</xdr:rowOff>
    </xdr:to>
    <xdr:sp macro="" textlink="">
      <xdr:nvSpPr>
        <xdr:cNvPr id="138" name="フローチャート: 判断 137">
          <a:extLst>
            <a:ext uri="{FF2B5EF4-FFF2-40B4-BE49-F238E27FC236}">
              <a16:creationId xmlns:a16="http://schemas.microsoft.com/office/drawing/2014/main" id="{9A7F57A5-7301-47FD-A2EF-3436ADC7490B}"/>
            </a:ext>
          </a:extLst>
        </xdr:cNvPr>
        <xdr:cNvSpPr/>
      </xdr:nvSpPr>
      <xdr:spPr>
        <a:xfrm>
          <a:off x="12509500" y="586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132540</xdr:rowOff>
    </xdr:from>
    <xdr:to>
      <xdr:col>60</xdr:col>
      <xdr:colOff>123825</xdr:colOff>
      <xdr:row>30</xdr:row>
      <xdr:rowOff>62690</xdr:rowOff>
    </xdr:to>
    <xdr:sp macro="" textlink="">
      <xdr:nvSpPr>
        <xdr:cNvPr id="139" name="フローチャート: 判断 138">
          <a:extLst>
            <a:ext uri="{FF2B5EF4-FFF2-40B4-BE49-F238E27FC236}">
              <a16:creationId xmlns:a16="http://schemas.microsoft.com/office/drawing/2014/main" id="{F65E928F-86A4-476C-8DF1-15F8FE96A2F6}"/>
            </a:ext>
          </a:extLst>
        </xdr:cNvPr>
        <xdr:cNvSpPr/>
      </xdr:nvSpPr>
      <xdr:spPr>
        <a:xfrm>
          <a:off x="11747500" y="5876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F25C3934-690D-41B0-A156-8303F1A07014}"/>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37543F22-4FDF-4D90-86BA-FD7D5F9C8611}"/>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132C66C2-23AF-46B7-A29E-D768816E2B32}"/>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BCA8D2E9-1B31-4386-8D0D-DAAE5BAF645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91CEC6B1-7211-455D-A1B8-36D6224CD062}"/>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41904</xdr:rowOff>
    </xdr:from>
    <xdr:to>
      <xdr:col>76</xdr:col>
      <xdr:colOff>73025</xdr:colOff>
      <xdr:row>33</xdr:row>
      <xdr:rowOff>143504</xdr:rowOff>
    </xdr:to>
    <xdr:sp macro="" textlink="">
      <xdr:nvSpPr>
        <xdr:cNvPr id="145" name="楕円 144">
          <a:extLst>
            <a:ext uri="{FF2B5EF4-FFF2-40B4-BE49-F238E27FC236}">
              <a16:creationId xmlns:a16="http://schemas.microsoft.com/office/drawing/2014/main" id="{1C817B18-F9D5-43F9-9046-83187C6FDE29}"/>
            </a:ext>
          </a:extLst>
        </xdr:cNvPr>
        <xdr:cNvSpPr/>
      </xdr:nvSpPr>
      <xdr:spPr>
        <a:xfrm>
          <a:off x="14744700" y="64712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128281</xdr:rowOff>
    </xdr:from>
    <xdr:ext cx="560923" cy="259045"/>
    <xdr:sp macro="" textlink="">
      <xdr:nvSpPr>
        <xdr:cNvPr id="146" name="債務償還比率該当値テキスト">
          <a:extLst>
            <a:ext uri="{FF2B5EF4-FFF2-40B4-BE49-F238E27FC236}">
              <a16:creationId xmlns:a16="http://schemas.microsoft.com/office/drawing/2014/main" id="{1A149FF8-3CAA-4ADC-AA01-AF94BAFE433F}"/>
            </a:ext>
          </a:extLst>
        </xdr:cNvPr>
        <xdr:cNvSpPr txBox="1"/>
      </xdr:nvSpPr>
      <xdr:spPr>
        <a:xfrm>
          <a:off x="14846300" y="638620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33</xdr:row>
      <xdr:rowOff>102973</xdr:rowOff>
    </xdr:from>
    <xdr:to>
      <xdr:col>72</xdr:col>
      <xdr:colOff>123825</xdr:colOff>
      <xdr:row>34</xdr:row>
      <xdr:rowOff>33123</xdr:rowOff>
    </xdr:to>
    <xdr:sp macro="" textlink="">
      <xdr:nvSpPr>
        <xdr:cNvPr id="147" name="楕円 146">
          <a:extLst>
            <a:ext uri="{FF2B5EF4-FFF2-40B4-BE49-F238E27FC236}">
              <a16:creationId xmlns:a16="http://schemas.microsoft.com/office/drawing/2014/main" id="{2724CCA9-0A6A-43A3-A2A1-ED73A6AB1CD7}"/>
            </a:ext>
          </a:extLst>
        </xdr:cNvPr>
        <xdr:cNvSpPr/>
      </xdr:nvSpPr>
      <xdr:spPr>
        <a:xfrm>
          <a:off x="14033500" y="6532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33</xdr:row>
      <xdr:rowOff>92704</xdr:rowOff>
    </xdr:from>
    <xdr:to>
      <xdr:col>76</xdr:col>
      <xdr:colOff>22225</xdr:colOff>
      <xdr:row>33</xdr:row>
      <xdr:rowOff>153773</xdr:rowOff>
    </xdr:to>
    <xdr:cxnSp macro="">
      <xdr:nvCxnSpPr>
        <xdr:cNvPr id="148" name="直線コネクタ 147">
          <a:extLst>
            <a:ext uri="{FF2B5EF4-FFF2-40B4-BE49-F238E27FC236}">
              <a16:creationId xmlns:a16="http://schemas.microsoft.com/office/drawing/2014/main" id="{567014F5-6EF3-48B1-9355-97AB7A62D9C9}"/>
            </a:ext>
          </a:extLst>
        </xdr:cNvPr>
        <xdr:cNvCxnSpPr/>
      </xdr:nvCxnSpPr>
      <xdr:spPr>
        <a:xfrm flipV="1">
          <a:off x="14084300" y="6522079"/>
          <a:ext cx="711200" cy="6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33</xdr:row>
      <xdr:rowOff>77374</xdr:rowOff>
    </xdr:from>
    <xdr:to>
      <xdr:col>68</xdr:col>
      <xdr:colOff>123825</xdr:colOff>
      <xdr:row>34</xdr:row>
      <xdr:rowOff>7524</xdr:rowOff>
    </xdr:to>
    <xdr:sp macro="" textlink="">
      <xdr:nvSpPr>
        <xdr:cNvPr id="149" name="楕円 148">
          <a:extLst>
            <a:ext uri="{FF2B5EF4-FFF2-40B4-BE49-F238E27FC236}">
              <a16:creationId xmlns:a16="http://schemas.microsoft.com/office/drawing/2014/main" id="{7DB07F80-A47F-4BA7-A15E-60E752FD2351}"/>
            </a:ext>
          </a:extLst>
        </xdr:cNvPr>
        <xdr:cNvSpPr/>
      </xdr:nvSpPr>
      <xdr:spPr>
        <a:xfrm>
          <a:off x="13271500" y="650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33</xdr:row>
      <xdr:rowOff>128174</xdr:rowOff>
    </xdr:from>
    <xdr:to>
      <xdr:col>72</xdr:col>
      <xdr:colOff>73025</xdr:colOff>
      <xdr:row>33</xdr:row>
      <xdr:rowOff>153773</xdr:rowOff>
    </xdr:to>
    <xdr:cxnSp macro="">
      <xdr:nvCxnSpPr>
        <xdr:cNvPr id="150" name="直線コネクタ 149">
          <a:extLst>
            <a:ext uri="{FF2B5EF4-FFF2-40B4-BE49-F238E27FC236}">
              <a16:creationId xmlns:a16="http://schemas.microsoft.com/office/drawing/2014/main" id="{5EA1C3EE-42F5-4B84-9195-69D4843AB980}"/>
            </a:ext>
          </a:extLst>
        </xdr:cNvPr>
        <xdr:cNvCxnSpPr/>
      </xdr:nvCxnSpPr>
      <xdr:spPr>
        <a:xfrm>
          <a:off x="13322300" y="6557549"/>
          <a:ext cx="762000" cy="25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33</xdr:row>
      <xdr:rowOff>76448</xdr:rowOff>
    </xdr:from>
    <xdr:to>
      <xdr:col>64</xdr:col>
      <xdr:colOff>123825</xdr:colOff>
      <xdr:row>34</xdr:row>
      <xdr:rowOff>6598</xdr:rowOff>
    </xdr:to>
    <xdr:sp macro="" textlink="">
      <xdr:nvSpPr>
        <xdr:cNvPr id="151" name="楕円 150">
          <a:extLst>
            <a:ext uri="{FF2B5EF4-FFF2-40B4-BE49-F238E27FC236}">
              <a16:creationId xmlns:a16="http://schemas.microsoft.com/office/drawing/2014/main" id="{BB008F85-0844-435E-BEA4-E87F7DC22CBF}"/>
            </a:ext>
          </a:extLst>
        </xdr:cNvPr>
        <xdr:cNvSpPr/>
      </xdr:nvSpPr>
      <xdr:spPr>
        <a:xfrm>
          <a:off x="12509500" y="6505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33</xdr:row>
      <xdr:rowOff>127248</xdr:rowOff>
    </xdr:from>
    <xdr:to>
      <xdr:col>68</xdr:col>
      <xdr:colOff>73025</xdr:colOff>
      <xdr:row>33</xdr:row>
      <xdr:rowOff>128174</xdr:rowOff>
    </xdr:to>
    <xdr:cxnSp macro="">
      <xdr:nvCxnSpPr>
        <xdr:cNvPr id="152" name="直線コネクタ 151">
          <a:extLst>
            <a:ext uri="{FF2B5EF4-FFF2-40B4-BE49-F238E27FC236}">
              <a16:creationId xmlns:a16="http://schemas.microsoft.com/office/drawing/2014/main" id="{B1C1BBAE-1005-4BBB-9310-9E3BB0F1E9C7}"/>
            </a:ext>
          </a:extLst>
        </xdr:cNvPr>
        <xdr:cNvCxnSpPr/>
      </xdr:nvCxnSpPr>
      <xdr:spPr>
        <a:xfrm>
          <a:off x="12560300" y="6556623"/>
          <a:ext cx="762000" cy="9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33</xdr:row>
      <xdr:rowOff>121581</xdr:rowOff>
    </xdr:from>
    <xdr:to>
      <xdr:col>60</xdr:col>
      <xdr:colOff>123825</xdr:colOff>
      <xdr:row>34</xdr:row>
      <xdr:rowOff>51731</xdr:rowOff>
    </xdr:to>
    <xdr:sp macro="" textlink="">
      <xdr:nvSpPr>
        <xdr:cNvPr id="153" name="楕円 152">
          <a:extLst>
            <a:ext uri="{FF2B5EF4-FFF2-40B4-BE49-F238E27FC236}">
              <a16:creationId xmlns:a16="http://schemas.microsoft.com/office/drawing/2014/main" id="{C52C1078-74ED-4DC3-8263-BCB912199046}"/>
            </a:ext>
          </a:extLst>
        </xdr:cNvPr>
        <xdr:cNvSpPr/>
      </xdr:nvSpPr>
      <xdr:spPr>
        <a:xfrm>
          <a:off x="11747500" y="655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33</xdr:row>
      <xdr:rowOff>127248</xdr:rowOff>
    </xdr:from>
    <xdr:to>
      <xdr:col>64</xdr:col>
      <xdr:colOff>73025</xdr:colOff>
      <xdr:row>34</xdr:row>
      <xdr:rowOff>931</xdr:rowOff>
    </xdr:to>
    <xdr:cxnSp macro="">
      <xdr:nvCxnSpPr>
        <xdr:cNvPr id="154" name="直線コネクタ 153">
          <a:extLst>
            <a:ext uri="{FF2B5EF4-FFF2-40B4-BE49-F238E27FC236}">
              <a16:creationId xmlns:a16="http://schemas.microsoft.com/office/drawing/2014/main" id="{B614D17B-9A7A-43D8-8697-924562720FEA}"/>
            </a:ext>
          </a:extLst>
        </xdr:cNvPr>
        <xdr:cNvCxnSpPr/>
      </xdr:nvCxnSpPr>
      <xdr:spPr>
        <a:xfrm flipV="1">
          <a:off x="11798300" y="6556623"/>
          <a:ext cx="762000" cy="451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68319</xdr:rowOff>
    </xdr:from>
    <xdr:ext cx="469744" cy="259045"/>
    <xdr:sp macro="" textlink="">
      <xdr:nvSpPr>
        <xdr:cNvPr id="155" name="n_1aveValue債務償還比率">
          <a:extLst>
            <a:ext uri="{FF2B5EF4-FFF2-40B4-BE49-F238E27FC236}">
              <a16:creationId xmlns:a16="http://schemas.microsoft.com/office/drawing/2014/main" id="{529A252E-407D-4760-8039-B3CCE3344529}"/>
            </a:ext>
          </a:extLst>
        </xdr:cNvPr>
        <xdr:cNvSpPr txBox="1"/>
      </xdr:nvSpPr>
      <xdr:spPr>
        <a:xfrm>
          <a:off x="13836727" y="56404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52075</xdr:rowOff>
    </xdr:from>
    <xdr:ext cx="469744" cy="259045"/>
    <xdr:sp macro="" textlink="">
      <xdr:nvSpPr>
        <xdr:cNvPr id="156" name="n_2aveValue債務償還比率">
          <a:extLst>
            <a:ext uri="{FF2B5EF4-FFF2-40B4-BE49-F238E27FC236}">
              <a16:creationId xmlns:a16="http://schemas.microsoft.com/office/drawing/2014/main" id="{96B92EF7-305B-4B08-B298-1BAB7024AE81}"/>
            </a:ext>
          </a:extLst>
        </xdr:cNvPr>
        <xdr:cNvSpPr txBox="1"/>
      </xdr:nvSpPr>
      <xdr:spPr>
        <a:xfrm>
          <a:off x="13087427" y="56242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72739</xdr:rowOff>
    </xdr:from>
    <xdr:ext cx="469744" cy="259045"/>
    <xdr:sp macro="" textlink="">
      <xdr:nvSpPr>
        <xdr:cNvPr id="157" name="n_3aveValue債務償還比率">
          <a:extLst>
            <a:ext uri="{FF2B5EF4-FFF2-40B4-BE49-F238E27FC236}">
              <a16:creationId xmlns:a16="http://schemas.microsoft.com/office/drawing/2014/main" id="{13063976-1631-4683-BE59-1434A122D4C0}"/>
            </a:ext>
          </a:extLst>
        </xdr:cNvPr>
        <xdr:cNvSpPr txBox="1"/>
      </xdr:nvSpPr>
      <xdr:spPr>
        <a:xfrm>
          <a:off x="12325427" y="5644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79217</xdr:rowOff>
    </xdr:from>
    <xdr:ext cx="469744" cy="259045"/>
    <xdr:sp macro="" textlink="">
      <xdr:nvSpPr>
        <xdr:cNvPr id="158" name="n_4aveValue債務償還比率">
          <a:extLst>
            <a:ext uri="{FF2B5EF4-FFF2-40B4-BE49-F238E27FC236}">
              <a16:creationId xmlns:a16="http://schemas.microsoft.com/office/drawing/2014/main" id="{2212865F-E29A-410F-81B0-78FD9A51F817}"/>
            </a:ext>
          </a:extLst>
        </xdr:cNvPr>
        <xdr:cNvSpPr txBox="1"/>
      </xdr:nvSpPr>
      <xdr:spPr>
        <a:xfrm>
          <a:off x="11563427" y="5651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160863</xdr:colOff>
      <xdr:row>34</xdr:row>
      <xdr:rowOff>24250</xdr:rowOff>
    </xdr:from>
    <xdr:ext cx="560923" cy="259045"/>
    <xdr:sp macro="" textlink="">
      <xdr:nvSpPr>
        <xdr:cNvPr id="159" name="n_1mainValue債務償還比率">
          <a:extLst>
            <a:ext uri="{FF2B5EF4-FFF2-40B4-BE49-F238E27FC236}">
              <a16:creationId xmlns:a16="http://schemas.microsoft.com/office/drawing/2014/main" id="{9E14B17A-6349-4AFF-95F3-E6B4E8CC788C}"/>
            </a:ext>
          </a:extLst>
        </xdr:cNvPr>
        <xdr:cNvSpPr txBox="1"/>
      </xdr:nvSpPr>
      <xdr:spPr>
        <a:xfrm>
          <a:off x="13791138" y="6625075"/>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173563</xdr:colOff>
      <xdr:row>33</xdr:row>
      <xdr:rowOff>170101</xdr:rowOff>
    </xdr:from>
    <xdr:ext cx="560923" cy="259045"/>
    <xdr:sp macro="" textlink="">
      <xdr:nvSpPr>
        <xdr:cNvPr id="160" name="n_2mainValue債務償還比率">
          <a:extLst>
            <a:ext uri="{FF2B5EF4-FFF2-40B4-BE49-F238E27FC236}">
              <a16:creationId xmlns:a16="http://schemas.microsoft.com/office/drawing/2014/main" id="{3267692A-9B76-4FC6-8467-C535D7769BE2}"/>
            </a:ext>
          </a:extLst>
        </xdr:cNvPr>
        <xdr:cNvSpPr txBox="1"/>
      </xdr:nvSpPr>
      <xdr:spPr>
        <a:xfrm>
          <a:off x="13041838" y="6599476"/>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62</xdr:col>
      <xdr:colOff>173563</xdr:colOff>
      <xdr:row>33</xdr:row>
      <xdr:rowOff>169175</xdr:rowOff>
    </xdr:from>
    <xdr:ext cx="560923" cy="259045"/>
    <xdr:sp macro="" textlink="">
      <xdr:nvSpPr>
        <xdr:cNvPr id="161" name="n_3mainValue債務償還比率">
          <a:extLst>
            <a:ext uri="{FF2B5EF4-FFF2-40B4-BE49-F238E27FC236}">
              <a16:creationId xmlns:a16="http://schemas.microsoft.com/office/drawing/2014/main" id="{B2FFC2C9-8CAA-49AF-831B-98008EBA6E8B}"/>
            </a:ext>
          </a:extLst>
        </xdr:cNvPr>
        <xdr:cNvSpPr txBox="1"/>
      </xdr:nvSpPr>
      <xdr:spPr>
        <a:xfrm>
          <a:off x="12279838" y="659855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58</xdr:col>
      <xdr:colOff>173563</xdr:colOff>
      <xdr:row>34</xdr:row>
      <xdr:rowOff>42858</xdr:rowOff>
    </xdr:from>
    <xdr:ext cx="560923" cy="259045"/>
    <xdr:sp macro="" textlink="">
      <xdr:nvSpPr>
        <xdr:cNvPr id="162" name="n_4mainValue債務償還比率">
          <a:extLst>
            <a:ext uri="{FF2B5EF4-FFF2-40B4-BE49-F238E27FC236}">
              <a16:creationId xmlns:a16="http://schemas.microsoft.com/office/drawing/2014/main" id="{8C2763E8-83C6-4777-9425-DF9165E679FC}"/>
            </a:ext>
          </a:extLst>
        </xdr:cNvPr>
        <xdr:cNvSpPr txBox="1"/>
      </xdr:nvSpPr>
      <xdr:spPr>
        <a:xfrm>
          <a:off x="11517838" y="6643683"/>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3" name="正方形/長方形 162">
          <a:extLst>
            <a:ext uri="{FF2B5EF4-FFF2-40B4-BE49-F238E27FC236}">
              <a16:creationId xmlns:a16="http://schemas.microsoft.com/office/drawing/2014/main" id="{2D1D0A97-8558-41DB-9796-72574E008431}"/>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4" name="正方形/長方形 163">
          <a:extLst>
            <a:ext uri="{FF2B5EF4-FFF2-40B4-BE49-F238E27FC236}">
              <a16:creationId xmlns:a16="http://schemas.microsoft.com/office/drawing/2014/main" id="{7EAD4AB8-A512-4BEA-9979-720813275042}"/>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5" name="テキスト ボックス 164">
          <a:extLst>
            <a:ext uri="{FF2B5EF4-FFF2-40B4-BE49-F238E27FC236}">
              <a16:creationId xmlns:a16="http://schemas.microsoft.com/office/drawing/2014/main" id="{4B6FFFA9-581B-4891-93F8-04B7AA60748E}"/>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6" name="テキスト ボックス 165">
          <a:extLst>
            <a:ext uri="{FF2B5EF4-FFF2-40B4-BE49-F238E27FC236}">
              <a16:creationId xmlns:a16="http://schemas.microsoft.com/office/drawing/2014/main" id="{5DB79360-B79F-4118-8D13-B3125CD7FB05}"/>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7" name="テキスト ボックス 166">
          <a:extLst>
            <a:ext uri="{FF2B5EF4-FFF2-40B4-BE49-F238E27FC236}">
              <a16:creationId xmlns:a16="http://schemas.microsoft.com/office/drawing/2014/main" id="{76B9B24F-9239-4124-8FEF-A8AECF3E85C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8" name="テキスト ボックス 167">
          <a:extLst>
            <a:ext uri="{FF2B5EF4-FFF2-40B4-BE49-F238E27FC236}">
              <a16:creationId xmlns:a16="http://schemas.microsoft.com/office/drawing/2014/main" id="{AC2D398D-6A67-47FE-B421-C30B478DD7DE}"/>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279C10A8-04CB-4C75-9DD2-90F3443FF89C}"/>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79E64C2-1F59-4E3F-BD99-F0029E92AAEA}"/>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56124770-1BC8-4250-9B6E-B0E6A2454883}"/>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B6C9DDD-5052-4356-9587-638A86D21AAC}"/>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71082386-4402-4850-80B9-EBC43D0B83B2}"/>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A3116E8D-1792-4888-8F2E-F99BD23F11C1}"/>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A24BB593-A8B8-4E3C-8280-E793B0C0FDDD}"/>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CDDAE520-8A33-4603-AD94-C8C84BFEA21C}"/>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A7B32DB-B2FC-469A-B134-47F5F8CBA643}"/>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DA0E3C3-37B3-4241-A95C-75412B168D12}"/>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77,584
76,533
129.77
37,589,090
37,038,792
548,167
16,498,548
34,807,653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743B159-E166-4ED5-9287-B5E1D69F0D6B}"/>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187DD71E-BBDB-46AF-905F-606A3511843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DDD211E9-7E00-4C91-B710-1EF7D7EC5E81}"/>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B07CB64B-5074-40C4-93E7-3A4F994FFC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C425CD1-6445-4601-848D-8ED09A49A9BF}"/>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17AE1E68-E85B-4190-AD89-C751C087DF2B}"/>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BF1215A4-A525-4933-8DE2-2A1AC9C78E8A}"/>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68CAF4B4-C75E-4143-A02B-9B521520FCB3}"/>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7A27E7E-D0A4-4924-BCD5-139A3D311079}"/>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DB7F88-8913-40CD-BF27-9D77EE9E2D15}"/>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34C5B3F-F4E5-4AF3-A540-AFD202A4A902}"/>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3DEA06D-1166-4F87-8145-3F67CF32AB25}"/>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1009EB4-861F-49CD-A540-FDC10880D6D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FE2B4BE-1BE4-48BA-A5EA-989A34C0E02A}"/>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A1CB8AD5-333C-483D-85FE-061D832D8AA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716A8FC-76FF-4632-AF34-20067854D925}"/>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AC1C27E-DAE7-4DA5-83A7-267887A9F9C1}"/>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B034E4A-4144-48A2-A47F-A138AA43886C}"/>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DD03E734-2BDD-4ED4-8A75-E12907CFE1C1}"/>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FBAC3B8B-7A67-4EFA-93BF-119F17EBFB1A}"/>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F046ACF7-9451-4FD7-BEF7-4A9A1CE6912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1F4EB6-46CD-448F-B455-2792290316A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A127305-B27C-42D1-A8B7-F8646586252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37D077DA-5FF2-405C-9CA8-3793862901A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0F443BC-ABD0-4A26-8DDA-875C74DA571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4E33399D-86FD-425E-8128-FDF201FF5610}"/>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D96506D-7C7B-45DD-87DC-47C1E653C2D3}"/>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F070AE45-0D91-45B9-AAB9-B0BE74BE936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F9FE8246-31B4-4BAE-A2DA-9B8014C8A4CE}"/>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414C4D04-476D-4E82-B258-B71087E42BD0}"/>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D62C499-A087-4DBE-8159-2E1ED94A0C46}"/>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FDE242D-B43C-4F33-A76F-9010CFDA4D8A}"/>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B68AA171-7D25-46A4-B671-74D2B0C606DC}"/>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B124A867-747F-4FC5-BAE4-FB243906EF8E}"/>
            </a:ext>
          </a:extLst>
        </xdr:cNvPr>
        <xdr:cNvSpPr txBox="1"/>
      </xdr:nvSpPr>
      <xdr:spPr>
        <a:xfrm>
          <a:off x="294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7D728882-4777-473D-B7FA-3B0753851146}"/>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7F85C8CB-1578-4575-B165-075356EF90D2}"/>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B547EB0E-B19D-4876-A4A9-FE0C6EF045AE}"/>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16F0CB98-3C6C-4779-8933-BBB934CAF249}"/>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9F2B6D5F-BE68-4C98-8CDE-6F98796FFCBA}"/>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ECECF79D-7991-43A4-BF9E-056028E4B7BC}"/>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3F68C603-CDFC-40E4-92E8-A776E56BA14F}"/>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FFC005E4-737C-4478-869D-A11B5BC580EE}"/>
            </a:ext>
          </a:extLst>
        </xdr:cNvPr>
        <xdr:cNvSpPr txBox="1"/>
      </xdr:nvSpPr>
      <xdr:spPr>
        <a:xfrm>
          <a:off x="358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91B9E019-2670-437E-95FA-D02102A93A2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0217CA7D-D1C8-44D6-B09F-B2D186252195}"/>
            </a:ext>
          </a:extLst>
        </xdr:cNvPr>
        <xdr:cNvSpPr txBox="1"/>
      </xdr:nvSpPr>
      <xdr:spPr>
        <a:xfrm>
          <a:off x="423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2C07E4B5-1C88-4283-ADFE-DF55B0595F01}"/>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114300</xdr:rowOff>
    </xdr:from>
    <xdr:to>
      <xdr:col>24</xdr:col>
      <xdr:colOff>62865</xdr:colOff>
      <xdr:row>41</xdr:row>
      <xdr:rowOff>1905</xdr:rowOff>
    </xdr:to>
    <xdr:cxnSp macro="">
      <xdr:nvCxnSpPr>
        <xdr:cNvPr id="57" name="直線コネクタ 56">
          <a:extLst>
            <a:ext uri="{FF2B5EF4-FFF2-40B4-BE49-F238E27FC236}">
              <a16:creationId xmlns:a16="http://schemas.microsoft.com/office/drawing/2014/main" id="{695F8387-D397-4495-99AD-051ECF90A95F}"/>
            </a:ext>
          </a:extLst>
        </xdr:cNvPr>
        <xdr:cNvCxnSpPr/>
      </xdr:nvCxnSpPr>
      <xdr:spPr>
        <a:xfrm flipV="1">
          <a:off x="4634865" y="5943600"/>
          <a:ext cx="0" cy="10877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5732</xdr:rowOff>
    </xdr:from>
    <xdr:ext cx="405111" cy="259045"/>
    <xdr:sp macro="" textlink="">
      <xdr:nvSpPr>
        <xdr:cNvPr id="58" name="【道路】&#10;有形固定資産減価償却率最小値テキスト">
          <a:extLst>
            <a:ext uri="{FF2B5EF4-FFF2-40B4-BE49-F238E27FC236}">
              <a16:creationId xmlns:a16="http://schemas.microsoft.com/office/drawing/2014/main" id="{02699392-C694-41DA-AD08-1451B41E584E}"/>
            </a:ext>
          </a:extLst>
        </xdr:cNvPr>
        <xdr:cNvSpPr txBox="1"/>
      </xdr:nvSpPr>
      <xdr:spPr>
        <a:xfrm>
          <a:off x="4673600" y="703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1905</xdr:rowOff>
    </xdr:from>
    <xdr:to>
      <xdr:col>24</xdr:col>
      <xdr:colOff>152400</xdr:colOff>
      <xdr:row>41</xdr:row>
      <xdr:rowOff>1905</xdr:rowOff>
    </xdr:to>
    <xdr:cxnSp macro="">
      <xdr:nvCxnSpPr>
        <xdr:cNvPr id="59" name="直線コネクタ 58">
          <a:extLst>
            <a:ext uri="{FF2B5EF4-FFF2-40B4-BE49-F238E27FC236}">
              <a16:creationId xmlns:a16="http://schemas.microsoft.com/office/drawing/2014/main" id="{79ACDA9D-FF2A-4F0A-8543-5D72F10AC606}"/>
            </a:ext>
          </a:extLst>
        </xdr:cNvPr>
        <xdr:cNvCxnSpPr/>
      </xdr:nvCxnSpPr>
      <xdr:spPr>
        <a:xfrm>
          <a:off x="4546600" y="7031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33</xdr:row>
      <xdr:rowOff>60977</xdr:rowOff>
    </xdr:from>
    <xdr:ext cx="405111" cy="259045"/>
    <xdr:sp macro="" textlink="">
      <xdr:nvSpPr>
        <xdr:cNvPr id="60" name="【道路】&#10;有形固定資産減価償却率最大値テキスト">
          <a:extLst>
            <a:ext uri="{FF2B5EF4-FFF2-40B4-BE49-F238E27FC236}">
              <a16:creationId xmlns:a16="http://schemas.microsoft.com/office/drawing/2014/main" id="{359C7BC6-B794-4533-AA2F-C4586CE90D6C}"/>
            </a:ext>
          </a:extLst>
        </xdr:cNvPr>
        <xdr:cNvSpPr txBox="1"/>
      </xdr:nvSpPr>
      <xdr:spPr>
        <a:xfrm>
          <a:off x="4673600" y="57188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34</xdr:row>
      <xdr:rowOff>114300</xdr:rowOff>
    </xdr:from>
    <xdr:to>
      <xdr:col>24</xdr:col>
      <xdr:colOff>152400</xdr:colOff>
      <xdr:row>34</xdr:row>
      <xdr:rowOff>114300</xdr:rowOff>
    </xdr:to>
    <xdr:cxnSp macro="">
      <xdr:nvCxnSpPr>
        <xdr:cNvPr id="61" name="直線コネクタ 60">
          <a:extLst>
            <a:ext uri="{FF2B5EF4-FFF2-40B4-BE49-F238E27FC236}">
              <a16:creationId xmlns:a16="http://schemas.microsoft.com/office/drawing/2014/main" id="{4EE3EBFD-994E-4E2C-8F87-DC9901D2A118}"/>
            </a:ext>
          </a:extLst>
        </xdr:cNvPr>
        <xdr:cNvCxnSpPr/>
      </xdr:nvCxnSpPr>
      <xdr:spPr>
        <a:xfrm>
          <a:off x="4546600" y="594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80027</xdr:rowOff>
    </xdr:from>
    <xdr:ext cx="405111" cy="259045"/>
    <xdr:sp macro="" textlink="">
      <xdr:nvSpPr>
        <xdr:cNvPr id="62" name="【道路】&#10;有形固定資産減価償却率平均値テキスト">
          <a:extLst>
            <a:ext uri="{FF2B5EF4-FFF2-40B4-BE49-F238E27FC236}">
              <a16:creationId xmlns:a16="http://schemas.microsoft.com/office/drawing/2014/main" id="{3794CB18-10A1-4727-9A84-BBF66A89D361}"/>
            </a:ext>
          </a:extLst>
        </xdr:cNvPr>
        <xdr:cNvSpPr txBox="1"/>
      </xdr:nvSpPr>
      <xdr:spPr>
        <a:xfrm>
          <a:off x="4673600" y="64236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101600</xdr:rowOff>
    </xdr:from>
    <xdr:to>
      <xdr:col>24</xdr:col>
      <xdr:colOff>114300</xdr:colOff>
      <xdr:row>38</xdr:row>
      <xdr:rowOff>31750</xdr:rowOff>
    </xdr:to>
    <xdr:sp macro="" textlink="">
      <xdr:nvSpPr>
        <xdr:cNvPr id="63" name="フローチャート: 判断 62">
          <a:extLst>
            <a:ext uri="{FF2B5EF4-FFF2-40B4-BE49-F238E27FC236}">
              <a16:creationId xmlns:a16="http://schemas.microsoft.com/office/drawing/2014/main" id="{63BBF3E5-78EF-4E6D-8C0D-EC9C062B9767}"/>
            </a:ext>
          </a:extLst>
        </xdr:cNvPr>
        <xdr:cNvSpPr/>
      </xdr:nvSpPr>
      <xdr:spPr>
        <a:xfrm>
          <a:off x="4584700" y="644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88265</xdr:rowOff>
    </xdr:from>
    <xdr:to>
      <xdr:col>20</xdr:col>
      <xdr:colOff>38100</xdr:colOff>
      <xdr:row>38</xdr:row>
      <xdr:rowOff>18415</xdr:rowOff>
    </xdr:to>
    <xdr:sp macro="" textlink="">
      <xdr:nvSpPr>
        <xdr:cNvPr id="64" name="フローチャート: 判断 63">
          <a:extLst>
            <a:ext uri="{FF2B5EF4-FFF2-40B4-BE49-F238E27FC236}">
              <a16:creationId xmlns:a16="http://schemas.microsoft.com/office/drawing/2014/main" id="{8EE74A68-DD43-4975-8F3B-F6992903D298}"/>
            </a:ext>
          </a:extLst>
        </xdr:cNvPr>
        <xdr:cNvSpPr/>
      </xdr:nvSpPr>
      <xdr:spPr>
        <a:xfrm>
          <a:off x="3746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44450</xdr:rowOff>
    </xdr:from>
    <xdr:to>
      <xdr:col>15</xdr:col>
      <xdr:colOff>101600</xdr:colOff>
      <xdr:row>37</xdr:row>
      <xdr:rowOff>146050</xdr:rowOff>
    </xdr:to>
    <xdr:sp macro="" textlink="">
      <xdr:nvSpPr>
        <xdr:cNvPr id="65" name="フローチャート: 判断 64">
          <a:extLst>
            <a:ext uri="{FF2B5EF4-FFF2-40B4-BE49-F238E27FC236}">
              <a16:creationId xmlns:a16="http://schemas.microsoft.com/office/drawing/2014/main" id="{0F7366BF-77CC-4C7B-9F58-39E874947F4E}"/>
            </a:ext>
          </a:extLst>
        </xdr:cNvPr>
        <xdr:cNvSpPr/>
      </xdr:nvSpPr>
      <xdr:spPr>
        <a:xfrm>
          <a:off x="2857500" y="638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158750</xdr:rowOff>
    </xdr:from>
    <xdr:to>
      <xdr:col>10</xdr:col>
      <xdr:colOff>165100</xdr:colOff>
      <xdr:row>37</xdr:row>
      <xdr:rowOff>88900</xdr:rowOff>
    </xdr:to>
    <xdr:sp macro="" textlink="">
      <xdr:nvSpPr>
        <xdr:cNvPr id="66" name="フローチャート: 判断 65">
          <a:extLst>
            <a:ext uri="{FF2B5EF4-FFF2-40B4-BE49-F238E27FC236}">
              <a16:creationId xmlns:a16="http://schemas.microsoft.com/office/drawing/2014/main" id="{EEE0AC99-1BFD-4C7C-AF4F-26BDA4B170C5}"/>
            </a:ext>
          </a:extLst>
        </xdr:cNvPr>
        <xdr:cNvSpPr/>
      </xdr:nvSpPr>
      <xdr:spPr>
        <a:xfrm>
          <a:off x="1968500" y="633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2540</xdr:rowOff>
    </xdr:from>
    <xdr:to>
      <xdr:col>6</xdr:col>
      <xdr:colOff>38100</xdr:colOff>
      <xdr:row>37</xdr:row>
      <xdr:rowOff>104140</xdr:rowOff>
    </xdr:to>
    <xdr:sp macro="" textlink="">
      <xdr:nvSpPr>
        <xdr:cNvPr id="67" name="フローチャート: 判断 66">
          <a:extLst>
            <a:ext uri="{FF2B5EF4-FFF2-40B4-BE49-F238E27FC236}">
              <a16:creationId xmlns:a16="http://schemas.microsoft.com/office/drawing/2014/main" id="{7AB74CA1-2A02-4D6A-9634-42E9AAB99660}"/>
            </a:ext>
          </a:extLst>
        </xdr:cNvPr>
        <xdr:cNvSpPr/>
      </xdr:nvSpPr>
      <xdr:spPr>
        <a:xfrm>
          <a:off x="1079500" y="6346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2ACBBE52-F750-4B9A-9FFB-E7E425C6B280}"/>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832953A1-63CF-40F9-B2C3-1494DF430F8F}"/>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7EC1A63-60BD-4A2C-819D-7338CEA5C01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16309067-DAB5-4481-8B31-ABF06CD1F63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8278B801-49EB-4DB4-B881-AC2BBD56C2AA}"/>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90170</xdr:rowOff>
    </xdr:from>
    <xdr:to>
      <xdr:col>24</xdr:col>
      <xdr:colOff>114300</xdr:colOff>
      <xdr:row>38</xdr:row>
      <xdr:rowOff>20320</xdr:rowOff>
    </xdr:to>
    <xdr:sp macro="" textlink="">
      <xdr:nvSpPr>
        <xdr:cNvPr id="73" name="楕円 72">
          <a:extLst>
            <a:ext uri="{FF2B5EF4-FFF2-40B4-BE49-F238E27FC236}">
              <a16:creationId xmlns:a16="http://schemas.microsoft.com/office/drawing/2014/main" id="{9E6E6657-0D39-486A-863E-507EB4D18EA0}"/>
            </a:ext>
          </a:extLst>
        </xdr:cNvPr>
        <xdr:cNvSpPr/>
      </xdr:nvSpPr>
      <xdr:spPr>
        <a:xfrm>
          <a:off x="45847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36</xdr:row>
      <xdr:rowOff>113047</xdr:rowOff>
    </xdr:from>
    <xdr:ext cx="405111" cy="259045"/>
    <xdr:sp macro="" textlink="">
      <xdr:nvSpPr>
        <xdr:cNvPr id="74" name="【道路】&#10;有形固定資産減価償却率該当値テキスト">
          <a:extLst>
            <a:ext uri="{FF2B5EF4-FFF2-40B4-BE49-F238E27FC236}">
              <a16:creationId xmlns:a16="http://schemas.microsoft.com/office/drawing/2014/main" id="{E146A238-58AD-4A27-9BF4-964D2F2CF6F8}"/>
            </a:ext>
          </a:extLst>
        </xdr:cNvPr>
        <xdr:cNvSpPr txBox="1"/>
      </xdr:nvSpPr>
      <xdr:spPr>
        <a:xfrm>
          <a:off x="4673600" y="6285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90170</xdr:rowOff>
    </xdr:from>
    <xdr:to>
      <xdr:col>20</xdr:col>
      <xdr:colOff>38100</xdr:colOff>
      <xdr:row>38</xdr:row>
      <xdr:rowOff>20320</xdr:rowOff>
    </xdr:to>
    <xdr:sp macro="" textlink="">
      <xdr:nvSpPr>
        <xdr:cNvPr id="75" name="楕円 74">
          <a:extLst>
            <a:ext uri="{FF2B5EF4-FFF2-40B4-BE49-F238E27FC236}">
              <a16:creationId xmlns:a16="http://schemas.microsoft.com/office/drawing/2014/main" id="{EE2AB159-47B7-4618-96C7-36D2F3CBB3BD}"/>
            </a:ext>
          </a:extLst>
        </xdr:cNvPr>
        <xdr:cNvSpPr/>
      </xdr:nvSpPr>
      <xdr:spPr>
        <a:xfrm>
          <a:off x="3746500" y="6433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37</xdr:row>
      <xdr:rowOff>140970</xdr:rowOff>
    </xdr:from>
    <xdr:to>
      <xdr:col>24</xdr:col>
      <xdr:colOff>63500</xdr:colOff>
      <xdr:row>37</xdr:row>
      <xdr:rowOff>140970</xdr:rowOff>
    </xdr:to>
    <xdr:cxnSp macro="">
      <xdr:nvCxnSpPr>
        <xdr:cNvPr id="76" name="直線コネクタ 75">
          <a:extLst>
            <a:ext uri="{FF2B5EF4-FFF2-40B4-BE49-F238E27FC236}">
              <a16:creationId xmlns:a16="http://schemas.microsoft.com/office/drawing/2014/main" id="{901223D1-48E4-4535-B661-8654526378F3}"/>
            </a:ext>
          </a:extLst>
        </xdr:cNvPr>
        <xdr:cNvCxnSpPr/>
      </xdr:nvCxnSpPr>
      <xdr:spPr>
        <a:xfrm>
          <a:off x="3797300" y="648462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65405</xdr:rowOff>
    </xdr:from>
    <xdr:to>
      <xdr:col>15</xdr:col>
      <xdr:colOff>101600</xdr:colOff>
      <xdr:row>37</xdr:row>
      <xdr:rowOff>167005</xdr:rowOff>
    </xdr:to>
    <xdr:sp macro="" textlink="">
      <xdr:nvSpPr>
        <xdr:cNvPr id="77" name="楕円 76">
          <a:extLst>
            <a:ext uri="{FF2B5EF4-FFF2-40B4-BE49-F238E27FC236}">
              <a16:creationId xmlns:a16="http://schemas.microsoft.com/office/drawing/2014/main" id="{731DA5E3-5D22-4011-906B-DBD8481E3C1C}"/>
            </a:ext>
          </a:extLst>
        </xdr:cNvPr>
        <xdr:cNvSpPr/>
      </xdr:nvSpPr>
      <xdr:spPr>
        <a:xfrm>
          <a:off x="2857500" y="640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116205</xdr:rowOff>
    </xdr:from>
    <xdr:to>
      <xdr:col>19</xdr:col>
      <xdr:colOff>177800</xdr:colOff>
      <xdr:row>37</xdr:row>
      <xdr:rowOff>140970</xdr:rowOff>
    </xdr:to>
    <xdr:cxnSp macro="">
      <xdr:nvCxnSpPr>
        <xdr:cNvPr id="78" name="直線コネクタ 77">
          <a:extLst>
            <a:ext uri="{FF2B5EF4-FFF2-40B4-BE49-F238E27FC236}">
              <a16:creationId xmlns:a16="http://schemas.microsoft.com/office/drawing/2014/main" id="{FC38E68B-25C0-4B17-A5EE-50FDDA8EF08F}"/>
            </a:ext>
          </a:extLst>
        </xdr:cNvPr>
        <xdr:cNvCxnSpPr/>
      </xdr:nvCxnSpPr>
      <xdr:spPr>
        <a:xfrm>
          <a:off x="2908300" y="6459855"/>
          <a:ext cx="88900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33020</xdr:rowOff>
    </xdr:from>
    <xdr:to>
      <xdr:col>10</xdr:col>
      <xdr:colOff>165100</xdr:colOff>
      <xdr:row>37</xdr:row>
      <xdr:rowOff>134620</xdr:rowOff>
    </xdr:to>
    <xdr:sp macro="" textlink="">
      <xdr:nvSpPr>
        <xdr:cNvPr id="79" name="楕円 78">
          <a:extLst>
            <a:ext uri="{FF2B5EF4-FFF2-40B4-BE49-F238E27FC236}">
              <a16:creationId xmlns:a16="http://schemas.microsoft.com/office/drawing/2014/main" id="{DD2BE405-3674-4DD9-BB6A-49F4C51C40F6}"/>
            </a:ext>
          </a:extLst>
        </xdr:cNvPr>
        <xdr:cNvSpPr/>
      </xdr:nvSpPr>
      <xdr:spPr>
        <a:xfrm>
          <a:off x="1968500" y="6376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37</xdr:row>
      <xdr:rowOff>83820</xdr:rowOff>
    </xdr:from>
    <xdr:to>
      <xdr:col>15</xdr:col>
      <xdr:colOff>50800</xdr:colOff>
      <xdr:row>37</xdr:row>
      <xdr:rowOff>116205</xdr:rowOff>
    </xdr:to>
    <xdr:cxnSp macro="">
      <xdr:nvCxnSpPr>
        <xdr:cNvPr id="80" name="直線コネクタ 79">
          <a:extLst>
            <a:ext uri="{FF2B5EF4-FFF2-40B4-BE49-F238E27FC236}">
              <a16:creationId xmlns:a16="http://schemas.microsoft.com/office/drawing/2014/main" id="{CE8001F1-E1F2-4FE1-A892-EB4E2D7EF95E}"/>
            </a:ext>
          </a:extLst>
        </xdr:cNvPr>
        <xdr:cNvCxnSpPr/>
      </xdr:nvCxnSpPr>
      <xdr:spPr>
        <a:xfrm>
          <a:off x="2019300" y="642747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38735</xdr:rowOff>
    </xdr:from>
    <xdr:to>
      <xdr:col>6</xdr:col>
      <xdr:colOff>38100</xdr:colOff>
      <xdr:row>37</xdr:row>
      <xdr:rowOff>140335</xdr:rowOff>
    </xdr:to>
    <xdr:sp macro="" textlink="">
      <xdr:nvSpPr>
        <xdr:cNvPr id="81" name="楕円 80">
          <a:extLst>
            <a:ext uri="{FF2B5EF4-FFF2-40B4-BE49-F238E27FC236}">
              <a16:creationId xmlns:a16="http://schemas.microsoft.com/office/drawing/2014/main" id="{B5D99359-2411-4CC0-8AAC-2B5A47596D83}"/>
            </a:ext>
          </a:extLst>
        </xdr:cNvPr>
        <xdr:cNvSpPr/>
      </xdr:nvSpPr>
      <xdr:spPr>
        <a:xfrm>
          <a:off x="1079500" y="6382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83820</xdr:rowOff>
    </xdr:from>
    <xdr:to>
      <xdr:col>10</xdr:col>
      <xdr:colOff>114300</xdr:colOff>
      <xdr:row>37</xdr:row>
      <xdr:rowOff>89535</xdr:rowOff>
    </xdr:to>
    <xdr:cxnSp macro="">
      <xdr:nvCxnSpPr>
        <xdr:cNvPr id="82" name="直線コネクタ 81">
          <a:extLst>
            <a:ext uri="{FF2B5EF4-FFF2-40B4-BE49-F238E27FC236}">
              <a16:creationId xmlns:a16="http://schemas.microsoft.com/office/drawing/2014/main" id="{1B3232B6-F976-4E69-BA61-09D6CE0E26A0}"/>
            </a:ext>
          </a:extLst>
        </xdr:cNvPr>
        <xdr:cNvCxnSpPr/>
      </xdr:nvCxnSpPr>
      <xdr:spPr>
        <a:xfrm flipV="1">
          <a:off x="1130300" y="642747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34942</xdr:rowOff>
    </xdr:from>
    <xdr:ext cx="405111" cy="259045"/>
    <xdr:sp macro="" textlink="">
      <xdr:nvSpPr>
        <xdr:cNvPr id="83" name="n_1aveValue【道路】&#10;有形固定資産減価償却率">
          <a:extLst>
            <a:ext uri="{FF2B5EF4-FFF2-40B4-BE49-F238E27FC236}">
              <a16:creationId xmlns:a16="http://schemas.microsoft.com/office/drawing/2014/main" id="{1AE32B02-D23D-490D-A332-29A16E024BC2}"/>
            </a:ext>
          </a:extLst>
        </xdr:cNvPr>
        <xdr:cNvSpPr txBox="1"/>
      </xdr:nvSpPr>
      <xdr:spPr>
        <a:xfrm>
          <a:off x="35820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162577</xdr:rowOff>
    </xdr:from>
    <xdr:ext cx="405111" cy="259045"/>
    <xdr:sp macro="" textlink="">
      <xdr:nvSpPr>
        <xdr:cNvPr id="84" name="n_2aveValue【道路】&#10;有形固定資産減価償却率">
          <a:extLst>
            <a:ext uri="{FF2B5EF4-FFF2-40B4-BE49-F238E27FC236}">
              <a16:creationId xmlns:a16="http://schemas.microsoft.com/office/drawing/2014/main" id="{B97B5A7D-B478-4B29-8992-FB170D780344}"/>
            </a:ext>
          </a:extLst>
        </xdr:cNvPr>
        <xdr:cNvSpPr txBox="1"/>
      </xdr:nvSpPr>
      <xdr:spPr>
        <a:xfrm>
          <a:off x="270574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105427</xdr:rowOff>
    </xdr:from>
    <xdr:ext cx="405111" cy="259045"/>
    <xdr:sp macro="" textlink="">
      <xdr:nvSpPr>
        <xdr:cNvPr id="85" name="n_3aveValue【道路】&#10;有形固定資産減価償却率">
          <a:extLst>
            <a:ext uri="{FF2B5EF4-FFF2-40B4-BE49-F238E27FC236}">
              <a16:creationId xmlns:a16="http://schemas.microsoft.com/office/drawing/2014/main" id="{F87D56B3-9CCA-441C-9BED-DFC087126419}"/>
            </a:ext>
          </a:extLst>
        </xdr:cNvPr>
        <xdr:cNvSpPr txBox="1"/>
      </xdr:nvSpPr>
      <xdr:spPr>
        <a:xfrm>
          <a:off x="1816744" y="610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120667</xdr:rowOff>
    </xdr:from>
    <xdr:ext cx="405111" cy="259045"/>
    <xdr:sp macro="" textlink="">
      <xdr:nvSpPr>
        <xdr:cNvPr id="86" name="n_4aveValue【道路】&#10;有形固定資産減価償却率">
          <a:extLst>
            <a:ext uri="{FF2B5EF4-FFF2-40B4-BE49-F238E27FC236}">
              <a16:creationId xmlns:a16="http://schemas.microsoft.com/office/drawing/2014/main" id="{C2987A10-0F66-4668-B703-0D539FE5D8A4}"/>
            </a:ext>
          </a:extLst>
        </xdr:cNvPr>
        <xdr:cNvSpPr txBox="1"/>
      </xdr:nvSpPr>
      <xdr:spPr>
        <a:xfrm>
          <a:off x="9277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11447</xdr:rowOff>
    </xdr:from>
    <xdr:ext cx="405111" cy="259045"/>
    <xdr:sp macro="" textlink="">
      <xdr:nvSpPr>
        <xdr:cNvPr id="87" name="n_1mainValue【道路】&#10;有形固定資産減価償却率">
          <a:extLst>
            <a:ext uri="{FF2B5EF4-FFF2-40B4-BE49-F238E27FC236}">
              <a16:creationId xmlns:a16="http://schemas.microsoft.com/office/drawing/2014/main" id="{720857C4-F7C8-4B0D-8218-9CB649B55DD4}"/>
            </a:ext>
          </a:extLst>
        </xdr:cNvPr>
        <xdr:cNvSpPr txBox="1"/>
      </xdr:nvSpPr>
      <xdr:spPr>
        <a:xfrm>
          <a:off x="3582044" y="65265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158132</xdr:rowOff>
    </xdr:from>
    <xdr:ext cx="405111" cy="259045"/>
    <xdr:sp macro="" textlink="">
      <xdr:nvSpPr>
        <xdr:cNvPr id="88" name="n_2mainValue【道路】&#10;有形固定資産減価償却率">
          <a:extLst>
            <a:ext uri="{FF2B5EF4-FFF2-40B4-BE49-F238E27FC236}">
              <a16:creationId xmlns:a16="http://schemas.microsoft.com/office/drawing/2014/main" id="{981042BD-36A7-4DFC-8291-BD4FFEB7B2AC}"/>
            </a:ext>
          </a:extLst>
        </xdr:cNvPr>
        <xdr:cNvSpPr txBox="1"/>
      </xdr:nvSpPr>
      <xdr:spPr>
        <a:xfrm>
          <a:off x="2705744" y="650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37</xdr:row>
      <xdr:rowOff>125747</xdr:rowOff>
    </xdr:from>
    <xdr:ext cx="405111" cy="259045"/>
    <xdr:sp macro="" textlink="">
      <xdr:nvSpPr>
        <xdr:cNvPr id="89" name="n_3mainValue【道路】&#10;有形固定資産減価償却率">
          <a:extLst>
            <a:ext uri="{FF2B5EF4-FFF2-40B4-BE49-F238E27FC236}">
              <a16:creationId xmlns:a16="http://schemas.microsoft.com/office/drawing/2014/main" id="{B57FC52E-C92D-4204-B124-EE129DAA4E5F}"/>
            </a:ext>
          </a:extLst>
        </xdr:cNvPr>
        <xdr:cNvSpPr txBox="1"/>
      </xdr:nvSpPr>
      <xdr:spPr>
        <a:xfrm>
          <a:off x="1816744" y="64693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37</xdr:row>
      <xdr:rowOff>131462</xdr:rowOff>
    </xdr:from>
    <xdr:ext cx="405111" cy="259045"/>
    <xdr:sp macro="" textlink="">
      <xdr:nvSpPr>
        <xdr:cNvPr id="90" name="n_4mainValue【道路】&#10;有形固定資産減価償却率">
          <a:extLst>
            <a:ext uri="{FF2B5EF4-FFF2-40B4-BE49-F238E27FC236}">
              <a16:creationId xmlns:a16="http://schemas.microsoft.com/office/drawing/2014/main" id="{8BAD2CC9-6FF7-4A05-88D8-ABB9DFA84D0A}"/>
            </a:ext>
          </a:extLst>
        </xdr:cNvPr>
        <xdr:cNvSpPr txBox="1"/>
      </xdr:nvSpPr>
      <xdr:spPr>
        <a:xfrm>
          <a:off x="927744" y="64751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AC9B0B4A-0E96-4CD1-9881-213FEADCDB4B}"/>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1E4C3BC-91DD-4BB1-BD6D-C94144E7ADF1}"/>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7D5CEB22-7682-43BA-978A-D698A25804AB}"/>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7F522203-7A11-4EA4-B6F3-7B370E92814B}"/>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D4F92BBD-3F12-48FD-B12D-62FD77FC3053}"/>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204FE21E-7774-4418-B19C-A614C8724D13}"/>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5014902E-ADC4-4312-B43F-140A3D60DD0F}"/>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E40F4AA-95E3-4DD2-B2F0-4862C24E264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33876EF-CFD9-40A8-B5E2-76CB368E07F1}"/>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35182226-460A-4E14-A05F-B553DFB0977D}"/>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2458B645-BA31-43EF-8DB1-B882CCD4EA8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1665F950-18BF-41A5-AD2F-193CCD29F804}"/>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186F9DF2-2F79-4C0F-A624-437E1B26BF3D}"/>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61468637-F5A7-4B39-A9DA-C7A48C9311F6}"/>
            </a:ext>
          </a:extLst>
        </xdr:cNvPr>
        <xdr:cNvSpPr txBox="1"/>
      </xdr:nvSpPr>
      <xdr:spPr>
        <a:xfrm>
          <a:off x="6072701" y="671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8F71EC40-EC57-47EC-9F80-C48469E4D80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3BCD76CC-8169-4085-8F60-15B0B65D5704}"/>
            </a:ext>
          </a:extLst>
        </xdr:cNvPr>
        <xdr:cNvSpPr txBox="1"/>
      </xdr:nvSpPr>
      <xdr:spPr>
        <a:xfrm>
          <a:off x="6072701" y="633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0EB7447E-FD1E-45D2-956B-1983106311D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2112E7B-E949-418E-B39A-8E84FF7E9DD1}"/>
            </a:ext>
          </a:extLst>
        </xdr:cNvPr>
        <xdr:cNvSpPr txBox="1"/>
      </xdr:nvSpPr>
      <xdr:spPr>
        <a:xfrm>
          <a:off x="6072701" y="595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823D31F-CA80-4CAD-8041-0EA0DF16182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8A979BA3-C49E-497D-BAF2-5680E249328A}"/>
            </a:ext>
          </a:extLst>
        </xdr:cNvPr>
        <xdr:cNvSpPr txBox="1"/>
      </xdr:nvSpPr>
      <xdr:spPr>
        <a:xfrm>
          <a:off x="6072701" y="557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72336647-DED5-4480-B4D1-2756AC0D0B5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30</xdr:row>
      <xdr:rowOff>48277</xdr:rowOff>
    </xdr:from>
    <xdr:ext cx="595419" cy="259045"/>
    <xdr:sp macro="" textlink="">
      <xdr:nvSpPr>
        <xdr:cNvPr id="112" name="テキスト ボックス 111">
          <a:extLst>
            <a:ext uri="{FF2B5EF4-FFF2-40B4-BE49-F238E27FC236}">
              <a16:creationId xmlns:a16="http://schemas.microsoft.com/office/drawing/2014/main" id="{E7FA68E0-E0B2-415B-B250-5CE12AA573E1}"/>
            </a:ext>
          </a:extLst>
        </xdr:cNvPr>
        <xdr:cNvSpPr txBox="1"/>
      </xdr:nvSpPr>
      <xdr:spPr>
        <a:xfrm>
          <a:off x="6008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0690E09D-34A3-4CFB-929F-642D6EAE07E1}"/>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32</xdr:row>
      <xdr:rowOff>120815</xdr:rowOff>
    </xdr:from>
    <xdr:to>
      <xdr:col>54</xdr:col>
      <xdr:colOff>189865</xdr:colOff>
      <xdr:row>41</xdr:row>
      <xdr:rowOff>158191</xdr:rowOff>
    </xdr:to>
    <xdr:cxnSp macro="">
      <xdr:nvCxnSpPr>
        <xdr:cNvPr id="114" name="直線コネクタ 113">
          <a:extLst>
            <a:ext uri="{FF2B5EF4-FFF2-40B4-BE49-F238E27FC236}">
              <a16:creationId xmlns:a16="http://schemas.microsoft.com/office/drawing/2014/main" id="{EA2B8BD4-24FE-4488-95B4-F083E9550C9A}"/>
            </a:ext>
          </a:extLst>
        </xdr:cNvPr>
        <xdr:cNvCxnSpPr/>
      </xdr:nvCxnSpPr>
      <xdr:spPr>
        <a:xfrm flipV="1">
          <a:off x="10476865" y="5607215"/>
          <a:ext cx="0" cy="15804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162018</xdr:rowOff>
    </xdr:from>
    <xdr:ext cx="469744" cy="259045"/>
    <xdr:sp macro="" textlink="">
      <xdr:nvSpPr>
        <xdr:cNvPr id="115" name="【道路】&#10;一人当たり延長最小値テキスト">
          <a:extLst>
            <a:ext uri="{FF2B5EF4-FFF2-40B4-BE49-F238E27FC236}">
              <a16:creationId xmlns:a16="http://schemas.microsoft.com/office/drawing/2014/main" id="{AC3E2087-DBB0-4E9F-8B96-3ABB778AC356}"/>
            </a:ext>
          </a:extLst>
        </xdr:cNvPr>
        <xdr:cNvSpPr txBox="1"/>
      </xdr:nvSpPr>
      <xdr:spPr>
        <a:xfrm>
          <a:off x="10515600" y="7191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158191</xdr:rowOff>
    </xdr:from>
    <xdr:to>
      <xdr:col>55</xdr:col>
      <xdr:colOff>88900</xdr:colOff>
      <xdr:row>41</xdr:row>
      <xdr:rowOff>158191</xdr:rowOff>
    </xdr:to>
    <xdr:cxnSp macro="">
      <xdr:nvCxnSpPr>
        <xdr:cNvPr id="116" name="直線コネクタ 115">
          <a:extLst>
            <a:ext uri="{FF2B5EF4-FFF2-40B4-BE49-F238E27FC236}">
              <a16:creationId xmlns:a16="http://schemas.microsoft.com/office/drawing/2014/main" id="{0F2C983A-7D73-412F-A9B0-B5DFE8376860}"/>
            </a:ext>
          </a:extLst>
        </xdr:cNvPr>
        <xdr:cNvCxnSpPr/>
      </xdr:nvCxnSpPr>
      <xdr:spPr>
        <a:xfrm>
          <a:off x="10388600" y="7187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67492</xdr:rowOff>
    </xdr:from>
    <xdr:ext cx="534377" cy="259045"/>
    <xdr:sp macro="" textlink="">
      <xdr:nvSpPr>
        <xdr:cNvPr id="117" name="【道路】&#10;一人当たり延長最大値テキスト">
          <a:extLst>
            <a:ext uri="{FF2B5EF4-FFF2-40B4-BE49-F238E27FC236}">
              <a16:creationId xmlns:a16="http://schemas.microsoft.com/office/drawing/2014/main" id="{D3E12745-B92E-4BF8-A009-9D45B9DE8B42}"/>
            </a:ext>
          </a:extLst>
        </xdr:cNvPr>
        <xdr:cNvSpPr txBox="1"/>
      </xdr:nvSpPr>
      <xdr:spPr>
        <a:xfrm>
          <a:off x="10515600" y="5382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120815</xdr:rowOff>
    </xdr:from>
    <xdr:to>
      <xdr:col>55</xdr:col>
      <xdr:colOff>88900</xdr:colOff>
      <xdr:row>32</xdr:row>
      <xdr:rowOff>120815</xdr:rowOff>
    </xdr:to>
    <xdr:cxnSp macro="">
      <xdr:nvCxnSpPr>
        <xdr:cNvPr id="118" name="直線コネクタ 117">
          <a:extLst>
            <a:ext uri="{FF2B5EF4-FFF2-40B4-BE49-F238E27FC236}">
              <a16:creationId xmlns:a16="http://schemas.microsoft.com/office/drawing/2014/main" id="{2478879E-2085-4831-8817-4C1B0C655B66}"/>
            </a:ext>
          </a:extLst>
        </xdr:cNvPr>
        <xdr:cNvCxnSpPr/>
      </xdr:nvCxnSpPr>
      <xdr:spPr>
        <a:xfrm>
          <a:off x="10388600" y="56072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102493</xdr:rowOff>
    </xdr:from>
    <xdr:ext cx="534377" cy="259045"/>
    <xdr:sp macro="" textlink="">
      <xdr:nvSpPr>
        <xdr:cNvPr id="119" name="【道路】&#10;一人当たり延長平均値テキスト">
          <a:extLst>
            <a:ext uri="{FF2B5EF4-FFF2-40B4-BE49-F238E27FC236}">
              <a16:creationId xmlns:a16="http://schemas.microsoft.com/office/drawing/2014/main" id="{72F3886E-8E90-43F9-911C-8F7BC8D62878}"/>
            </a:ext>
          </a:extLst>
        </xdr:cNvPr>
        <xdr:cNvSpPr txBox="1"/>
      </xdr:nvSpPr>
      <xdr:spPr>
        <a:xfrm>
          <a:off x="10515600" y="678904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79616</xdr:rowOff>
    </xdr:from>
    <xdr:to>
      <xdr:col>55</xdr:col>
      <xdr:colOff>50800</xdr:colOff>
      <xdr:row>41</xdr:row>
      <xdr:rowOff>9766</xdr:rowOff>
    </xdr:to>
    <xdr:sp macro="" textlink="">
      <xdr:nvSpPr>
        <xdr:cNvPr id="120" name="フローチャート: 判断 119">
          <a:extLst>
            <a:ext uri="{FF2B5EF4-FFF2-40B4-BE49-F238E27FC236}">
              <a16:creationId xmlns:a16="http://schemas.microsoft.com/office/drawing/2014/main" id="{BE4C7A61-F89C-44D1-A3BD-0DDAA041501F}"/>
            </a:ext>
          </a:extLst>
        </xdr:cNvPr>
        <xdr:cNvSpPr/>
      </xdr:nvSpPr>
      <xdr:spPr>
        <a:xfrm>
          <a:off x="10426700" y="6937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71158</xdr:rowOff>
    </xdr:from>
    <xdr:to>
      <xdr:col>50</xdr:col>
      <xdr:colOff>165100</xdr:colOff>
      <xdr:row>41</xdr:row>
      <xdr:rowOff>1308</xdr:rowOff>
    </xdr:to>
    <xdr:sp macro="" textlink="">
      <xdr:nvSpPr>
        <xdr:cNvPr id="121" name="フローチャート: 判断 120">
          <a:extLst>
            <a:ext uri="{FF2B5EF4-FFF2-40B4-BE49-F238E27FC236}">
              <a16:creationId xmlns:a16="http://schemas.microsoft.com/office/drawing/2014/main" id="{5D6A8E94-7084-4644-89C1-E3109F636E0D}"/>
            </a:ext>
          </a:extLst>
        </xdr:cNvPr>
        <xdr:cNvSpPr/>
      </xdr:nvSpPr>
      <xdr:spPr>
        <a:xfrm>
          <a:off x="9588500" y="69291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71348</xdr:rowOff>
    </xdr:from>
    <xdr:to>
      <xdr:col>46</xdr:col>
      <xdr:colOff>38100</xdr:colOff>
      <xdr:row>41</xdr:row>
      <xdr:rowOff>1498</xdr:rowOff>
    </xdr:to>
    <xdr:sp macro="" textlink="">
      <xdr:nvSpPr>
        <xdr:cNvPr id="122" name="フローチャート: 判断 121">
          <a:extLst>
            <a:ext uri="{FF2B5EF4-FFF2-40B4-BE49-F238E27FC236}">
              <a16:creationId xmlns:a16="http://schemas.microsoft.com/office/drawing/2014/main" id="{AE41D2B9-AD1A-45C5-8F4E-267270DBE4D6}"/>
            </a:ext>
          </a:extLst>
        </xdr:cNvPr>
        <xdr:cNvSpPr/>
      </xdr:nvSpPr>
      <xdr:spPr>
        <a:xfrm>
          <a:off x="8699500" y="69293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31400</xdr:rowOff>
    </xdr:from>
    <xdr:to>
      <xdr:col>41</xdr:col>
      <xdr:colOff>101600</xdr:colOff>
      <xdr:row>40</xdr:row>
      <xdr:rowOff>133000</xdr:rowOff>
    </xdr:to>
    <xdr:sp macro="" textlink="">
      <xdr:nvSpPr>
        <xdr:cNvPr id="123" name="フローチャート: 判断 122">
          <a:extLst>
            <a:ext uri="{FF2B5EF4-FFF2-40B4-BE49-F238E27FC236}">
              <a16:creationId xmlns:a16="http://schemas.microsoft.com/office/drawing/2014/main" id="{CC76F7D8-4C3A-438A-8A84-2B65589639FB}"/>
            </a:ext>
          </a:extLst>
        </xdr:cNvPr>
        <xdr:cNvSpPr/>
      </xdr:nvSpPr>
      <xdr:spPr>
        <a:xfrm>
          <a:off x="7810500" y="688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64700</xdr:rowOff>
    </xdr:from>
    <xdr:to>
      <xdr:col>36</xdr:col>
      <xdr:colOff>165100</xdr:colOff>
      <xdr:row>40</xdr:row>
      <xdr:rowOff>166300</xdr:rowOff>
    </xdr:to>
    <xdr:sp macro="" textlink="">
      <xdr:nvSpPr>
        <xdr:cNvPr id="124" name="フローチャート: 判断 123">
          <a:extLst>
            <a:ext uri="{FF2B5EF4-FFF2-40B4-BE49-F238E27FC236}">
              <a16:creationId xmlns:a16="http://schemas.microsoft.com/office/drawing/2014/main" id="{998653EA-BA86-4990-8FF1-91AA984AC8AD}"/>
            </a:ext>
          </a:extLst>
        </xdr:cNvPr>
        <xdr:cNvSpPr/>
      </xdr:nvSpPr>
      <xdr:spPr>
        <a:xfrm>
          <a:off x="6921500" y="692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CD63BACD-CA51-45BB-919E-9CF540BAEA2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2E07EA2E-1B00-49F8-AC94-D3EC7D37856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FCBF58A-762F-4247-891B-591ECA81DC73}"/>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F0D24BF7-F575-4895-9078-AD4C6EF8F6B1}"/>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E965136-1BFA-4274-9658-678AA28E3232}"/>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22085</xdr:rowOff>
    </xdr:from>
    <xdr:to>
      <xdr:col>55</xdr:col>
      <xdr:colOff>50800</xdr:colOff>
      <xdr:row>41</xdr:row>
      <xdr:rowOff>123685</xdr:rowOff>
    </xdr:to>
    <xdr:sp macro="" textlink="">
      <xdr:nvSpPr>
        <xdr:cNvPr id="130" name="楕円 129">
          <a:extLst>
            <a:ext uri="{FF2B5EF4-FFF2-40B4-BE49-F238E27FC236}">
              <a16:creationId xmlns:a16="http://schemas.microsoft.com/office/drawing/2014/main" id="{9015C030-51F1-40DC-81C5-094D21DBE39E}"/>
            </a:ext>
          </a:extLst>
        </xdr:cNvPr>
        <xdr:cNvSpPr/>
      </xdr:nvSpPr>
      <xdr:spPr>
        <a:xfrm>
          <a:off x="10426700" y="7051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108462</xdr:rowOff>
    </xdr:from>
    <xdr:ext cx="469744" cy="259045"/>
    <xdr:sp macro="" textlink="">
      <xdr:nvSpPr>
        <xdr:cNvPr id="131" name="【道路】&#10;一人当たり延長該当値テキスト">
          <a:extLst>
            <a:ext uri="{FF2B5EF4-FFF2-40B4-BE49-F238E27FC236}">
              <a16:creationId xmlns:a16="http://schemas.microsoft.com/office/drawing/2014/main" id="{8BD3DA1C-C718-4145-BDBC-F5C7DEB0DE80}"/>
            </a:ext>
          </a:extLst>
        </xdr:cNvPr>
        <xdr:cNvSpPr txBox="1"/>
      </xdr:nvSpPr>
      <xdr:spPr>
        <a:xfrm>
          <a:off x="10515600" y="69664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121545</xdr:rowOff>
    </xdr:from>
    <xdr:to>
      <xdr:col>50</xdr:col>
      <xdr:colOff>165100</xdr:colOff>
      <xdr:row>41</xdr:row>
      <xdr:rowOff>51695</xdr:rowOff>
    </xdr:to>
    <xdr:sp macro="" textlink="">
      <xdr:nvSpPr>
        <xdr:cNvPr id="132" name="楕円 131">
          <a:extLst>
            <a:ext uri="{FF2B5EF4-FFF2-40B4-BE49-F238E27FC236}">
              <a16:creationId xmlns:a16="http://schemas.microsoft.com/office/drawing/2014/main" id="{67543BF6-2569-462D-9CFF-90642EE313C1}"/>
            </a:ext>
          </a:extLst>
        </xdr:cNvPr>
        <xdr:cNvSpPr/>
      </xdr:nvSpPr>
      <xdr:spPr>
        <a:xfrm>
          <a:off x="9588500" y="697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895</xdr:rowOff>
    </xdr:from>
    <xdr:to>
      <xdr:col>55</xdr:col>
      <xdr:colOff>0</xdr:colOff>
      <xdr:row>41</xdr:row>
      <xdr:rowOff>72885</xdr:rowOff>
    </xdr:to>
    <xdr:cxnSp macro="">
      <xdr:nvCxnSpPr>
        <xdr:cNvPr id="133" name="直線コネクタ 132">
          <a:extLst>
            <a:ext uri="{FF2B5EF4-FFF2-40B4-BE49-F238E27FC236}">
              <a16:creationId xmlns:a16="http://schemas.microsoft.com/office/drawing/2014/main" id="{9E54AE11-3F46-46E8-AC4E-BFA1D38966F9}"/>
            </a:ext>
          </a:extLst>
        </xdr:cNvPr>
        <xdr:cNvCxnSpPr/>
      </xdr:nvCxnSpPr>
      <xdr:spPr>
        <a:xfrm>
          <a:off x="9639300" y="7030345"/>
          <a:ext cx="838200" cy="719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122860</xdr:rowOff>
    </xdr:from>
    <xdr:to>
      <xdr:col>46</xdr:col>
      <xdr:colOff>38100</xdr:colOff>
      <xdr:row>41</xdr:row>
      <xdr:rowOff>53010</xdr:rowOff>
    </xdr:to>
    <xdr:sp macro="" textlink="">
      <xdr:nvSpPr>
        <xdr:cNvPr id="134" name="楕円 133">
          <a:extLst>
            <a:ext uri="{FF2B5EF4-FFF2-40B4-BE49-F238E27FC236}">
              <a16:creationId xmlns:a16="http://schemas.microsoft.com/office/drawing/2014/main" id="{9D12724B-8EB4-4599-BDB7-C629E156C07F}"/>
            </a:ext>
          </a:extLst>
        </xdr:cNvPr>
        <xdr:cNvSpPr/>
      </xdr:nvSpPr>
      <xdr:spPr>
        <a:xfrm>
          <a:off x="8699500" y="6980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895</xdr:rowOff>
    </xdr:from>
    <xdr:to>
      <xdr:col>50</xdr:col>
      <xdr:colOff>114300</xdr:colOff>
      <xdr:row>41</xdr:row>
      <xdr:rowOff>2210</xdr:rowOff>
    </xdr:to>
    <xdr:cxnSp macro="">
      <xdr:nvCxnSpPr>
        <xdr:cNvPr id="135" name="直線コネクタ 134">
          <a:extLst>
            <a:ext uri="{FF2B5EF4-FFF2-40B4-BE49-F238E27FC236}">
              <a16:creationId xmlns:a16="http://schemas.microsoft.com/office/drawing/2014/main" id="{5CD9A0F5-2A87-488C-86EB-B5279B386DF2}"/>
            </a:ext>
          </a:extLst>
        </xdr:cNvPr>
        <xdr:cNvCxnSpPr/>
      </xdr:nvCxnSpPr>
      <xdr:spPr>
        <a:xfrm flipV="1">
          <a:off x="8750300" y="7030345"/>
          <a:ext cx="889000" cy="1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124136</xdr:rowOff>
    </xdr:from>
    <xdr:to>
      <xdr:col>41</xdr:col>
      <xdr:colOff>101600</xdr:colOff>
      <xdr:row>41</xdr:row>
      <xdr:rowOff>54286</xdr:rowOff>
    </xdr:to>
    <xdr:sp macro="" textlink="">
      <xdr:nvSpPr>
        <xdr:cNvPr id="136" name="楕円 135">
          <a:extLst>
            <a:ext uri="{FF2B5EF4-FFF2-40B4-BE49-F238E27FC236}">
              <a16:creationId xmlns:a16="http://schemas.microsoft.com/office/drawing/2014/main" id="{7DA90736-715B-4A39-AF80-D45828142506}"/>
            </a:ext>
          </a:extLst>
        </xdr:cNvPr>
        <xdr:cNvSpPr/>
      </xdr:nvSpPr>
      <xdr:spPr>
        <a:xfrm>
          <a:off x="7810500" y="698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2210</xdr:rowOff>
    </xdr:from>
    <xdr:to>
      <xdr:col>45</xdr:col>
      <xdr:colOff>177800</xdr:colOff>
      <xdr:row>41</xdr:row>
      <xdr:rowOff>3486</xdr:rowOff>
    </xdr:to>
    <xdr:cxnSp macro="">
      <xdr:nvCxnSpPr>
        <xdr:cNvPr id="137" name="直線コネクタ 136">
          <a:extLst>
            <a:ext uri="{FF2B5EF4-FFF2-40B4-BE49-F238E27FC236}">
              <a16:creationId xmlns:a16="http://schemas.microsoft.com/office/drawing/2014/main" id="{2B06EEAF-BB33-4BDF-87FC-FF6CFD035C64}"/>
            </a:ext>
          </a:extLst>
        </xdr:cNvPr>
        <xdr:cNvCxnSpPr/>
      </xdr:nvCxnSpPr>
      <xdr:spPr>
        <a:xfrm flipV="1">
          <a:off x="7861300" y="7031660"/>
          <a:ext cx="889000" cy="1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129642</xdr:rowOff>
    </xdr:from>
    <xdr:to>
      <xdr:col>36</xdr:col>
      <xdr:colOff>165100</xdr:colOff>
      <xdr:row>41</xdr:row>
      <xdr:rowOff>59792</xdr:rowOff>
    </xdr:to>
    <xdr:sp macro="" textlink="">
      <xdr:nvSpPr>
        <xdr:cNvPr id="138" name="楕円 137">
          <a:extLst>
            <a:ext uri="{FF2B5EF4-FFF2-40B4-BE49-F238E27FC236}">
              <a16:creationId xmlns:a16="http://schemas.microsoft.com/office/drawing/2014/main" id="{0B841A24-30CA-4E95-9184-0DDFE2A0584D}"/>
            </a:ext>
          </a:extLst>
        </xdr:cNvPr>
        <xdr:cNvSpPr/>
      </xdr:nvSpPr>
      <xdr:spPr>
        <a:xfrm>
          <a:off x="6921500" y="6987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3486</xdr:rowOff>
    </xdr:from>
    <xdr:to>
      <xdr:col>41</xdr:col>
      <xdr:colOff>50800</xdr:colOff>
      <xdr:row>41</xdr:row>
      <xdr:rowOff>8992</xdr:rowOff>
    </xdr:to>
    <xdr:cxnSp macro="">
      <xdr:nvCxnSpPr>
        <xdr:cNvPr id="139" name="直線コネクタ 138">
          <a:extLst>
            <a:ext uri="{FF2B5EF4-FFF2-40B4-BE49-F238E27FC236}">
              <a16:creationId xmlns:a16="http://schemas.microsoft.com/office/drawing/2014/main" id="{209EC1E0-A883-4AE8-AC1D-4CC78B70A83A}"/>
            </a:ext>
          </a:extLst>
        </xdr:cNvPr>
        <xdr:cNvCxnSpPr/>
      </xdr:nvCxnSpPr>
      <xdr:spPr>
        <a:xfrm flipV="1">
          <a:off x="6972300" y="7032936"/>
          <a:ext cx="889000" cy="5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17835</xdr:rowOff>
    </xdr:from>
    <xdr:ext cx="534377" cy="259045"/>
    <xdr:sp macro="" textlink="">
      <xdr:nvSpPr>
        <xdr:cNvPr id="140" name="n_1aveValue【道路】&#10;一人当たり延長">
          <a:extLst>
            <a:ext uri="{FF2B5EF4-FFF2-40B4-BE49-F238E27FC236}">
              <a16:creationId xmlns:a16="http://schemas.microsoft.com/office/drawing/2014/main" id="{DF321F03-1858-46E7-AD9F-F08E6D16DC37}"/>
            </a:ext>
          </a:extLst>
        </xdr:cNvPr>
        <xdr:cNvSpPr txBox="1"/>
      </xdr:nvSpPr>
      <xdr:spPr>
        <a:xfrm>
          <a:off x="9359411" y="6704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18025</xdr:rowOff>
    </xdr:from>
    <xdr:ext cx="534377" cy="259045"/>
    <xdr:sp macro="" textlink="">
      <xdr:nvSpPr>
        <xdr:cNvPr id="141" name="n_2aveValue【道路】&#10;一人当たり延長">
          <a:extLst>
            <a:ext uri="{FF2B5EF4-FFF2-40B4-BE49-F238E27FC236}">
              <a16:creationId xmlns:a16="http://schemas.microsoft.com/office/drawing/2014/main" id="{89AC1AA7-39BB-4828-B0F3-B09E403AA26F}"/>
            </a:ext>
          </a:extLst>
        </xdr:cNvPr>
        <xdr:cNvSpPr txBox="1"/>
      </xdr:nvSpPr>
      <xdr:spPr>
        <a:xfrm>
          <a:off x="8483111" y="6704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38</xdr:row>
      <xdr:rowOff>149527</xdr:rowOff>
    </xdr:from>
    <xdr:ext cx="534377" cy="259045"/>
    <xdr:sp macro="" textlink="">
      <xdr:nvSpPr>
        <xdr:cNvPr id="142" name="n_3aveValue【道路】&#10;一人当たり延長">
          <a:extLst>
            <a:ext uri="{FF2B5EF4-FFF2-40B4-BE49-F238E27FC236}">
              <a16:creationId xmlns:a16="http://schemas.microsoft.com/office/drawing/2014/main" id="{06AF9D8C-59A0-4218-BF10-5131FD121536}"/>
            </a:ext>
          </a:extLst>
        </xdr:cNvPr>
        <xdr:cNvSpPr txBox="1"/>
      </xdr:nvSpPr>
      <xdr:spPr>
        <a:xfrm>
          <a:off x="7594111" y="66646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39</xdr:row>
      <xdr:rowOff>11377</xdr:rowOff>
    </xdr:from>
    <xdr:ext cx="534377" cy="259045"/>
    <xdr:sp macro="" textlink="">
      <xdr:nvSpPr>
        <xdr:cNvPr id="143" name="n_4aveValue【道路】&#10;一人当たり延長">
          <a:extLst>
            <a:ext uri="{FF2B5EF4-FFF2-40B4-BE49-F238E27FC236}">
              <a16:creationId xmlns:a16="http://schemas.microsoft.com/office/drawing/2014/main" id="{93E32798-B589-4B57-9A1E-45F93F4C901A}"/>
            </a:ext>
          </a:extLst>
        </xdr:cNvPr>
        <xdr:cNvSpPr txBox="1"/>
      </xdr:nvSpPr>
      <xdr:spPr>
        <a:xfrm>
          <a:off x="6705111" y="669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41</xdr:row>
      <xdr:rowOff>42822</xdr:rowOff>
    </xdr:from>
    <xdr:ext cx="534377" cy="259045"/>
    <xdr:sp macro="" textlink="">
      <xdr:nvSpPr>
        <xdr:cNvPr id="144" name="n_1mainValue【道路】&#10;一人当たり延長">
          <a:extLst>
            <a:ext uri="{FF2B5EF4-FFF2-40B4-BE49-F238E27FC236}">
              <a16:creationId xmlns:a16="http://schemas.microsoft.com/office/drawing/2014/main" id="{9283FFEE-DE9F-41B3-90B3-A849F79B2DD1}"/>
            </a:ext>
          </a:extLst>
        </xdr:cNvPr>
        <xdr:cNvSpPr txBox="1"/>
      </xdr:nvSpPr>
      <xdr:spPr>
        <a:xfrm>
          <a:off x="9359411" y="7072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41</xdr:row>
      <xdr:rowOff>44137</xdr:rowOff>
    </xdr:from>
    <xdr:ext cx="534377" cy="259045"/>
    <xdr:sp macro="" textlink="">
      <xdr:nvSpPr>
        <xdr:cNvPr id="145" name="n_2mainValue【道路】&#10;一人当たり延長">
          <a:extLst>
            <a:ext uri="{FF2B5EF4-FFF2-40B4-BE49-F238E27FC236}">
              <a16:creationId xmlns:a16="http://schemas.microsoft.com/office/drawing/2014/main" id="{F406A795-A6A2-47D7-9E91-BE87ED586E25}"/>
            </a:ext>
          </a:extLst>
        </xdr:cNvPr>
        <xdr:cNvSpPr txBox="1"/>
      </xdr:nvSpPr>
      <xdr:spPr>
        <a:xfrm>
          <a:off x="8483111" y="70735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41</xdr:row>
      <xdr:rowOff>45413</xdr:rowOff>
    </xdr:from>
    <xdr:ext cx="534377" cy="259045"/>
    <xdr:sp macro="" textlink="">
      <xdr:nvSpPr>
        <xdr:cNvPr id="146" name="n_3mainValue【道路】&#10;一人当たり延長">
          <a:extLst>
            <a:ext uri="{FF2B5EF4-FFF2-40B4-BE49-F238E27FC236}">
              <a16:creationId xmlns:a16="http://schemas.microsoft.com/office/drawing/2014/main" id="{A392F098-3597-4437-A51E-B8D6E9ACA58F}"/>
            </a:ext>
          </a:extLst>
        </xdr:cNvPr>
        <xdr:cNvSpPr txBox="1"/>
      </xdr:nvSpPr>
      <xdr:spPr>
        <a:xfrm>
          <a:off x="7594111" y="7074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41</xdr:row>
      <xdr:rowOff>50919</xdr:rowOff>
    </xdr:from>
    <xdr:ext cx="534377" cy="259045"/>
    <xdr:sp macro="" textlink="">
      <xdr:nvSpPr>
        <xdr:cNvPr id="147" name="n_4mainValue【道路】&#10;一人当たり延長">
          <a:extLst>
            <a:ext uri="{FF2B5EF4-FFF2-40B4-BE49-F238E27FC236}">
              <a16:creationId xmlns:a16="http://schemas.microsoft.com/office/drawing/2014/main" id="{0C086511-9E02-434D-850D-D026BF435A7C}"/>
            </a:ext>
          </a:extLst>
        </xdr:cNvPr>
        <xdr:cNvSpPr txBox="1"/>
      </xdr:nvSpPr>
      <xdr:spPr>
        <a:xfrm>
          <a:off x="6705111" y="70803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1FD34019-F797-4565-BC07-6EAB6CBE3EF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BF4556B2-DB36-442A-A247-992F23E18A1B}"/>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65F1CBBF-DA16-4FE6-8D7E-DEE88FF29D25}"/>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E4C27E8A-0903-4065-B002-DD583D86BD1B}"/>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41AFAF59-E7CC-4F4A-A486-6CE840F8C29E}"/>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E0CEAC19-C016-4D97-9877-080B0219078E}"/>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E59BB8C6-379E-49AC-8E9C-A5245D6E80CD}"/>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95AAC025-A737-4E40-8377-86A6F94BB7E5}"/>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D3986EE0-F64F-406E-BE79-FAB88AC573DA}"/>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762778ED-3A53-4D3F-86EE-8A937524344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17F3533-1760-4971-AE1A-5728D2D7FF6A}"/>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59" name="直線コネクタ 158">
          <a:extLst>
            <a:ext uri="{FF2B5EF4-FFF2-40B4-BE49-F238E27FC236}">
              <a16:creationId xmlns:a16="http://schemas.microsoft.com/office/drawing/2014/main" id="{D9B80FA9-F271-4BF5-ADE7-A70BD4FED464}"/>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0" name="テキスト ボックス 159">
          <a:extLst>
            <a:ext uri="{FF2B5EF4-FFF2-40B4-BE49-F238E27FC236}">
              <a16:creationId xmlns:a16="http://schemas.microsoft.com/office/drawing/2014/main" id="{5D48F74A-A619-4632-9B61-E6361C277601}"/>
            </a:ext>
          </a:extLst>
        </xdr:cNvPr>
        <xdr:cNvSpPr txBox="1"/>
      </xdr:nvSpPr>
      <xdr:spPr>
        <a:xfrm>
          <a:off x="294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1" name="直線コネクタ 160">
          <a:extLst>
            <a:ext uri="{FF2B5EF4-FFF2-40B4-BE49-F238E27FC236}">
              <a16:creationId xmlns:a16="http://schemas.microsoft.com/office/drawing/2014/main" id="{18837C45-5A68-407A-B40E-82A476F42D60}"/>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2" name="テキスト ボックス 161">
          <a:extLst>
            <a:ext uri="{FF2B5EF4-FFF2-40B4-BE49-F238E27FC236}">
              <a16:creationId xmlns:a16="http://schemas.microsoft.com/office/drawing/2014/main" id="{9A7B04C8-3C5B-4AD0-B5A3-6E0D0A6ED3B2}"/>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3" name="直線コネクタ 162">
          <a:extLst>
            <a:ext uri="{FF2B5EF4-FFF2-40B4-BE49-F238E27FC236}">
              <a16:creationId xmlns:a16="http://schemas.microsoft.com/office/drawing/2014/main" id="{0ACC6D6F-0A19-4674-A5D0-59659EDEE5DF}"/>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4" name="テキスト ボックス 163">
          <a:extLst>
            <a:ext uri="{FF2B5EF4-FFF2-40B4-BE49-F238E27FC236}">
              <a16:creationId xmlns:a16="http://schemas.microsoft.com/office/drawing/2014/main" id="{8FA5BC9F-566E-4A15-B2F9-4139034D0420}"/>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5" name="直線コネクタ 164">
          <a:extLst>
            <a:ext uri="{FF2B5EF4-FFF2-40B4-BE49-F238E27FC236}">
              <a16:creationId xmlns:a16="http://schemas.microsoft.com/office/drawing/2014/main" id="{1AE72E30-A7EF-4153-8E03-41F1FB377A06}"/>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6" name="テキスト ボックス 165">
          <a:extLst>
            <a:ext uri="{FF2B5EF4-FFF2-40B4-BE49-F238E27FC236}">
              <a16:creationId xmlns:a16="http://schemas.microsoft.com/office/drawing/2014/main" id="{C43B587D-525B-43C4-91CE-D173A59EE7D7}"/>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7" name="直線コネクタ 166">
          <a:extLst>
            <a:ext uri="{FF2B5EF4-FFF2-40B4-BE49-F238E27FC236}">
              <a16:creationId xmlns:a16="http://schemas.microsoft.com/office/drawing/2014/main" id="{49E444FC-6AE9-4E81-AFFA-658F5CE3D875}"/>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8" name="テキスト ボックス 167">
          <a:extLst>
            <a:ext uri="{FF2B5EF4-FFF2-40B4-BE49-F238E27FC236}">
              <a16:creationId xmlns:a16="http://schemas.microsoft.com/office/drawing/2014/main" id="{99C48BE1-CC60-4E62-BB78-C59B0775D9AC}"/>
            </a:ext>
          </a:extLst>
        </xdr:cNvPr>
        <xdr:cNvSpPr txBox="1"/>
      </xdr:nvSpPr>
      <xdr:spPr>
        <a:xfrm>
          <a:off x="358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a:extLst>
            <a:ext uri="{FF2B5EF4-FFF2-40B4-BE49-F238E27FC236}">
              <a16:creationId xmlns:a16="http://schemas.microsoft.com/office/drawing/2014/main" id="{3816E21F-A416-4055-86D3-BE72820FAD8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0" name="テキスト ボックス 169">
          <a:extLst>
            <a:ext uri="{FF2B5EF4-FFF2-40B4-BE49-F238E27FC236}">
              <a16:creationId xmlns:a16="http://schemas.microsoft.com/office/drawing/2014/main" id="{35084C08-CA85-4E82-867E-0FB48A3DE12A}"/>
            </a:ext>
          </a:extLst>
        </xdr:cNvPr>
        <xdr:cNvSpPr txBox="1"/>
      </xdr:nvSpPr>
      <xdr:spPr>
        <a:xfrm>
          <a:off x="423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橋りょう・トンネル】&#10;有形固定資産減価償却率グラフ枠">
          <a:extLst>
            <a:ext uri="{FF2B5EF4-FFF2-40B4-BE49-F238E27FC236}">
              <a16:creationId xmlns:a16="http://schemas.microsoft.com/office/drawing/2014/main" id="{325C4DE8-6DAE-491A-BEAA-44537DFB177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99060</xdr:rowOff>
    </xdr:from>
    <xdr:to>
      <xdr:col>24</xdr:col>
      <xdr:colOff>62865</xdr:colOff>
      <xdr:row>63</xdr:row>
      <xdr:rowOff>9525</xdr:rowOff>
    </xdr:to>
    <xdr:cxnSp macro="">
      <xdr:nvCxnSpPr>
        <xdr:cNvPr id="172" name="直線コネクタ 171">
          <a:extLst>
            <a:ext uri="{FF2B5EF4-FFF2-40B4-BE49-F238E27FC236}">
              <a16:creationId xmlns:a16="http://schemas.microsoft.com/office/drawing/2014/main" id="{9A07C9A9-4593-4723-AF68-6157752AEEB7}"/>
            </a:ext>
          </a:extLst>
        </xdr:cNvPr>
        <xdr:cNvCxnSpPr/>
      </xdr:nvCxnSpPr>
      <xdr:spPr>
        <a:xfrm flipV="1">
          <a:off x="4634865" y="9700260"/>
          <a:ext cx="0" cy="11106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13352</xdr:rowOff>
    </xdr:from>
    <xdr:ext cx="405111" cy="259045"/>
    <xdr:sp macro="" textlink="">
      <xdr:nvSpPr>
        <xdr:cNvPr id="173" name="【橋りょう・トンネル】&#10;有形固定資産減価償却率最小値テキスト">
          <a:extLst>
            <a:ext uri="{FF2B5EF4-FFF2-40B4-BE49-F238E27FC236}">
              <a16:creationId xmlns:a16="http://schemas.microsoft.com/office/drawing/2014/main" id="{75EF631E-40FE-421E-955F-682386DD97F6}"/>
            </a:ext>
          </a:extLst>
        </xdr:cNvPr>
        <xdr:cNvSpPr txBox="1"/>
      </xdr:nvSpPr>
      <xdr:spPr>
        <a:xfrm>
          <a:off x="4673600"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xdr:rowOff>
    </xdr:from>
    <xdr:to>
      <xdr:col>24</xdr:col>
      <xdr:colOff>152400</xdr:colOff>
      <xdr:row>63</xdr:row>
      <xdr:rowOff>9525</xdr:rowOff>
    </xdr:to>
    <xdr:cxnSp macro="">
      <xdr:nvCxnSpPr>
        <xdr:cNvPr id="174" name="直線コネクタ 173">
          <a:extLst>
            <a:ext uri="{FF2B5EF4-FFF2-40B4-BE49-F238E27FC236}">
              <a16:creationId xmlns:a16="http://schemas.microsoft.com/office/drawing/2014/main" id="{00D43970-C6D9-436B-BE7F-5B7A42E14EAE}"/>
            </a:ext>
          </a:extLst>
        </xdr:cNvPr>
        <xdr:cNvCxnSpPr/>
      </xdr:nvCxnSpPr>
      <xdr:spPr>
        <a:xfrm>
          <a:off x="4546600" y="10810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45737</xdr:rowOff>
    </xdr:from>
    <xdr:ext cx="405111" cy="259045"/>
    <xdr:sp macro="" textlink="">
      <xdr:nvSpPr>
        <xdr:cNvPr id="175" name="【橋りょう・トンネル】&#10;有形固定資産減価償却率最大値テキスト">
          <a:extLst>
            <a:ext uri="{FF2B5EF4-FFF2-40B4-BE49-F238E27FC236}">
              <a16:creationId xmlns:a16="http://schemas.microsoft.com/office/drawing/2014/main" id="{FD92441E-0FF4-4109-A981-D2FE1061E609}"/>
            </a:ext>
          </a:extLst>
        </xdr:cNvPr>
        <xdr:cNvSpPr txBox="1"/>
      </xdr:nvSpPr>
      <xdr:spPr>
        <a:xfrm>
          <a:off x="4673600" y="9475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99060</xdr:rowOff>
    </xdr:from>
    <xdr:to>
      <xdr:col>24</xdr:col>
      <xdr:colOff>152400</xdr:colOff>
      <xdr:row>56</xdr:row>
      <xdr:rowOff>99060</xdr:rowOff>
    </xdr:to>
    <xdr:cxnSp macro="">
      <xdr:nvCxnSpPr>
        <xdr:cNvPr id="176" name="直線コネクタ 175">
          <a:extLst>
            <a:ext uri="{FF2B5EF4-FFF2-40B4-BE49-F238E27FC236}">
              <a16:creationId xmlns:a16="http://schemas.microsoft.com/office/drawing/2014/main" id="{CEECAB1D-C49D-4680-8E09-D345EB2287C6}"/>
            </a:ext>
          </a:extLst>
        </xdr:cNvPr>
        <xdr:cNvCxnSpPr/>
      </xdr:nvCxnSpPr>
      <xdr:spPr>
        <a:xfrm>
          <a:off x="4546600" y="9700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139717</xdr:rowOff>
    </xdr:from>
    <xdr:ext cx="405111" cy="259045"/>
    <xdr:sp macro="" textlink="">
      <xdr:nvSpPr>
        <xdr:cNvPr id="177" name="【橋りょう・トンネル】&#10;有形固定資産減価償却率平均値テキスト">
          <a:extLst>
            <a:ext uri="{FF2B5EF4-FFF2-40B4-BE49-F238E27FC236}">
              <a16:creationId xmlns:a16="http://schemas.microsoft.com/office/drawing/2014/main" id="{596F9F4A-BBDB-4D59-8B93-1ACC5BD7ECCC}"/>
            </a:ext>
          </a:extLst>
        </xdr:cNvPr>
        <xdr:cNvSpPr txBox="1"/>
      </xdr:nvSpPr>
      <xdr:spPr>
        <a:xfrm>
          <a:off x="4673600" y="100838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116840</xdr:rowOff>
    </xdr:from>
    <xdr:to>
      <xdr:col>24</xdr:col>
      <xdr:colOff>114300</xdr:colOff>
      <xdr:row>60</xdr:row>
      <xdr:rowOff>46990</xdr:rowOff>
    </xdr:to>
    <xdr:sp macro="" textlink="">
      <xdr:nvSpPr>
        <xdr:cNvPr id="178" name="フローチャート: 判断 177">
          <a:extLst>
            <a:ext uri="{FF2B5EF4-FFF2-40B4-BE49-F238E27FC236}">
              <a16:creationId xmlns:a16="http://schemas.microsoft.com/office/drawing/2014/main" id="{502AADCD-56E1-4207-98BC-E5B97828D420}"/>
            </a:ext>
          </a:extLst>
        </xdr:cNvPr>
        <xdr:cNvSpPr/>
      </xdr:nvSpPr>
      <xdr:spPr>
        <a:xfrm>
          <a:off x="4584700" y="10232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130175</xdr:rowOff>
    </xdr:from>
    <xdr:to>
      <xdr:col>20</xdr:col>
      <xdr:colOff>38100</xdr:colOff>
      <xdr:row>60</xdr:row>
      <xdr:rowOff>60325</xdr:rowOff>
    </xdr:to>
    <xdr:sp macro="" textlink="">
      <xdr:nvSpPr>
        <xdr:cNvPr id="179" name="フローチャート: 判断 178">
          <a:extLst>
            <a:ext uri="{FF2B5EF4-FFF2-40B4-BE49-F238E27FC236}">
              <a16:creationId xmlns:a16="http://schemas.microsoft.com/office/drawing/2014/main" id="{0239F4E0-AAC5-4562-874A-6A4C3A8365C5}"/>
            </a:ext>
          </a:extLst>
        </xdr:cNvPr>
        <xdr:cNvSpPr/>
      </xdr:nvSpPr>
      <xdr:spPr>
        <a:xfrm>
          <a:off x="3746500" y="1024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103505</xdr:rowOff>
    </xdr:from>
    <xdr:to>
      <xdr:col>15</xdr:col>
      <xdr:colOff>101600</xdr:colOff>
      <xdr:row>60</xdr:row>
      <xdr:rowOff>33655</xdr:rowOff>
    </xdr:to>
    <xdr:sp macro="" textlink="">
      <xdr:nvSpPr>
        <xdr:cNvPr id="180" name="フローチャート: 判断 179">
          <a:extLst>
            <a:ext uri="{FF2B5EF4-FFF2-40B4-BE49-F238E27FC236}">
              <a16:creationId xmlns:a16="http://schemas.microsoft.com/office/drawing/2014/main" id="{AC99A19F-C0A4-41C4-8433-89436920DAEF}"/>
            </a:ext>
          </a:extLst>
        </xdr:cNvPr>
        <xdr:cNvSpPr/>
      </xdr:nvSpPr>
      <xdr:spPr>
        <a:xfrm>
          <a:off x="2857500" y="10219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59</xdr:row>
      <xdr:rowOff>65405</xdr:rowOff>
    </xdr:from>
    <xdr:to>
      <xdr:col>10</xdr:col>
      <xdr:colOff>165100</xdr:colOff>
      <xdr:row>59</xdr:row>
      <xdr:rowOff>167005</xdr:rowOff>
    </xdr:to>
    <xdr:sp macro="" textlink="">
      <xdr:nvSpPr>
        <xdr:cNvPr id="181" name="フローチャート: 判断 180">
          <a:extLst>
            <a:ext uri="{FF2B5EF4-FFF2-40B4-BE49-F238E27FC236}">
              <a16:creationId xmlns:a16="http://schemas.microsoft.com/office/drawing/2014/main" id="{B6802019-B7A7-4AE5-9020-30E5068C5991}"/>
            </a:ext>
          </a:extLst>
        </xdr:cNvPr>
        <xdr:cNvSpPr/>
      </xdr:nvSpPr>
      <xdr:spPr>
        <a:xfrm>
          <a:off x="1968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38735</xdr:rowOff>
    </xdr:from>
    <xdr:to>
      <xdr:col>6</xdr:col>
      <xdr:colOff>38100</xdr:colOff>
      <xdr:row>59</xdr:row>
      <xdr:rowOff>140335</xdr:rowOff>
    </xdr:to>
    <xdr:sp macro="" textlink="">
      <xdr:nvSpPr>
        <xdr:cNvPr id="182" name="フローチャート: 判断 181">
          <a:extLst>
            <a:ext uri="{FF2B5EF4-FFF2-40B4-BE49-F238E27FC236}">
              <a16:creationId xmlns:a16="http://schemas.microsoft.com/office/drawing/2014/main" id="{C6316F13-2691-4ECE-90F6-6786C3D0622E}"/>
            </a:ext>
          </a:extLst>
        </xdr:cNvPr>
        <xdr:cNvSpPr/>
      </xdr:nvSpPr>
      <xdr:spPr>
        <a:xfrm>
          <a:off x="1079500" y="10154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3" name="テキスト ボックス 182">
          <a:extLst>
            <a:ext uri="{FF2B5EF4-FFF2-40B4-BE49-F238E27FC236}">
              <a16:creationId xmlns:a16="http://schemas.microsoft.com/office/drawing/2014/main" id="{8FCA3FF4-AEDB-4FCE-9F19-A5FD6A14BF3D}"/>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B0201B6C-9000-4E4E-AF97-2E0C11A630D5}"/>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5FB6411F-6730-40DD-9434-40748C1A453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C58744CF-A6BC-47F6-BE56-1ED07EE5A7E4}"/>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838E33C-3C4F-4846-9C50-0250D4C5C721}"/>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111125</xdr:rowOff>
    </xdr:from>
    <xdr:to>
      <xdr:col>24</xdr:col>
      <xdr:colOff>114300</xdr:colOff>
      <xdr:row>63</xdr:row>
      <xdr:rowOff>41275</xdr:rowOff>
    </xdr:to>
    <xdr:sp macro="" textlink="">
      <xdr:nvSpPr>
        <xdr:cNvPr id="188" name="楕円 187">
          <a:extLst>
            <a:ext uri="{FF2B5EF4-FFF2-40B4-BE49-F238E27FC236}">
              <a16:creationId xmlns:a16="http://schemas.microsoft.com/office/drawing/2014/main" id="{98971C4E-EF4F-4483-9125-0BFAB12F600A}"/>
            </a:ext>
          </a:extLst>
        </xdr:cNvPr>
        <xdr:cNvSpPr/>
      </xdr:nvSpPr>
      <xdr:spPr>
        <a:xfrm>
          <a:off x="4584700" y="10741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62</xdr:row>
      <xdr:rowOff>26052</xdr:rowOff>
    </xdr:from>
    <xdr:ext cx="405111" cy="259045"/>
    <xdr:sp macro="" textlink="">
      <xdr:nvSpPr>
        <xdr:cNvPr id="189" name="【橋りょう・トンネル】&#10;有形固定資産減価償却率該当値テキスト">
          <a:extLst>
            <a:ext uri="{FF2B5EF4-FFF2-40B4-BE49-F238E27FC236}">
              <a16:creationId xmlns:a16="http://schemas.microsoft.com/office/drawing/2014/main" id="{3ED251EE-6D95-4B17-B2BC-86E2E229572A}"/>
            </a:ext>
          </a:extLst>
        </xdr:cNvPr>
        <xdr:cNvSpPr txBox="1"/>
      </xdr:nvSpPr>
      <xdr:spPr>
        <a:xfrm>
          <a:off x="4673600" y="10655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92075</xdr:rowOff>
    </xdr:from>
    <xdr:to>
      <xdr:col>20</xdr:col>
      <xdr:colOff>38100</xdr:colOff>
      <xdr:row>63</xdr:row>
      <xdr:rowOff>22225</xdr:rowOff>
    </xdr:to>
    <xdr:sp macro="" textlink="">
      <xdr:nvSpPr>
        <xdr:cNvPr id="190" name="楕円 189">
          <a:extLst>
            <a:ext uri="{FF2B5EF4-FFF2-40B4-BE49-F238E27FC236}">
              <a16:creationId xmlns:a16="http://schemas.microsoft.com/office/drawing/2014/main" id="{F6DF7EF0-B452-4CB9-B6A8-CAD65573D47D}"/>
            </a:ext>
          </a:extLst>
        </xdr:cNvPr>
        <xdr:cNvSpPr/>
      </xdr:nvSpPr>
      <xdr:spPr>
        <a:xfrm>
          <a:off x="3746500" y="1072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62</xdr:row>
      <xdr:rowOff>142875</xdr:rowOff>
    </xdr:from>
    <xdr:to>
      <xdr:col>24</xdr:col>
      <xdr:colOff>63500</xdr:colOff>
      <xdr:row>62</xdr:row>
      <xdr:rowOff>161925</xdr:rowOff>
    </xdr:to>
    <xdr:cxnSp macro="">
      <xdr:nvCxnSpPr>
        <xdr:cNvPr id="191" name="直線コネクタ 190">
          <a:extLst>
            <a:ext uri="{FF2B5EF4-FFF2-40B4-BE49-F238E27FC236}">
              <a16:creationId xmlns:a16="http://schemas.microsoft.com/office/drawing/2014/main" id="{B858953E-2D00-403A-8366-D91FD4086671}"/>
            </a:ext>
          </a:extLst>
        </xdr:cNvPr>
        <xdr:cNvCxnSpPr/>
      </xdr:nvCxnSpPr>
      <xdr:spPr>
        <a:xfrm>
          <a:off x="3797300" y="10772775"/>
          <a:ext cx="8382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73025</xdr:rowOff>
    </xdr:from>
    <xdr:to>
      <xdr:col>15</xdr:col>
      <xdr:colOff>101600</xdr:colOff>
      <xdr:row>63</xdr:row>
      <xdr:rowOff>3175</xdr:rowOff>
    </xdr:to>
    <xdr:sp macro="" textlink="">
      <xdr:nvSpPr>
        <xdr:cNvPr id="192" name="楕円 191">
          <a:extLst>
            <a:ext uri="{FF2B5EF4-FFF2-40B4-BE49-F238E27FC236}">
              <a16:creationId xmlns:a16="http://schemas.microsoft.com/office/drawing/2014/main" id="{CAA50B1E-1B7C-413D-9C3F-5C1B0433D866}"/>
            </a:ext>
          </a:extLst>
        </xdr:cNvPr>
        <xdr:cNvSpPr/>
      </xdr:nvSpPr>
      <xdr:spPr>
        <a:xfrm>
          <a:off x="2857500" y="10702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123825</xdr:rowOff>
    </xdr:from>
    <xdr:to>
      <xdr:col>19</xdr:col>
      <xdr:colOff>177800</xdr:colOff>
      <xdr:row>62</xdr:row>
      <xdr:rowOff>142875</xdr:rowOff>
    </xdr:to>
    <xdr:cxnSp macro="">
      <xdr:nvCxnSpPr>
        <xdr:cNvPr id="193" name="直線コネクタ 192">
          <a:extLst>
            <a:ext uri="{FF2B5EF4-FFF2-40B4-BE49-F238E27FC236}">
              <a16:creationId xmlns:a16="http://schemas.microsoft.com/office/drawing/2014/main" id="{B947DBE8-7862-4BDC-8B3B-27842253683C}"/>
            </a:ext>
          </a:extLst>
        </xdr:cNvPr>
        <xdr:cNvCxnSpPr/>
      </xdr:nvCxnSpPr>
      <xdr:spPr>
        <a:xfrm>
          <a:off x="2908300" y="10753725"/>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52070</xdr:rowOff>
    </xdr:from>
    <xdr:to>
      <xdr:col>10</xdr:col>
      <xdr:colOff>165100</xdr:colOff>
      <xdr:row>62</xdr:row>
      <xdr:rowOff>153670</xdr:rowOff>
    </xdr:to>
    <xdr:sp macro="" textlink="">
      <xdr:nvSpPr>
        <xdr:cNvPr id="194" name="楕円 193">
          <a:extLst>
            <a:ext uri="{FF2B5EF4-FFF2-40B4-BE49-F238E27FC236}">
              <a16:creationId xmlns:a16="http://schemas.microsoft.com/office/drawing/2014/main" id="{BA4DAC98-5A94-4896-92B8-19D23F6482B6}"/>
            </a:ext>
          </a:extLst>
        </xdr:cNvPr>
        <xdr:cNvSpPr/>
      </xdr:nvSpPr>
      <xdr:spPr>
        <a:xfrm>
          <a:off x="1968500" y="10681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102870</xdr:rowOff>
    </xdr:from>
    <xdr:to>
      <xdr:col>15</xdr:col>
      <xdr:colOff>50800</xdr:colOff>
      <xdr:row>62</xdr:row>
      <xdr:rowOff>123825</xdr:rowOff>
    </xdr:to>
    <xdr:cxnSp macro="">
      <xdr:nvCxnSpPr>
        <xdr:cNvPr id="195" name="直線コネクタ 194">
          <a:extLst>
            <a:ext uri="{FF2B5EF4-FFF2-40B4-BE49-F238E27FC236}">
              <a16:creationId xmlns:a16="http://schemas.microsoft.com/office/drawing/2014/main" id="{F1B1AF18-36CA-41EA-B4CA-EEB74AA9B490}"/>
            </a:ext>
          </a:extLst>
        </xdr:cNvPr>
        <xdr:cNvCxnSpPr/>
      </xdr:nvCxnSpPr>
      <xdr:spPr>
        <a:xfrm>
          <a:off x="2019300" y="10732770"/>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21590</xdr:rowOff>
    </xdr:from>
    <xdr:to>
      <xdr:col>6</xdr:col>
      <xdr:colOff>38100</xdr:colOff>
      <xdr:row>62</xdr:row>
      <xdr:rowOff>123190</xdr:rowOff>
    </xdr:to>
    <xdr:sp macro="" textlink="">
      <xdr:nvSpPr>
        <xdr:cNvPr id="196" name="楕円 195">
          <a:extLst>
            <a:ext uri="{FF2B5EF4-FFF2-40B4-BE49-F238E27FC236}">
              <a16:creationId xmlns:a16="http://schemas.microsoft.com/office/drawing/2014/main" id="{0D20775C-2C03-4BC3-A57A-5D9894946412}"/>
            </a:ext>
          </a:extLst>
        </xdr:cNvPr>
        <xdr:cNvSpPr/>
      </xdr:nvSpPr>
      <xdr:spPr>
        <a:xfrm>
          <a:off x="1079500" y="1065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72390</xdr:rowOff>
    </xdr:from>
    <xdr:to>
      <xdr:col>10</xdr:col>
      <xdr:colOff>114300</xdr:colOff>
      <xdr:row>62</xdr:row>
      <xdr:rowOff>102870</xdr:rowOff>
    </xdr:to>
    <xdr:cxnSp macro="">
      <xdr:nvCxnSpPr>
        <xdr:cNvPr id="197" name="直線コネクタ 196">
          <a:extLst>
            <a:ext uri="{FF2B5EF4-FFF2-40B4-BE49-F238E27FC236}">
              <a16:creationId xmlns:a16="http://schemas.microsoft.com/office/drawing/2014/main" id="{4E854B30-5D97-48CD-BC09-38D25F98B380}"/>
            </a:ext>
          </a:extLst>
        </xdr:cNvPr>
        <xdr:cNvCxnSpPr/>
      </xdr:nvCxnSpPr>
      <xdr:spPr>
        <a:xfrm>
          <a:off x="1130300" y="1070229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76852</xdr:rowOff>
    </xdr:from>
    <xdr:ext cx="405111" cy="259045"/>
    <xdr:sp macro="" textlink="">
      <xdr:nvSpPr>
        <xdr:cNvPr id="198" name="n_1aveValue【橋りょう・トンネル】&#10;有形固定資産減価償却率">
          <a:extLst>
            <a:ext uri="{FF2B5EF4-FFF2-40B4-BE49-F238E27FC236}">
              <a16:creationId xmlns:a16="http://schemas.microsoft.com/office/drawing/2014/main" id="{3DC30FDA-6056-4B55-A573-4C3EFE87BCF4}"/>
            </a:ext>
          </a:extLst>
        </xdr:cNvPr>
        <xdr:cNvSpPr txBox="1"/>
      </xdr:nvSpPr>
      <xdr:spPr>
        <a:xfrm>
          <a:off x="3582044" y="1002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50182</xdr:rowOff>
    </xdr:from>
    <xdr:ext cx="405111" cy="259045"/>
    <xdr:sp macro="" textlink="">
      <xdr:nvSpPr>
        <xdr:cNvPr id="199" name="n_2aveValue【橋りょう・トンネル】&#10;有形固定資産減価償却率">
          <a:extLst>
            <a:ext uri="{FF2B5EF4-FFF2-40B4-BE49-F238E27FC236}">
              <a16:creationId xmlns:a16="http://schemas.microsoft.com/office/drawing/2014/main" id="{3BC50EF7-6FB9-4549-8B7F-D4ADAD0EAF18}"/>
            </a:ext>
          </a:extLst>
        </xdr:cNvPr>
        <xdr:cNvSpPr txBox="1"/>
      </xdr:nvSpPr>
      <xdr:spPr>
        <a:xfrm>
          <a:off x="2705744" y="999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12082</xdr:rowOff>
    </xdr:from>
    <xdr:ext cx="405111" cy="259045"/>
    <xdr:sp macro="" textlink="">
      <xdr:nvSpPr>
        <xdr:cNvPr id="200" name="n_3aveValue【橋りょう・トンネル】&#10;有形固定資産減価償却率">
          <a:extLst>
            <a:ext uri="{FF2B5EF4-FFF2-40B4-BE49-F238E27FC236}">
              <a16:creationId xmlns:a16="http://schemas.microsoft.com/office/drawing/2014/main" id="{27E49283-E58B-4D79-97E3-B2C721F68706}"/>
            </a:ext>
          </a:extLst>
        </xdr:cNvPr>
        <xdr:cNvSpPr txBox="1"/>
      </xdr:nvSpPr>
      <xdr:spPr>
        <a:xfrm>
          <a:off x="1816744" y="9956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156862</xdr:rowOff>
    </xdr:from>
    <xdr:ext cx="405111" cy="259045"/>
    <xdr:sp macro="" textlink="">
      <xdr:nvSpPr>
        <xdr:cNvPr id="201" name="n_4aveValue【橋りょう・トンネル】&#10;有形固定資産減価償却率">
          <a:extLst>
            <a:ext uri="{FF2B5EF4-FFF2-40B4-BE49-F238E27FC236}">
              <a16:creationId xmlns:a16="http://schemas.microsoft.com/office/drawing/2014/main" id="{4366B7B8-E60D-446E-9001-F072E8C708D8}"/>
            </a:ext>
          </a:extLst>
        </xdr:cNvPr>
        <xdr:cNvSpPr txBox="1"/>
      </xdr:nvSpPr>
      <xdr:spPr>
        <a:xfrm>
          <a:off x="927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13352</xdr:rowOff>
    </xdr:from>
    <xdr:ext cx="405111" cy="259045"/>
    <xdr:sp macro="" textlink="">
      <xdr:nvSpPr>
        <xdr:cNvPr id="202" name="n_1mainValue【橋りょう・トンネル】&#10;有形固定資産減価償却率">
          <a:extLst>
            <a:ext uri="{FF2B5EF4-FFF2-40B4-BE49-F238E27FC236}">
              <a16:creationId xmlns:a16="http://schemas.microsoft.com/office/drawing/2014/main" id="{C0C56236-3DE7-44F6-A41E-2F6D06C370A0}"/>
            </a:ext>
          </a:extLst>
        </xdr:cNvPr>
        <xdr:cNvSpPr txBox="1"/>
      </xdr:nvSpPr>
      <xdr:spPr>
        <a:xfrm>
          <a:off x="3582044" y="10814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62</xdr:row>
      <xdr:rowOff>165752</xdr:rowOff>
    </xdr:from>
    <xdr:ext cx="405111" cy="259045"/>
    <xdr:sp macro="" textlink="">
      <xdr:nvSpPr>
        <xdr:cNvPr id="203" name="n_2mainValue【橋りょう・トンネル】&#10;有形固定資産減価償却率">
          <a:extLst>
            <a:ext uri="{FF2B5EF4-FFF2-40B4-BE49-F238E27FC236}">
              <a16:creationId xmlns:a16="http://schemas.microsoft.com/office/drawing/2014/main" id="{74E4C701-C5C8-41B8-B11D-E54F0B49599F}"/>
            </a:ext>
          </a:extLst>
        </xdr:cNvPr>
        <xdr:cNvSpPr txBox="1"/>
      </xdr:nvSpPr>
      <xdr:spPr>
        <a:xfrm>
          <a:off x="2705744" y="107956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144797</xdr:rowOff>
    </xdr:from>
    <xdr:ext cx="405111" cy="259045"/>
    <xdr:sp macro="" textlink="">
      <xdr:nvSpPr>
        <xdr:cNvPr id="204" name="n_3mainValue【橋りょう・トンネル】&#10;有形固定資産減価償却率">
          <a:extLst>
            <a:ext uri="{FF2B5EF4-FFF2-40B4-BE49-F238E27FC236}">
              <a16:creationId xmlns:a16="http://schemas.microsoft.com/office/drawing/2014/main" id="{210B3172-BE6B-4B0A-A1ED-A3EA71461A1D}"/>
            </a:ext>
          </a:extLst>
        </xdr:cNvPr>
        <xdr:cNvSpPr txBox="1"/>
      </xdr:nvSpPr>
      <xdr:spPr>
        <a:xfrm>
          <a:off x="1816744" y="1077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114317</xdr:rowOff>
    </xdr:from>
    <xdr:ext cx="405111" cy="259045"/>
    <xdr:sp macro="" textlink="">
      <xdr:nvSpPr>
        <xdr:cNvPr id="205" name="n_4mainValue【橋りょう・トンネル】&#10;有形固定資産減価償却率">
          <a:extLst>
            <a:ext uri="{FF2B5EF4-FFF2-40B4-BE49-F238E27FC236}">
              <a16:creationId xmlns:a16="http://schemas.microsoft.com/office/drawing/2014/main" id="{446BBCF1-8A6A-426B-9762-05DFCEA01E99}"/>
            </a:ext>
          </a:extLst>
        </xdr:cNvPr>
        <xdr:cNvSpPr txBox="1"/>
      </xdr:nvSpPr>
      <xdr:spPr>
        <a:xfrm>
          <a:off x="927744" y="10744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a:extLst>
            <a:ext uri="{FF2B5EF4-FFF2-40B4-BE49-F238E27FC236}">
              <a16:creationId xmlns:a16="http://schemas.microsoft.com/office/drawing/2014/main" id="{783A326B-477E-4028-B9D7-47A17A33F76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a:extLst>
            <a:ext uri="{FF2B5EF4-FFF2-40B4-BE49-F238E27FC236}">
              <a16:creationId xmlns:a16="http://schemas.microsoft.com/office/drawing/2014/main" id="{16BE2ABB-EA2F-456D-A097-E8B84F089709}"/>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a:extLst>
            <a:ext uri="{FF2B5EF4-FFF2-40B4-BE49-F238E27FC236}">
              <a16:creationId xmlns:a16="http://schemas.microsoft.com/office/drawing/2014/main" id="{5A6B1C79-3432-4595-8216-13C6150D1A5C}"/>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a:extLst>
            <a:ext uri="{FF2B5EF4-FFF2-40B4-BE49-F238E27FC236}">
              <a16:creationId xmlns:a16="http://schemas.microsoft.com/office/drawing/2014/main" id="{17F7FE18-F3A4-4565-8F7D-3A0FDC561F4F}"/>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a:extLst>
            <a:ext uri="{FF2B5EF4-FFF2-40B4-BE49-F238E27FC236}">
              <a16:creationId xmlns:a16="http://schemas.microsoft.com/office/drawing/2014/main" id="{DCF9A91E-EB14-4054-933E-F44964F7ABF1}"/>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a:extLst>
            <a:ext uri="{FF2B5EF4-FFF2-40B4-BE49-F238E27FC236}">
              <a16:creationId xmlns:a16="http://schemas.microsoft.com/office/drawing/2014/main" id="{BD332FB8-B514-4E82-9B45-5436E1E0ECC8}"/>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a:extLst>
            <a:ext uri="{FF2B5EF4-FFF2-40B4-BE49-F238E27FC236}">
              <a16:creationId xmlns:a16="http://schemas.microsoft.com/office/drawing/2014/main" id="{B15BBFA1-F655-4CFF-AC7E-B753F529F9EB}"/>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224,500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a:extLst>
            <a:ext uri="{FF2B5EF4-FFF2-40B4-BE49-F238E27FC236}">
              <a16:creationId xmlns:a16="http://schemas.microsoft.com/office/drawing/2014/main" id="{D8B7D345-0BE3-42D8-AC48-21C57DE9FB1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4" name="テキスト ボックス 213">
          <a:extLst>
            <a:ext uri="{FF2B5EF4-FFF2-40B4-BE49-F238E27FC236}">
              <a16:creationId xmlns:a16="http://schemas.microsoft.com/office/drawing/2014/main" id="{51B63C9A-5FFB-4D23-AA0C-70A31143C59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a:extLst>
            <a:ext uri="{FF2B5EF4-FFF2-40B4-BE49-F238E27FC236}">
              <a16:creationId xmlns:a16="http://schemas.microsoft.com/office/drawing/2014/main" id="{1AD526D7-3A68-4075-A640-B330892FE412}"/>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0</xdr:rowOff>
    </xdr:from>
    <xdr:to>
      <xdr:col>59</xdr:col>
      <xdr:colOff>50800</xdr:colOff>
      <xdr:row>64</xdr:row>
      <xdr:rowOff>0</xdr:rowOff>
    </xdr:to>
    <xdr:cxnSp macro="">
      <xdr:nvCxnSpPr>
        <xdr:cNvPr id="216" name="直線コネクタ 215">
          <a:extLst>
            <a:ext uri="{FF2B5EF4-FFF2-40B4-BE49-F238E27FC236}">
              <a16:creationId xmlns:a16="http://schemas.microsoft.com/office/drawing/2014/main" id="{B8722E50-68EF-48C2-AE7F-3D5BF013F35A}"/>
            </a:ext>
          </a:extLst>
        </xdr:cNvPr>
        <xdr:cNvCxnSpPr/>
      </xdr:nvCxnSpPr>
      <xdr:spPr>
        <a:xfrm>
          <a:off x="6604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29227</xdr:rowOff>
    </xdr:from>
    <xdr:ext cx="248786" cy="259045"/>
    <xdr:sp macro="" textlink="">
      <xdr:nvSpPr>
        <xdr:cNvPr id="217" name="テキスト ボックス 216">
          <a:extLst>
            <a:ext uri="{FF2B5EF4-FFF2-40B4-BE49-F238E27FC236}">
              <a16:creationId xmlns:a16="http://schemas.microsoft.com/office/drawing/2014/main" id="{C5ED81BB-603D-4461-906C-A6A2B2251B22}"/>
            </a:ext>
          </a:extLst>
        </xdr:cNvPr>
        <xdr:cNvSpPr txBox="1"/>
      </xdr:nvSpPr>
      <xdr:spPr>
        <a:xfrm>
          <a:off x="6355214" y="1083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57150</xdr:rowOff>
    </xdr:from>
    <xdr:to>
      <xdr:col>59</xdr:col>
      <xdr:colOff>50800</xdr:colOff>
      <xdr:row>61</xdr:row>
      <xdr:rowOff>57150</xdr:rowOff>
    </xdr:to>
    <xdr:cxnSp macro="">
      <xdr:nvCxnSpPr>
        <xdr:cNvPr id="218" name="直線コネクタ 217">
          <a:extLst>
            <a:ext uri="{FF2B5EF4-FFF2-40B4-BE49-F238E27FC236}">
              <a16:creationId xmlns:a16="http://schemas.microsoft.com/office/drawing/2014/main" id="{CF5AECB1-C04C-429C-8A6D-9A6443EA78DE}"/>
            </a:ext>
          </a:extLst>
        </xdr:cNvPr>
        <xdr:cNvCxnSpPr/>
      </xdr:nvCxnSpPr>
      <xdr:spPr>
        <a:xfrm>
          <a:off x="6604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86377</xdr:rowOff>
    </xdr:from>
    <xdr:ext cx="595419" cy="259045"/>
    <xdr:sp macro="" textlink="">
      <xdr:nvSpPr>
        <xdr:cNvPr id="219" name="テキスト ボックス 218">
          <a:extLst>
            <a:ext uri="{FF2B5EF4-FFF2-40B4-BE49-F238E27FC236}">
              <a16:creationId xmlns:a16="http://schemas.microsoft.com/office/drawing/2014/main" id="{A7961882-BA05-4A26-8CB9-EE568C41FF8C}"/>
            </a:ext>
          </a:extLst>
        </xdr:cNvPr>
        <xdr:cNvSpPr txBox="1"/>
      </xdr:nvSpPr>
      <xdr:spPr>
        <a:xfrm>
          <a:off x="6008581" y="1037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58</xdr:row>
      <xdr:rowOff>114300</xdr:rowOff>
    </xdr:from>
    <xdr:to>
      <xdr:col>59</xdr:col>
      <xdr:colOff>50800</xdr:colOff>
      <xdr:row>58</xdr:row>
      <xdr:rowOff>114300</xdr:rowOff>
    </xdr:to>
    <xdr:cxnSp macro="">
      <xdr:nvCxnSpPr>
        <xdr:cNvPr id="220" name="直線コネクタ 219">
          <a:extLst>
            <a:ext uri="{FF2B5EF4-FFF2-40B4-BE49-F238E27FC236}">
              <a16:creationId xmlns:a16="http://schemas.microsoft.com/office/drawing/2014/main" id="{90847895-1059-408D-B93D-A3D231A0B243}"/>
            </a:ext>
          </a:extLst>
        </xdr:cNvPr>
        <xdr:cNvCxnSpPr/>
      </xdr:nvCxnSpPr>
      <xdr:spPr>
        <a:xfrm>
          <a:off x="6604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57</xdr:row>
      <xdr:rowOff>143527</xdr:rowOff>
    </xdr:from>
    <xdr:ext cx="595419" cy="259045"/>
    <xdr:sp macro="" textlink="">
      <xdr:nvSpPr>
        <xdr:cNvPr id="221" name="テキスト ボックス 220">
          <a:extLst>
            <a:ext uri="{FF2B5EF4-FFF2-40B4-BE49-F238E27FC236}">
              <a16:creationId xmlns:a16="http://schemas.microsoft.com/office/drawing/2014/main" id="{9EBFB2A2-A226-40E7-A5A3-B503C0066A42}"/>
            </a:ext>
          </a:extLst>
        </xdr:cNvPr>
        <xdr:cNvSpPr txBox="1"/>
      </xdr:nvSpPr>
      <xdr:spPr>
        <a:xfrm>
          <a:off x="6008581" y="991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0</xdr:rowOff>
    </xdr:from>
    <xdr:to>
      <xdr:col>59</xdr:col>
      <xdr:colOff>50800</xdr:colOff>
      <xdr:row>56</xdr:row>
      <xdr:rowOff>0</xdr:rowOff>
    </xdr:to>
    <xdr:cxnSp macro="">
      <xdr:nvCxnSpPr>
        <xdr:cNvPr id="222" name="直線コネクタ 221">
          <a:extLst>
            <a:ext uri="{FF2B5EF4-FFF2-40B4-BE49-F238E27FC236}">
              <a16:creationId xmlns:a16="http://schemas.microsoft.com/office/drawing/2014/main" id="{8A1F196B-C39D-4EE3-881A-8DA33AF5D49D}"/>
            </a:ext>
          </a:extLst>
        </xdr:cNvPr>
        <xdr:cNvCxnSpPr/>
      </xdr:nvCxnSpPr>
      <xdr:spPr>
        <a:xfrm>
          <a:off x="6604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29227</xdr:rowOff>
    </xdr:from>
    <xdr:ext cx="595419" cy="259045"/>
    <xdr:sp macro="" textlink="">
      <xdr:nvSpPr>
        <xdr:cNvPr id="223" name="テキスト ボックス 222">
          <a:extLst>
            <a:ext uri="{FF2B5EF4-FFF2-40B4-BE49-F238E27FC236}">
              <a16:creationId xmlns:a16="http://schemas.microsoft.com/office/drawing/2014/main" id="{297B80AC-35A3-4EAB-A7DB-FAA78BFFD290}"/>
            </a:ext>
          </a:extLst>
        </xdr:cNvPr>
        <xdr:cNvSpPr txBox="1"/>
      </xdr:nvSpPr>
      <xdr:spPr>
        <a:xfrm>
          <a:off x="6008581" y="945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4" name="直線コネクタ 223">
          <a:extLst>
            <a:ext uri="{FF2B5EF4-FFF2-40B4-BE49-F238E27FC236}">
              <a16:creationId xmlns:a16="http://schemas.microsoft.com/office/drawing/2014/main" id="{DB03300C-9C55-411B-B3DF-5871302C79C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225" name="テキスト ボックス 224">
          <a:extLst>
            <a:ext uri="{FF2B5EF4-FFF2-40B4-BE49-F238E27FC236}">
              <a16:creationId xmlns:a16="http://schemas.microsoft.com/office/drawing/2014/main" id="{5E63D143-10F3-42BB-8B5E-92902A623D8A}"/>
            </a:ext>
          </a:extLst>
        </xdr:cNvPr>
        <xdr:cNvSpPr txBox="1"/>
      </xdr:nvSpPr>
      <xdr:spPr>
        <a:xfrm>
          <a:off x="6008581" y="900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6" name="【橋りょう・トンネル】&#10;一人当たり有形固定資産（償却資産）額グラフ枠">
          <a:extLst>
            <a:ext uri="{FF2B5EF4-FFF2-40B4-BE49-F238E27FC236}">
              <a16:creationId xmlns:a16="http://schemas.microsoft.com/office/drawing/2014/main" id="{EB9A3C3C-7130-4625-BCD1-1D8F07863BC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59850</xdr:rowOff>
    </xdr:from>
    <xdr:to>
      <xdr:col>54</xdr:col>
      <xdr:colOff>189865</xdr:colOff>
      <xdr:row>63</xdr:row>
      <xdr:rowOff>154954</xdr:rowOff>
    </xdr:to>
    <xdr:cxnSp macro="">
      <xdr:nvCxnSpPr>
        <xdr:cNvPr id="227" name="直線コネクタ 226">
          <a:extLst>
            <a:ext uri="{FF2B5EF4-FFF2-40B4-BE49-F238E27FC236}">
              <a16:creationId xmlns:a16="http://schemas.microsoft.com/office/drawing/2014/main" id="{C423BD6C-93C2-45B9-8BE7-CE9442C8EC33}"/>
            </a:ext>
          </a:extLst>
        </xdr:cNvPr>
        <xdr:cNvCxnSpPr/>
      </xdr:nvCxnSpPr>
      <xdr:spPr>
        <a:xfrm flipV="1">
          <a:off x="10476865" y="9661050"/>
          <a:ext cx="0" cy="12952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158781</xdr:rowOff>
    </xdr:from>
    <xdr:ext cx="469744" cy="259045"/>
    <xdr:sp macro="" textlink="">
      <xdr:nvSpPr>
        <xdr:cNvPr id="228" name="【橋りょう・トンネル】&#10;一人当たり有形固定資産（償却資産）額最小値テキスト">
          <a:extLst>
            <a:ext uri="{FF2B5EF4-FFF2-40B4-BE49-F238E27FC236}">
              <a16:creationId xmlns:a16="http://schemas.microsoft.com/office/drawing/2014/main" id="{1AC50AE7-D4D4-4169-9CD4-4B6748EF61C4}"/>
            </a:ext>
          </a:extLst>
        </xdr:cNvPr>
        <xdr:cNvSpPr txBox="1"/>
      </xdr:nvSpPr>
      <xdr:spPr>
        <a:xfrm>
          <a:off x="10515600" y="109601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154954</xdr:rowOff>
    </xdr:from>
    <xdr:to>
      <xdr:col>55</xdr:col>
      <xdr:colOff>88900</xdr:colOff>
      <xdr:row>63</xdr:row>
      <xdr:rowOff>154954</xdr:rowOff>
    </xdr:to>
    <xdr:cxnSp macro="">
      <xdr:nvCxnSpPr>
        <xdr:cNvPr id="229" name="直線コネクタ 228">
          <a:extLst>
            <a:ext uri="{FF2B5EF4-FFF2-40B4-BE49-F238E27FC236}">
              <a16:creationId xmlns:a16="http://schemas.microsoft.com/office/drawing/2014/main" id="{0D96291E-B1A5-4C53-9885-25CD9A632D6F}"/>
            </a:ext>
          </a:extLst>
        </xdr:cNvPr>
        <xdr:cNvCxnSpPr/>
      </xdr:nvCxnSpPr>
      <xdr:spPr>
        <a:xfrm>
          <a:off x="10388600" y="10956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6527</xdr:rowOff>
    </xdr:from>
    <xdr:ext cx="599010" cy="259045"/>
    <xdr:sp macro="" textlink="">
      <xdr:nvSpPr>
        <xdr:cNvPr id="230" name="【橋りょう・トンネル】&#10;一人当たり有形固定資産（償却資産）額最大値テキスト">
          <a:extLst>
            <a:ext uri="{FF2B5EF4-FFF2-40B4-BE49-F238E27FC236}">
              <a16:creationId xmlns:a16="http://schemas.microsoft.com/office/drawing/2014/main" id="{B249FCF6-197F-474A-8C82-F8C35FF9F38B}"/>
            </a:ext>
          </a:extLst>
        </xdr:cNvPr>
        <xdr:cNvSpPr txBox="1"/>
      </xdr:nvSpPr>
      <xdr:spPr>
        <a:xfrm>
          <a:off x="10515600" y="94362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573,819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59850</xdr:rowOff>
    </xdr:from>
    <xdr:to>
      <xdr:col>55</xdr:col>
      <xdr:colOff>88900</xdr:colOff>
      <xdr:row>56</xdr:row>
      <xdr:rowOff>59850</xdr:rowOff>
    </xdr:to>
    <xdr:cxnSp macro="">
      <xdr:nvCxnSpPr>
        <xdr:cNvPr id="231" name="直線コネクタ 230">
          <a:extLst>
            <a:ext uri="{FF2B5EF4-FFF2-40B4-BE49-F238E27FC236}">
              <a16:creationId xmlns:a16="http://schemas.microsoft.com/office/drawing/2014/main" id="{D07BF378-FFCE-48E8-9C26-964BD619E894}"/>
            </a:ext>
          </a:extLst>
        </xdr:cNvPr>
        <xdr:cNvCxnSpPr/>
      </xdr:nvCxnSpPr>
      <xdr:spPr>
        <a:xfrm>
          <a:off x="10388600" y="9661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24769</xdr:rowOff>
    </xdr:from>
    <xdr:ext cx="599010" cy="259045"/>
    <xdr:sp macro="" textlink="">
      <xdr:nvSpPr>
        <xdr:cNvPr id="232" name="【橋りょう・トンネル】&#10;一人当たり有形固定資産（償却資産）額平均値テキスト">
          <a:extLst>
            <a:ext uri="{FF2B5EF4-FFF2-40B4-BE49-F238E27FC236}">
              <a16:creationId xmlns:a16="http://schemas.microsoft.com/office/drawing/2014/main" id="{C8F4F3FB-E980-41D1-9929-748141CF167E}"/>
            </a:ext>
          </a:extLst>
        </xdr:cNvPr>
        <xdr:cNvSpPr txBox="1"/>
      </xdr:nvSpPr>
      <xdr:spPr>
        <a:xfrm>
          <a:off x="10515600" y="1031176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201,950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1892</xdr:rowOff>
    </xdr:from>
    <xdr:to>
      <xdr:col>55</xdr:col>
      <xdr:colOff>50800</xdr:colOff>
      <xdr:row>61</xdr:row>
      <xdr:rowOff>103492</xdr:rowOff>
    </xdr:to>
    <xdr:sp macro="" textlink="">
      <xdr:nvSpPr>
        <xdr:cNvPr id="233" name="フローチャート: 判断 232">
          <a:extLst>
            <a:ext uri="{FF2B5EF4-FFF2-40B4-BE49-F238E27FC236}">
              <a16:creationId xmlns:a16="http://schemas.microsoft.com/office/drawing/2014/main" id="{9777FFCC-7C09-4698-AE4F-5CC894DA9912}"/>
            </a:ext>
          </a:extLst>
        </xdr:cNvPr>
        <xdr:cNvSpPr/>
      </xdr:nvSpPr>
      <xdr:spPr>
        <a:xfrm>
          <a:off x="10426700" y="104603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4032</xdr:rowOff>
    </xdr:from>
    <xdr:to>
      <xdr:col>50</xdr:col>
      <xdr:colOff>165100</xdr:colOff>
      <xdr:row>61</xdr:row>
      <xdr:rowOff>105632</xdr:rowOff>
    </xdr:to>
    <xdr:sp macro="" textlink="">
      <xdr:nvSpPr>
        <xdr:cNvPr id="234" name="フローチャート: 判断 233">
          <a:extLst>
            <a:ext uri="{FF2B5EF4-FFF2-40B4-BE49-F238E27FC236}">
              <a16:creationId xmlns:a16="http://schemas.microsoft.com/office/drawing/2014/main" id="{3AE3DA36-5C13-4A5E-8039-BBCB1F6165BE}"/>
            </a:ext>
          </a:extLst>
        </xdr:cNvPr>
        <xdr:cNvSpPr/>
      </xdr:nvSpPr>
      <xdr:spPr>
        <a:xfrm>
          <a:off x="9588500" y="10462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1574</xdr:rowOff>
    </xdr:from>
    <xdr:to>
      <xdr:col>46</xdr:col>
      <xdr:colOff>38100</xdr:colOff>
      <xdr:row>61</xdr:row>
      <xdr:rowOff>103174</xdr:rowOff>
    </xdr:to>
    <xdr:sp macro="" textlink="">
      <xdr:nvSpPr>
        <xdr:cNvPr id="235" name="フローチャート: 判断 234">
          <a:extLst>
            <a:ext uri="{FF2B5EF4-FFF2-40B4-BE49-F238E27FC236}">
              <a16:creationId xmlns:a16="http://schemas.microsoft.com/office/drawing/2014/main" id="{2EBC8951-3030-4627-BF43-4CD91D146DEF}"/>
            </a:ext>
          </a:extLst>
        </xdr:cNvPr>
        <xdr:cNvSpPr/>
      </xdr:nvSpPr>
      <xdr:spPr>
        <a:xfrm>
          <a:off x="8699500" y="1046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17206</xdr:rowOff>
    </xdr:from>
    <xdr:to>
      <xdr:col>41</xdr:col>
      <xdr:colOff>101600</xdr:colOff>
      <xdr:row>61</xdr:row>
      <xdr:rowOff>118806</xdr:rowOff>
    </xdr:to>
    <xdr:sp macro="" textlink="">
      <xdr:nvSpPr>
        <xdr:cNvPr id="236" name="フローチャート: 判断 235">
          <a:extLst>
            <a:ext uri="{FF2B5EF4-FFF2-40B4-BE49-F238E27FC236}">
              <a16:creationId xmlns:a16="http://schemas.microsoft.com/office/drawing/2014/main" id="{5F4D89BD-7326-4496-B185-DD5F0BB4D0DF}"/>
            </a:ext>
          </a:extLst>
        </xdr:cNvPr>
        <xdr:cNvSpPr/>
      </xdr:nvSpPr>
      <xdr:spPr>
        <a:xfrm>
          <a:off x="7810500" y="104756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36333</xdr:rowOff>
    </xdr:from>
    <xdr:to>
      <xdr:col>36</xdr:col>
      <xdr:colOff>165100</xdr:colOff>
      <xdr:row>61</xdr:row>
      <xdr:rowOff>137933</xdr:rowOff>
    </xdr:to>
    <xdr:sp macro="" textlink="">
      <xdr:nvSpPr>
        <xdr:cNvPr id="237" name="フローチャート: 判断 236">
          <a:extLst>
            <a:ext uri="{FF2B5EF4-FFF2-40B4-BE49-F238E27FC236}">
              <a16:creationId xmlns:a16="http://schemas.microsoft.com/office/drawing/2014/main" id="{61846315-9BE4-4F57-BB36-D038B6E3DA30}"/>
            </a:ext>
          </a:extLst>
        </xdr:cNvPr>
        <xdr:cNvSpPr/>
      </xdr:nvSpPr>
      <xdr:spPr>
        <a:xfrm>
          <a:off x="6921500" y="10494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8" name="テキスト ボックス 237">
          <a:extLst>
            <a:ext uri="{FF2B5EF4-FFF2-40B4-BE49-F238E27FC236}">
              <a16:creationId xmlns:a16="http://schemas.microsoft.com/office/drawing/2014/main" id="{E527163F-7237-4BB2-B78D-49C227029F37}"/>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9" name="テキスト ボックス 238">
          <a:extLst>
            <a:ext uri="{FF2B5EF4-FFF2-40B4-BE49-F238E27FC236}">
              <a16:creationId xmlns:a16="http://schemas.microsoft.com/office/drawing/2014/main" id="{E8C781BA-61D5-413D-9BB3-D0D0BA2E677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0" name="テキスト ボックス 239">
          <a:extLst>
            <a:ext uri="{FF2B5EF4-FFF2-40B4-BE49-F238E27FC236}">
              <a16:creationId xmlns:a16="http://schemas.microsoft.com/office/drawing/2014/main" id="{63ED77D8-2C41-4498-81E1-D7C9ECE12207}"/>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5C7CF787-3185-416D-BA80-CDB6987F43C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68D30B1E-700F-49E3-8FD3-ED5827125336}"/>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6928</xdr:rowOff>
    </xdr:from>
    <xdr:to>
      <xdr:col>55</xdr:col>
      <xdr:colOff>50800</xdr:colOff>
      <xdr:row>62</xdr:row>
      <xdr:rowOff>108528</xdr:rowOff>
    </xdr:to>
    <xdr:sp macro="" textlink="">
      <xdr:nvSpPr>
        <xdr:cNvPr id="243" name="楕円 242">
          <a:extLst>
            <a:ext uri="{FF2B5EF4-FFF2-40B4-BE49-F238E27FC236}">
              <a16:creationId xmlns:a16="http://schemas.microsoft.com/office/drawing/2014/main" id="{BD042BA2-08A9-49CF-96D9-0FC2023CF8D0}"/>
            </a:ext>
          </a:extLst>
        </xdr:cNvPr>
        <xdr:cNvSpPr/>
      </xdr:nvSpPr>
      <xdr:spPr>
        <a:xfrm>
          <a:off x="10426700" y="1063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61</xdr:row>
      <xdr:rowOff>156805</xdr:rowOff>
    </xdr:from>
    <xdr:ext cx="599010" cy="259045"/>
    <xdr:sp macro="" textlink="">
      <xdr:nvSpPr>
        <xdr:cNvPr id="244" name="【橋りょう・トンネル】&#10;一人当たり有形固定資産（償却資産）額該当値テキスト">
          <a:extLst>
            <a:ext uri="{FF2B5EF4-FFF2-40B4-BE49-F238E27FC236}">
              <a16:creationId xmlns:a16="http://schemas.microsoft.com/office/drawing/2014/main" id="{D0166F28-8230-44E9-BFE5-97C7E070966C}"/>
            </a:ext>
          </a:extLst>
        </xdr:cNvPr>
        <xdr:cNvSpPr txBox="1"/>
      </xdr:nvSpPr>
      <xdr:spPr>
        <a:xfrm>
          <a:off x="10515600" y="106152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124,747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9891</xdr:rowOff>
    </xdr:from>
    <xdr:to>
      <xdr:col>50</xdr:col>
      <xdr:colOff>165100</xdr:colOff>
      <xdr:row>62</xdr:row>
      <xdr:rowOff>111491</xdr:rowOff>
    </xdr:to>
    <xdr:sp macro="" textlink="">
      <xdr:nvSpPr>
        <xdr:cNvPr id="245" name="楕円 244">
          <a:extLst>
            <a:ext uri="{FF2B5EF4-FFF2-40B4-BE49-F238E27FC236}">
              <a16:creationId xmlns:a16="http://schemas.microsoft.com/office/drawing/2014/main" id="{7E0E5C72-7F23-4069-A593-DAA4BE71F5B3}"/>
            </a:ext>
          </a:extLst>
        </xdr:cNvPr>
        <xdr:cNvSpPr/>
      </xdr:nvSpPr>
      <xdr:spPr>
        <a:xfrm>
          <a:off x="9588500" y="10639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57728</xdr:rowOff>
    </xdr:from>
    <xdr:to>
      <xdr:col>55</xdr:col>
      <xdr:colOff>0</xdr:colOff>
      <xdr:row>62</xdr:row>
      <xdr:rowOff>60691</xdr:rowOff>
    </xdr:to>
    <xdr:cxnSp macro="">
      <xdr:nvCxnSpPr>
        <xdr:cNvPr id="246" name="直線コネクタ 245">
          <a:extLst>
            <a:ext uri="{FF2B5EF4-FFF2-40B4-BE49-F238E27FC236}">
              <a16:creationId xmlns:a16="http://schemas.microsoft.com/office/drawing/2014/main" id="{35470CD7-55D7-4464-8CED-2B001FD41BC6}"/>
            </a:ext>
          </a:extLst>
        </xdr:cNvPr>
        <xdr:cNvCxnSpPr/>
      </xdr:nvCxnSpPr>
      <xdr:spPr>
        <a:xfrm flipV="1">
          <a:off x="9639300" y="10687628"/>
          <a:ext cx="838200" cy="2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11800</xdr:rowOff>
    </xdr:from>
    <xdr:to>
      <xdr:col>46</xdr:col>
      <xdr:colOff>38100</xdr:colOff>
      <xdr:row>62</xdr:row>
      <xdr:rowOff>113400</xdr:rowOff>
    </xdr:to>
    <xdr:sp macro="" textlink="">
      <xdr:nvSpPr>
        <xdr:cNvPr id="247" name="楕円 246">
          <a:extLst>
            <a:ext uri="{FF2B5EF4-FFF2-40B4-BE49-F238E27FC236}">
              <a16:creationId xmlns:a16="http://schemas.microsoft.com/office/drawing/2014/main" id="{DB57D65C-C512-4A62-9AAF-3B11B71783E7}"/>
            </a:ext>
          </a:extLst>
        </xdr:cNvPr>
        <xdr:cNvSpPr/>
      </xdr:nvSpPr>
      <xdr:spPr>
        <a:xfrm>
          <a:off x="8699500" y="1064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60691</xdr:rowOff>
    </xdr:from>
    <xdr:to>
      <xdr:col>50</xdr:col>
      <xdr:colOff>114300</xdr:colOff>
      <xdr:row>62</xdr:row>
      <xdr:rowOff>62600</xdr:rowOff>
    </xdr:to>
    <xdr:cxnSp macro="">
      <xdr:nvCxnSpPr>
        <xdr:cNvPr id="248" name="直線コネクタ 247">
          <a:extLst>
            <a:ext uri="{FF2B5EF4-FFF2-40B4-BE49-F238E27FC236}">
              <a16:creationId xmlns:a16="http://schemas.microsoft.com/office/drawing/2014/main" id="{600E945D-D1BC-4738-BD37-2527B9366635}"/>
            </a:ext>
          </a:extLst>
        </xdr:cNvPr>
        <xdr:cNvCxnSpPr/>
      </xdr:nvCxnSpPr>
      <xdr:spPr>
        <a:xfrm flipV="1">
          <a:off x="8750300" y="10690591"/>
          <a:ext cx="889000" cy="1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13151</xdr:rowOff>
    </xdr:from>
    <xdr:to>
      <xdr:col>41</xdr:col>
      <xdr:colOff>101600</xdr:colOff>
      <xdr:row>62</xdr:row>
      <xdr:rowOff>114751</xdr:rowOff>
    </xdr:to>
    <xdr:sp macro="" textlink="">
      <xdr:nvSpPr>
        <xdr:cNvPr id="249" name="楕円 248">
          <a:extLst>
            <a:ext uri="{FF2B5EF4-FFF2-40B4-BE49-F238E27FC236}">
              <a16:creationId xmlns:a16="http://schemas.microsoft.com/office/drawing/2014/main" id="{B3884B07-8562-4D76-A455-EAD9DA43700D}"/>
            </a:ext>
          </a:extLst>
        </xdr:cNvPr>
        <xdr:cNvSpPr/>
      </xdr:nvSpPr>
      <xdr:spPr>
        <a:xfrm>
          <a:off x="7810500" y="10643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62600</xdr:rowOff>
    </xdr:from>
    <xdr:to>
      <xdr:col>45</xdr:col>
      <xdr:colOff>177800</xdr:colOff>
      <xdr:row>62</xdr:row>
      <xdr:rowOff>63951</xdr:rowOff>
    </xdr:to>
    <xdr:cxnSp macro="">
      <xdr:nvCxnSpPr>
        <xdr:cNvPr id="250" name="直線コネクタ 249">
          <a:extLst>
            <a:ext uri="{FF2B5EF4-FFF2-40B4-BE49-F238E27FC236}">
              <a16:creationId xmlns:a16="http://schemas.microsoft.com/office/drawing/2014/main" id="{7494BC67-22F0-49C7-81E0-939C9B6B7661}"/>
            </a:ext>
          </a:extLst>
        </xdr:cNvPr>
        <xdr:cNvCxnSpPr/>
      </xdr:nvCxnSpPr>
      <xdr:spPr>
        <a:xfrm flipV="1">
          <a:off x="7861300" y="10692500"/>
          <a:ext cx="889000" cy="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18089</xdr:rowOff>
    </xdr:from>
    <xdr:to>
      <xdr:col>36</xdr:col>
      <xdr:colOff>165100</xdr:colOff>
      <xdr:row>62</xdr:row>
      <xdr:rowOff>119689</xdr:rowOff>
    </xdr:to>
    <xdr:sp macro="" textlink="">
      <xdr:nvSpPr>
        <xdr:cNvPr id="251" name="楕円 250">
          <a:extLst>
            <a:ext uri="{FF2B5EF4-FFF2-40B4-BE49-F238E27FC236}">
              <a16:creationId xmlns:a16="http://schemas.microsoft.com/office/drawing/2014/main" id="{95640E0C-F93A-4BE2-AC7A-4D16B3CDA4B4}"/>
            </a:ext>
          </a:extLst>
        </xdr:cNvPr>
        <xdr:cNvSpPr/>
      </xdr:nvSpPr>
      <xdr:spPr>
        <a:xfrm>
          <a:off x="6921500" y="10647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63951</xdr:rowOff>
    </xdr:from>
    <xdr:to>
      <xdr:col>41</xdr:col>
      <xdr:colOff>50800</xdr:colOff>
      <xdr:row>62</xdr:row>
      <xdr:rowOff>68889</xdr:rowOff>
    </xdr:to>
    <xdr:cxnSp macro="">
      <xdr:nvCxnSpPr>
        <xdr:cNvPr id="252" name="直線コネクタ 251">
          <a:extLst>
            <a:ext uri="{FF2B5EF4-FFF2-40B4-BE49-F238E27FC236}">
              <a16:creationId xmlns:a16="http://schemas.microsoft.com/office/drawing/2014/main" id="{88D36B91-2D47-495A-B6CB-5D6379977B10}"/>
            </a:ext>
          </a:extLst>
        </xdr:cNvPr>
        <xdr:cNvCxnSpPr/>
      </xdr:nvCxnSpPr>
      <xdr:spPr>
        <a:xfrm flipV="1">
          <a:off x="6972300" y="10693851"/>
          <a:ext cx="889000" cy="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59</xdr:row>
      <xdr:rowOff>122159</xdr:rowOff>
    </xdr:from>
    <xdr:ext cx="599010" cy="259045"/>
    <xdr:sp macro="" textlink="">
      <xdr:nvSpPr>
        <xdr:cNvPr id="253" name="n_1aveValue【橋りょう・トンネル】&#10;一人当たり有形固定資産（償却資産）額">
          <a:extLst>
            <a:ext uri="{FF2B5EF4-FFF2-40B4-BE49-F238E27FC236}">
              <a16:creationId xmlns:a16="http://schemas.microsoft.com/office/drawing/2014/main" id="{A7E011C0-D443-4ECE-A5D7-F965A57D7D2D}"/>
            </a:ext>
          </a:extLst>
        </xdr:cNvPr>
        <xdr:cNvSpPr txBox="1"/>
      </xdr:nvSpPr>
      <xdr:spPr>
        <a:xfrm>
          <a:off x="9327095" y="102377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201,014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59</xdr:row>
      <xdr:rowOff>119701</xdr:rowOff>
    </xdr:from>
    <xdr:ext cx="599010" cy="259045"/>
    <xdr:sp macro="" textlink="">
      <xdr:nvSpPr>
        <xdr:cNvPr id="254" name="n_2aveValue【橋りょう・トンネル】&#10;一人当たり有形固定資産（償却資産）額">
          <a:extLst>
            <a:ext uri="{FF2B5EF4-FFF2-40B4-BE49-F238E27FC236}">
              <a16:creationId xmlns:a16="http://schemas.microsoft.com/office/drawing/2014/main" id="{78B3CCF6-6A53-41EE-A7B7-9312444ED58C}"/>
            </a:ext>
          </a:extLst>
        </xdr:cNvPr>
        <xdr:cNvSpPr txBox="1"/>
      </xdr:nvSpPr>
      <xdr:spPr>
        <a:xfrm>
          <a:off x="8450795" y="102352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59</xdr:row>
      <xdr:rowOff>135333</xdr:rowOff>
    </xdr:from>
    <xdr:ext cx="599010" cy="259045"/>
    <xdr:sp macro="" textlink="">
      <xdr:nvSpPr>
        <xdr:cNvPr id="255" name="n_3aveValue【橋りょう・トンネル】&#10;一人当たり有形固定資産（償却資産）額">
          <a:extLst>
            <a:ext uri="{FF2B5EF4-FFF2-40B4-BE49-F238E27FC236}">
              <a16:creationId xmlns:a16="http://schemas.microsoft.com/office/drawing/2014/main" id="{FF58B244-3E3F-4EF7-A154-308E67EF7AD9}"/>
            </a:ext>
          </a:extLst>
        </xdr:cNvPr>
        <xdr:cNvSpPr txBox="1"/>
      </xdr:nvSpPr>
      <xdr:spPr>
        <a:xfrm>
          <a:off x="7561795" y="10250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59</xdr:row>
      <xdr:rowOff>154460</xdr:rowOff>
    </xdr:from>
    <xdr:ext cx="599010" cy="259045"/>
    <xdr:sp macro="" textlink="">
      <xdr:nvSpPr>
        <xdr:cNvPr id="256" name="n_4aveValue【橋りょう・トンネル】&#10;一人当たり有形固定資産（償却資産）額">
          <a:extLst>
            <a:ext uri="{FF2B5EF4-FFF2-40B4-BE49-F238E27FC236}">
              <a16:creationId xmlns:a16="http://schemas.microsoft.com/office/drawing/2014/main" id="{0B4B798D-D14C-403B-AEAE-7A0E1E45E71C}"/>
            </a:ext>
          </a:extLst>
        </xdr:cNvPr>
        <xdr:cNvSpPr txBox="1"/>
      </xdr:nvSpPr>
      <xdr:spPr>
        <a:xfrm>
          <a:off x="6672795" y="1027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62</xdr:row>
      <xdr:rowOff>102618</xdr:rowOff>
    </xdr:from>
    <xdr:ext cx="599010" cy="259045"/>
    <xdr:sp macro="" textlink="">
      <xdr:nvSpPr>
        <xdr:cNvPr id="257" name="n_1mainValue【橋りょう・トンネル】&#10;一人当たり有形固定資産（償却資産）額">
          <a:extLst>
            <a:ext uri="{FF2B5EF4-FFF2-40B4-BE49-F238E27FC236}">
              <a16:creationId xmlns:a16="http://schemas.microsoft.com/office/drawing/2014/main" id="{C0F2A4F0-40DA-4169-9518-809C04BE992E}"/>
            </a:ext>
          </a:extLst>
        </xdr:cNvPr>
        <xdr:cNvSpPr txBox="1"/>
      </xdr:nvSpPr>
      <xdr:spPr>
        <a:xfrm>
          <a:off x="9327095" y="107325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104527</xdr:rowOff>
    </xdr:from>
    <xdr:ext cx="599010" cy="259045"/>
    <xdr:sp macro="" textlink="">
      <xdr:nvSpPr>
        <xdr:cNvPr id="258" name="n_2mainValue【橋りょう・トンネル】&#10;一人当たり有形固定資産（償却資産）額">
          <a:extLst>
            <a:ext uri="{FF2B5EF4-FFF2-40B4-BE49-F238E27FC236}">
              <a16:creationId xmlns:a16="http://schemas.microsoft.com/office/drawing/2014/main" id="{98ABE6E6-9DEA-41CF-9B7D-3C5B41714020}"/>
            </a:ext>
          </a:extLst>
        </xdr:cNvPr>
        <xdr:cNvSpPr txBox="1"/>
      </xdr:nvSpPr>
      <xdr:spPr>
        <a:xfrm>
          <a:off x="8450795" y="107344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105878</xdr:rowOff>
    </xdr:from>
    <xdr:ext cx="599010" cy="259045"/>
    <xdr:sp macro="" textlink="">
      <xdr:nvSpPr>
        <xdr:cNvPr id="259" name="n_3mainValue【橋りょう・トンネル】&#10;一人当たり有形固定資産（償却資産）額">
          <a:extLst>
            <a:ext uri="{FF2B5EF4-FFF2-40B4-BE49-F238E27FC236}">
              <a16:creationId xmlns:a16="http://schemas.microsoft.com/office/drawing/2014/main" id="{91F97DC0-5962-4670-A251-98DD2FE12537}"/>
            </a:ext>
          </a:extLst>
        </xdr:cNvPr>
        <xdr:cNvSpPr txBox="1"/>
      </xdr:nvSpPr>
      <xdr:spPr>
        <a:xfrm>
          <a:off x="7561795" y="107357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110816</xdr:rowOff>
    </xdr:from>
    <xdr:ext cx="599010" cy="259045"/>
    <xdr:sp macro="" textlink="">
      <xdr:nvSpPr>
        <xdr:cNvPr id="260" name="n_4mainValue【橋りょう・トンネル】&#10;一人当たり有形固定資産（償却資産）額">
          <a:extLst>
            <a:ext uri="{FF2B5EF4-FFF2-40B4-BE49-F238E27FC236}">
              <a16:creationId xmlns:a16="http://schemas.microsoft.com/office/drawing/2014/main" id="{3ECB0093-F8B3-4FF5-8BB0-08847CE9C1F0}"/>
            </a:ext>
          </a:extLst>
        </xdr:cNvPr>
        <xdr:cNvSpPr txBox="1"/>
      </xdr:nvSpPr>
      <xdr:spPr>
        <a:xfrm>
          <a:off x="6672795" y="10740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1" name="正方形/長方形 260">
          <a:extLst>
            <a:ext uri="{FF2B5EF4-FFF2-40B4-BE49-F238E27FC236}">
              <a16:creationId xmlns:a16="http://schemas.microsoft.com/office/drawing/2014/main" id="{9AF0CD63-AB3B-4386-9CB1-5AB89742F376}"/>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2" name="正方形/長方形 261">
          <a:extLst>
            <a:ext uri="{FF2B5EF4-FFF2-40B4-BE49-F238E27FC236}">
              <a16:creationId xmlns:a16="http://schemas.microsoft.com/office/drawing/2014/main" id="{AA30CB77-D0BE-4321-84F5-DF55C806BB63}"/>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3" name="正方形/長方形 262">
          <a:extLst>
            <a:ext uri="{FF2B5EF4-FFF2-40B4-BE49-F238E27FC236}">
              <a16:creationId xmlns:a16="http://schemas.microsoft.com/office/drawing/2014/main" id="{365BD64B-E84E-4437-ABDB-0CC28319514E}"/>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4" name="正方形/長方形 263">
          <a:extLst>
            <a:ext uri="{FF2B5EF4-FFF2-40B4-BE49-F238E27FC236}">
              <a16:creationId xmlns:a16="http://schemas.microsoft.com/office/drawing/2014/main" id="{500043C6-7BCD-4163-8C1A-16CCC305BDF0}"/>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5" name="正方形/長方形 264">
          <a:extLst>
            <a:ext uri="{FF2B5EF4-FFF2-40B4-BE49-F238E27FC236}">
              <a16:creationId xmlns:a16="http://schemas.microsoft.com/office/drawing/2014/main" id="{A431C8DA-E69F-48F5-8AEE-6E96FE1D2F8E}"/>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6" name="正方形/長方形 265">
          <a:extLst>
            <a:ext uri="{FF2B5EF4-FFF2-40B4-BE49-F238E27FC236}">
              <a16:creationId xmlns:a16="http://schemas.microsoft.com/office/drawing/2014/main" id="{C27F4B75-EC5A-4204-B405-50FAB06161B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67" name="正方形/長方形 266">
          <a:extLst>
            <a:ext uri="{FF2B5EF4-FFF2-40B4-BE49-F238E27FC236}">
              <a16:creationId xmlns:a16="http://schemas.microsoft.com/office/drawing/2014/main" id="{CAA405FC-6555-43A2-AA56-666BDC3AE82F}"/>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68" name="正方形/長方形 267">
          <a:extLst>
            <a:ext uri="{FF2B5EF4-FFF2-40B4-BE49-F238E27FC236}">
              <a16:creationId xmlns:a16="http://schemas.microsoft.com/office/drawing/2014/main" id="{0C5DB660-B1CE-4C94-95F4-BB7FA175D4CA}"/>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9" name="テキスト ボックス 268">
          <a:extLst>
            <a:ext uri="{FF2B5EF4-FFF2-40B4-BE49-F238E27FC236}">
              <a16:creationId xmlns:a16="http://schemas.microsoft.com/office/drawing/2014/main" id="{26F77990-982C-456F-9830-EA944F431E95}"/>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0" name="直線コネクタ 269">
          <a:extLst>
            <a:ext uri="{FF2B5EF4-FFF2-40B4-BE49-F238E27FC236}">
              <a16:creationId xmlns:a16="http://schemas.microsoft.com/office/drawing/2014/main" id="{8055CD1F-D52B-4B42-81A4-8254CD2B1895}"/>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1" name="テキスト ボックス 270">
          <a:extLst>
            <a:ext uri="{FF2B5EF4-FFF2-40B4-BE49-F238E27FC236}">
              <a16:creationId xmlns:a16="http://schemas.microsoft.com/office/drawing/2014/main" id="{BBD94A01-0320-470D-8826-3A71242CA57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2" name="直線コネクタ 271">
          <a:extLst>
            <a:ext uri="{FF2B5EF4-FFF2-40B4-BE49-F238E27FC236}">
              <a16:creationId xmlns:a16="http://schemas.microsoft.com/office/drawing/2014/main" id="{ECF22AB9-954A-4B94-ABFC-6D61326E6C60}"/>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3" name="テキスト ボックス 272">
          <a:extLst>
            <a:ext uri="{FF2B5EF4-FFF2-40B4-BE49-F238E27FC236}">
              <a16:creationId xmlns:a16="http://schemas.microsoft.com/office/drawing/2014/main" id="{D3181991-BD78-4159-820D-74BB8DBD8154}"/>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4" name="直線コネクタ 273">
          <a:extLst>
            <a:ext uri="{FF2B5EF4-FFF2-40B4-BE49-F238E27FC236}">
              <a16:creationId xmlns:a16="http://schemas.microsoft.com/office/drawing/2014/main" id="{01D4827A-307A-4032-8DD3-80416F00EFB7}"/>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5" name="テキスト ボックス 274">
          <a:extLst>
            <a:ext uri="{FF2B5EF4-FFF2-40B4-BE49-F238E27FC236}">
              <a16:creationId xmlns:a16="http://schemas.microsoft.com/office/drawing/2014/main" id="{B975D1EE-CF06-4EAA-8606-D1983F5A485F}"/>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76" name="直線コネクタ 275">
          <a:extLst>
            <a:ext uri="{FF2B5EF4-FFF2-40B4-BE49-F238E27FC236}">
              <a16:creationId xmlns:a16="http://schemas.microsoft.com/office/drawing/2014/main" id="{FEA9D252-2179-4C42-B122-611FDC7A04BC}"/>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77" name="テキスト ボックス 276">
          <a:extLst>
            <a:ext uri="{FF2B5EF4-FFF2-40B4-BE49-F238E27FC236}">
              <a16:creationId xmlns:a16="http://schemas.microsoft.com/office/drawing/2014/main" id="{35DEC1EB-5A58-4378-9186-64C49FE47E9F}"/>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78" name="直線コネクタ 277">
          <a:extLst>
            <a:ext uri="{FF2B5EF4-FFF2-40B4-BE49-F238E27FC236}">
              <a16:creationId xmlns:a16="http://schemas.microsoft.com/office/drawing/2014/main" id="{ED5CDE2E-2EBD-41EC-9B6C-C516AFF5CE12}"/>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79" name="テキスト ボックス 278">
          <a:extLst>
            <a:ext uri="{FF2B5EF4-FFF2-40B4-BE49-F238E27FC236}">
              <a16:creationId xmlns:a16="http://schemas.microsoft.com/office/drawing/2014/main" id="{863F39D3-8AC8-431B-BB57-03FEF0415157}"/>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0" name="直線コネクタ 279">
          <a:extLst>
            <a:ext uri="{FF2B5EF4-FFF2-40B4-BE49-F238E27FC236}">
              <a16:creationId xmlns:a16="http://schemas.microsoft.com/office/drawing/2014/main" id="{56E8D374-8426-4006-8BC8-F79BBD125CAE}"/>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1" name="テキスト ボックス 280">
          <a:extLst>
            <a:ext uri="{FF2B5EF4-FFF2-40B4-BE49-F238E27FC236}">
              <a16:creationId xmlns:a16="http://schemas.microsoft.com/office/drawing/2014/main" id="{7EC02E99-C146-4AEC-881E-CF567BC5D035}"/>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2" name="直線コネクタ 281">
          <a:extLst>
            <a:ext uri="{FF2B5EF4-FFF2-40B4-BE49-F238E27FC236}">
              <a16:creationId xmlns:a16="http://schemas.microsoft.com/office/drawing/2014/main" id="{8E821B09-17C4-42F5-9D26-DF260B61454C}"/>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3" name="テキスト ボックス 282">
          <a:extLst>
            <a:ext uri="{FF2B5EF4-FFF2-40B4-BE49-F238E27FC236}">
              <a16:creationId xmlns:a16="http://schemas.microsoft.com/office/drawing/2014/main" id="{2953A830-4E2F-42E9-BC14-23ED508AD676}"/>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4" name="直線コネクタ 283">
          <a:extLst>
            <a:ext uri="{FF2B5EF4-FFF2-40B4-BE49-F238E27FC236}">
              <a16:creationId xmlns:a16="http://schemas.microsoft.com/office/drawing/2014/main" id="{64A29768-47C6-406E-974B-19F720550570}"/>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5" name="【公営住宅】&#10;有形固定資産減価償却率グラフ枠">
          <a:extLst>
            <a:ext uri="{FF2B5EF4-FFF2-40B4-BE49-F238E27FC236}">
              <a16:creationId xmlns:a16="http://schemas.microsoft.com/office/drawing/2014/main" id="{4B919539-7045-4E43-99D6-4D87E13A542A}"/>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109945</xdr:rowOff>
    </xdr:from>
    <xdr:to>
      <xdr:col>24</xdr:col>
      <xdr:colOff>62865</xdr:colOff>
      <xdr:row>86</xdr:row>
      <xdr:rowOff>168729</xdr:rowOff>
    </xdr:to>
    <xdr:cxnSp macro="">
      <xdr:nvCxnSpPr>
        <xdr:cNvPr id="286" name="直線コネクタ 285">
          <a:extLst>
            <a:ext uri="{FF2B5EF4-FFF2-40B4-BE49-F238E27FC236}">
              <a16:creationId xmlns:a16="http://schemas.microsoft.com/office/drawing/2014/main" id="{987266FA-4C42-4DD8-AE8F-F6E86C4E5005}"/>
            </a:ext>
          </a:extLst>
        </xdr:cNvPr>
        <xdr:cNvCxnSpPr/>
      </xdr:nvCxnSpPr>
      <xdr:spPr>
        <a:xfrm flipV="1">
          <a:off x="4634865" y="13311595"/>
          <a:ext cx="0" cy="16018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87" name="【公営住宅】&#10;有形固定資産減価償却率最小値テキスト">
          <a:extLst>
            <a:ext uri="{FF2B5EF4-FFF2-40B4-BE49-F238E27FC236}">
              <a16:creationId xmlns:a16="http://schemas.microsoft.com/office/drawing/2014/main" id="{103E0718-5BE2-4A0D-8531-83FAC22B9C0B}"/>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88" name="直線コネクタ 287">
          <a:extLst>
            <a:ext uri="{FF2B5EF4-FFF2-40B4-BE49-F238E27FC236}">
              <a16:creationId xmlns:a16="http://schemas.microsoft.com/office/drawing/2014/main" id="{18C59423-5373-45B0-AFDE-F071BC3E8BCF}"/>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56622</xdr:rowOff>
    </xdr:from>
    <xdr:ext cx="340478" cy="259045"/>
    <xdr:sp macro="" textlink="">
      <xdr:nvSpPr>
        <xdr:cNvPr id="289" name="【公営住宅】&#10;有形固定資産減価償却率最大値テキスト">
          <a:extLst>
            <a:ext uri="{FF2B5EF4-FFF2-40B4-BE49-F238E27FC236}">
              <a16:creationId xmlns:a16="http://schemas.microsoft.com/office/drawing/2014/main" id="{D00EAD92-B205-4C32-8126-53EDF39FCC63}"/>
            </a:ext>
          </a:extLst>
        </xdr:cNvPr>
        <xdr:cNvSpPr txBox="1"/>
      </xdr:nvSpPr>
      <xdr:spPr>
        <a:xfrm>
          <a:off x="4673600" y="1308682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109945</xdr:rowOff>
    </xdr:from>
    <xdr:to>
      <xdr:col>24</xdr:col>
      <xdr:colOff>152400</xdr:colOff>
      <xdr:row>77</xdr:row>
      <xdr:rowOff>109945</xdr:rowOff>
    </xdr:to>
    <xdr:cxnSp macro="">
      <xdr:nvCxnSpPr>
        <xdr:cNvPr id="290" name="直線コネクタ 289">
          <a:extLst>
            <a:ext uri="{FF2B5EF4-FFF2-40B4-BE49-F238E27FC236}">
              <a16:creationId xmlns:a16="http://schemas.microsoft.com/office/drawing/2014/main" id="{6297E43D-E0DC-40E8-8AAF-841189A0AFC7}"/>
            </a:ext>
          </a:extLst>
        </xdr:cNvPr>
        <xdr:cNvCxnSpPr/>
      </xdr:nvCxnSpPr>
      <xdr:spPr>
        <a:xfrm>
          <a:off x="4546600" y="13311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162033</xdr:rowOff>
    </xdr:from>
    <xdr:ext cx="405111" cy="259045"/>
    <xdr:sp macro="" textlink="">
      <xdr:nvSpPr>
        <xdr:cNvPr id="291" name="【公営住宅】&#10;有形固定資産減価償却率平均値テキスト">
          <a:extLst>
            <a:ext uri="{FF2B5EF4-FFF2-40B4-BE49-F238E27FC236}">
              <a16:creationId xmlns:a16="http://schemas.microsoft.com/office/drawing/2014/main" id="{410E0CDB-6F42-4E0D-A34A-8DAE320E05E5}"/>
            </a:ext>
          </a:extLst>
        </xdr:cNvPr>
        <xdr:cNvSpPr txBox="1"/>
      </xdr:nvSpPr>
      <xdr:spPr>
        <a:xfrm>
          <a:off x="4673600" y="142209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139156</xdr:rowOff>
    </xdr:from>
    <xdr:to>
      <xdr:col>24</xdr:col>
      <xdr:colOff>114300</xdr:colOff>
      <xdr:row>84</xdr:row>
      <xdr:rowOff>69306</xdr:rowOff>
    </xdr:to>
    <xdr:sp macro="" textlink="">
      <xdr:nvSpPr>
        <xdr:cNvPr id="292" name="フローチャート: 判断 291">
          <a:extLst>
            <a:ext uri="{FF2B5EF4-FFF2-40B4-BE49-F238E27FC236}">
              <a16:creationId xmlns:a16="http://schemas.microsoft.com/office/drawing/2014/main" id="{4939E62D-3FB6-4D84-BFB4-07126CAEDE1A}"/>
            </a:ext>
          </a:extLst>
        </xdr:cNvPr>
        <xdr:cNvSpPr/>
      </xdr:nvSpPr>
      <xdr:spPr>
        <a:xfrm>
          <a:off x="4584700" y="14369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121194</xdr:rowOff>
    </xdr:from>
    <xdr:to>
      <xdr:col>20</xdr:col>
      <xdr:colOff>38100</xdr:colOff>
      <xdr:row>84</xdr:row>
      <xdr:rowOff>51344</xdr:rowOff>
    </xdr:to>
    <xdr:sp macro="" textlink="">
      <xdr:nvSpPr>
        <xdr:cNvPr id="293" name="フローチャート: 判断 292">
          <a:extLst>
            <a:ext uri="{FF2B5EF4-FFF2-40B4-BE49-F238E27FC236}">
              <a16:creationId xmlns:a16="http://schemas.microsoft.com/office/drawing/2014/main" id="{08EE6136-6BA6-4471-82FE-B429C4C35FF2}"/>
            </a:ext>
          </a:extLst>
        </xdr:cNvPr>
        <xdr:cNvSpPr/>
      </xdr:nvSpPr>
      <xdr:spPr>
        <a:xfrm>
          <a:off x="3746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82006</xdr:rowOff>
    </xdr:from>
    <xdr:to>
      <xdr:col>15</xdr:col>
      <xdr:colOff>101600</xdr:colOff>
      <xdr:row>84</xdr:row>
      <xdr:rowOff>12156</xdr:rowOff>
    </xdr:to>
    <xdr:sp macro="" textlink="">
      <xdr:nvSpPr>
        <xdr:cNvPr id="294" name="フローチャート: 判断 293">
          <a:extLst>
            <a:ext uri="{FF2B5EF4-FFF2-40B4-BE49-F238E27FC236}">
              <a16:creationId xmlns:a16="http://schemas.microsoft.com/office/drawing/2014/main" id="{46F6F2C3-44AF-42A2-8F98-3031F04BFE18}"/>
            </a:ext>
          </a:extLst>
        </xdr:cNvPr>
        <xdr:cNvSpPr/>
      </xdr:nvSpPr>
      <xdr:spPr>
        <a:xfrm>
          <a:off x="2857500" y="14312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49349</xdr:rowOff>
    </xdr:from>
    <xdr:to>
      <xdr:col>10</xdr:col>
      <xdr:colOff>165100</xdr:colOff>
      <xdr:row>83</xdr:row>
      <xdr:rowOff>150949</xdr:rowOff>
    </xdr:to>
    <xdr:sp macro="" textlink="">
      <xdr:nvSpPr>
        <xdr:cNvPr id="295" name="フローチャート: 判断 294">
          <a:extLst>
            <a:ext uri="{FF2B5EF4-FFF2-40B4-BE49-F238E27FC236}">
              <a16:creationId xmlns:a16="http://schemas.microsoft.com/office/drawing/2014/main" id="{45F681CE-4349-4D46-9322-D2BB52397CE0}"/>
            </a:ext>
          </a:extLst>
        </xdr:cNvPr>
        <xdr:cNvSpPr/>
      </xdr:nvSpPr>
      <xdr:spPr>
        <a:xfrm>
          <a:off x="1968500" y="14279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42818</xdr:rowOff>
    </xdr:from>
    <xdr:to>
      <xdr:col>6</xdr:col>
      <xdr:colOff>38100</xdr:colOff>
      <xdr:row>83</xdr:row>
      <xdr:rowOff>144418</xdr:rowOff>
    </xdr:to>
    <xdr:sp macro="" textlink="">
      <xdr:nvSpPr>
        <xdr:cNvPr id="296" name="フローチャート: 判断 295">
          <a:extLst>
            <a:ext uri="{FF2B5EF4-FFF2-40B4-BE49-F238E27FC236}">
              <a16:creationId xmlns:a16="http://schemas.microsoft.com/office/drawing/2014/main" id="{4477491A-AB06-4D89-8E5C-F28BF5A344AA}"/>
            </a:ext>
          </a:extLst>
        </xdr:cNvPr>
        <xdr:cNvSpPr/>
      </xdr:nvSpPr>
      <xdr:spPr>
        <a:xfrm>
          <a:off x="1079500" y="1427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7" name="テキスト ボックス 296">
          <a:extLst>
            <a:ext uri="{FF2B5EF4-FFF2-40B4-BE49-F238E27FC236}">
              <a16:creationId xmlns:a16="http://schemas.microsoft.com/office/drawing/2014/main" id="{6B742258-7207-4E33-B543-C7079E24285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A2554AF7-7F76-4FE0-B336-9EC395566ADD}"/>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E6E8D92C-CE05-411D-B89E-2E7EA87D5C31}"/>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668083C8-6247-4E7D-8640-E6D6162E46A5}"/>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1D691F77-1F8F-4D0B-AFB6-6B7483E3197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153851</xdr:rowOff>
    </xdr:from>
    <xdr:to>
      <xdr:col>24</xdr:col>
      <xdr:colOff>114300</xdr:colOff>
      <xdr:row>85</xdr:row>
      <xdr:rowOff>84001</xdr:rowOff>
    </xdr:to>
    <xdr:sp macro="" textlink="">
      <xdr:nvSpPr>
        <xdr:cNvPr id="302" name="楕円 301">
          <a:extLst>
            <a:ext uri="{FF2B5EF4-FFF2-40B4-BE49-F238E27FC236}">
              <a16:creationId xmlns:a16="http://schemas.microsoft.com/office/drawing/2014/main" id="{6B1F0DEF-7089-4B99-8695-A035D8014128}"/>
            </a:ext>
          </a:extLst>
        </xdr:cNvPr>
        <xdr:cNvSpPr/>
      </xdr:nvSpPr>
      <xdr:spPr>
        <a:xfrm>
          <a:off x="4584700" y="14555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132278</xdr:rowOff>
    </xdr:from>
    <xdr:ext cx="405111" cy="259045"/>
    <xdr:sp macro="" textlink="">
      <xdr:nvSpPr>
        <xdr:cNvPr id="303" name="【公営住宅】&#10;有形固定資産減価償却率該当値テキスト">
          <a:extLst>
            <a:ext uri="{FF2B5EF4-FFF2-40B4-BE49-F238E27FC236}">
              <a16:creationId xmlns:a16="http://schemas.microsoft.com/office/drawing/2014/main" id="{7BC06FAF-D66E-48C1-B63E-146EE6DBE404}"/>
            </a:ext>
          </a:extLst>
        </xdr:cNvPr>
        <xdr:cNvSpPr txBox="1"/>
      </xdr:nvSpPr>
      <xdr:spPr>
        <a:xfrm>
          <a:off x="4673600" y="14534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109764</xdr:rowOff>
    </xdr:from>
    <xdr:to>
      <xdr:col>20</xdr:col>
      <xdr:colOff>38100</xdr:colOff>
      <xdr:row>85</xdr:row>
      <xdr:rowOff>39914</xdr:rowOff>
    </xdr:to>
    <xdr:sp macro="" textlink="">
      <xdr:nvSpPr>
        <xdr:cNvPr id="304" name="楕円 303">
          <a:extLst>
            <a:ext uri="{FF2B5EF4-FFF2-40B4-BE49-F238E27FC236}">
              <a16:creationId xmlns:a16="http://schemas.microsoft.com/office/drawing/2014/main" id="{2473CFC4-14E0-4B8F-B184-D8F89D94DACC}"/>
            </a:ext>
          </a:extLst>
        </xdr:cNvPr>
        <xdr:cNvSpPr/>
      </xdr:nvSpPr>
      <xdr:spPr>
        <a:xfrm>
          <a:off x="3746500" y="1451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160564</xdr:rowOff>
    </xdr:from>
    <xdr:to>
      <xdr:col>24</xdr:col>
      <xdr:colOff>63500</xdr:colOff>
      <xdr:row>85</xdr:row>
      <xdr:rowOff>33201</xdr:rowOff>
    </xdr:to>
    <xdr:cxnSp macro="">
      <xdr:nvCxnSpPr>
        <xdr:cNvPr id="305" name="直線コネクタ 304">
          <a:extLst>
            <a:ext uri="{FF2B5EF4-FFF2-40B4-BE49-F238E27FC236}">
              <a16:creationId xmlns:a16="http://schemas.microsoft.com/office/drawing/2014/main" id="{6182EE72-11C5-4335-9D50-9742B26A13FB}"/>
            </a:ext>
          </a:extLst>
        </xdr:cNvPr>
        <xdr:cNvCxnSpPr/>
      </xdr:nvCxnSpPr>
      <xdr:spPr>
        <a:xfrm>
          <a:off x="3797300" y="14562364"/>
          <a:ext cx="8382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84</xdr:row>
      <xdr:rowOff>114663</xdr:rowOff>
    </xdr:from>
    <xdr:to>
      <xdr:col>15</xdr:col>
      <xdr:colOff>101600</xdr:colOff>
      <xdr:row>85</xdr:row>
      <xdr:rowOff>44813</xdr:rowOff>
    </xdr:to>
    <xdr:sp macro="" textlink="">
      <xdr:nvSpPr>
        <xdr:cNvPr id="306" name="楕円 305">
          <a:extLst>
            <a:ext uri="{FF2B5EF4-FFF2-40B4-BE49-F238E27FC236}">
              <a16:creationId xmlns:a16="http://schemas.microsoft.com/office/drawing/2014/main" id="{2A044020-1F35-4132-8BAF-7EF3791A0E6A}"/>
            </a:ext>
          </a:extLst>
        </xdr:cNvPr>
        <xdr:cNvSpPr/>
      </xdr:nvSpPr>
      <xdr:spPr>
        <a:xfrm>
          <a:off x="2857500" y="145164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160564</xdr:rowOff>
    </xdr:from>
    <xdr:to>
      <xdr:col>19</xdr:col>
      <xdr:colOff>177800</xdr:colOff>
      <xdr:row>84</xdr:row>
      <xdr:rowOff>165463</xdr:rowOff>
    </xdr:to>
    <xdr:cxnSp macro="">
      <xdr:nvCxnSpPr>
        <xdr:cNvPr id="307" name="直線コネクタ 306">
          <a:extLst>
            <a:ext uri="{FF2B5EF4-FFF2-40B4-BE49-F238E27FC236}">
              <a16:creationId xmlns:a16="http://schemas.microsoft.com/office/drawing/2014/main" id="{974D5E23-95BB-4CE7-8FCC-1455CD17CDD9}"/>
            </a:ext>
          </a:extLst>
        </xdr:cNvPr>
        <xdr:cNvCxnSpPr/>
      </xdr:nvCxnSpPr>
      <xdr:spPr>
        <a:xfrm flipV="1">
          <a:off x="2908300" y="14562364"/>
          <a:ext cx="889000" cy="48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84</xdr:row>
      <xdr:rowOff>75474</xdr:rowOff>
    </xdr:from>
    <xdr:to>
      <xdr:col>10</xdr:col>
      <xdr:colOff>165100</xdr:colOff>
      <xdr:row>85</xdr:row>
      <xdr:rowOff>5624</xdr:rowOff>
    </xdr:to>
    <xdr:sp macro="" textlink="">
      <xdr:nvSpPr>
        <xdr:cNvPr id="308" name="楕円 307">
          <a:extLst>
            <a:ext uri="{FF2B5EF4-FFF2-40B4-BE49-F238E27FC236}">
              <a16:creationId xmlns:a16="http://schemas.microsoft.com/office/drawing/2014/main" id="{493CD2A7-8D42-489D-8F42-F9DE24269BDC}"/>
            </a:ext>
          </a:extLst>
        </xdr:cNvPr>
        <xdr:cNvSpPr/>
      </xdr:nvSpPr>
      <xdr:spPr>
        <a:xfrm>
          <a:off x="1968500" y="1447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84</xdr:row>
      <xdr:rowOff>126274</xdr:rowOff>
    </xdr:from>
    <xdr:to>
      <xdr:col>15</xdr:col>
      <xdr:colOff>50800</xdr:colOff>
      <xdr:row>84</xdr:row>
      <xdr:rowOff>165463</xdr:rowOff>
    </xdr:to>
    <xdr:cxnSp macro="">
      <xdr:nvCxnSpPr>
        <xdr:cNvPr id="309" name="直線コネクタ 308">
          <a:extLst>
            <a:ext uri="{FF2B5EF4-FFF2-40B4-BE49-F238E27FC236}">
              <a16:creationId xmlns:a16="http://schemas.microsoft.com/office/drawing/2014/main" id="{6FFD1A95-CDE2-4FB1-8306-768EC4E531F1}"/>
            </a:ext>
          </a:extLst>
        </xdr:cNvPr>
        <xdr:cNvCxnSpPr/>
      </xdr:nvCxnSpPr>
      <xdr:spPr>
        <a:xfrm>
          <a:off x="2019300" y="1452807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41184</xdr:rowOff>
    </xdr:from>
    <xdr:to>
      <xdr:col>6</xdr:col>
      <xdr:colOff>38100</xdr:colOff>
      <xdr:row>84</xdr:row>
      <xdr:rowOff>142784</xdr:rowOff>
    </xdr:to>
    <xdr:sp macro="" textlink="">
      <xdr:nvSpPr>
        <xdr:cNvPr id="310" name="楕円 309">
          <a:extLst>
            <a:ext uri="{FF2B5EF4-FFF2-40B4-BE49-F238E27FC236}">
              <a16:creationId xmlns:a16="http://schemas.microsoft.com/office/drawing/2014/main" id="{93FF29F0-DAD1-4E0A-976F-3708A684DBEE}"/>
            </a:ext>
          </a:extLst>
        </xdr:cNvPr>
        <xdr:cNvSpPr/>
      </xdr:nvSpPr>
      <xdr:spPr>
        <a:xfrm>
          <a:off x="1079500" y="14442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84</xdr:row>
      <xdr:rowOff>91984</xdr:rowOff>
    </xdr:from>
    <xdr:to>
      <xdr:col>10</xdr:col>
      <xdr:colOff>114300</xdr:colOff>
      <xdr:row>84</xdr:row>
      <xdr:rowOff>126274</xdr:rowOff>
    </xdr:to>
    <xdr:cxnSp macro="">
      <xdr:nvCxnSpPr>
        <xdr:cNvPr id="311" name="直線コネクタ 310">
          <a:extLst>
            <a:ext uri="{FF2B5EF4-FFF2-40B4-BE49-F238E27FC236}">
              <a16:creationId xmlns:a16="http://schemas.microsoft.com/office/drawing/2014/main" id="{376F4990-54FD-48D9-9439-EE7B11D9F881}"/>
            </a:ext>
          </a:extLst>
        </xdr:cNvPr>
        <xdr:cNvCxnSpPr/>
      </xdr:nvCxnSpPr>
      <xdr:spPr>
        <a:xfrm>
          <a:off x="1130300" y="144937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67871</xdr:rowOff>
    </xdr:from>
    <xdr:ext cx="405111" cy="259045"/>
    <xdr:sp macro="" textlink="">
      <xdr:nvSpPr>
        <xdr:cNvPr id="312" name="n_1aveValue【公営住宅】&#10;有形固定資産減価償却率">
          <a:extLst>
            <a:ext uri="{FF2B5EF4-FFF2-40B4-BE49-F238E27FC236}">
              <a16:creationId xmlns:a16="http://schemas.microsoft.com/office/drawing/2014/main" id="{1F5B4D96-9C68-4F51-9F55-09789A3E0810}"/>
            </a:ext>
          </a:extLst>
        </xdr:cNvPr>
        <xdr:cNvSpPr txBox="1"/>
      </xdr:nvSpPr>
      <xdr:spPr>
        <a:xfrm>
          <a:off x="35820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28683</xdr:rowOff>
    </xdr:from>
    <xdr:ext cx="405111" cy="259045"/>
    <xdr:sp macro="" textlink="">
      <xdr:nvSpPr>
        <xdr:cNvPr id="313" name="n_2aveValue【公営住宅】&#10;有形固定資産減価償却率">
          <a:extLst>
            <a:ext uri="{FF2B5EF4-FFF2-40B4-BE49-F238E27FC236}">
              <a16:creationId xmlns:a16="http://schemas.microsoft.com/office/drawing/2014/main" id="{ED2AC4F5-3F33-40C0-9370-93A2FBB178DD}"/>
            </a:ext>
          </a:extLst>
        </xdr:cNvPr>
        <xdr:cNvSpPr txBox="1"/>
      </xdr:nvSpPr>
      <xdr:spPr>
        <a:xfrm>
          <a:off x="2705744" y="14087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167476</xdr:rowOff>
    </xdr:from>
    <xdr:ext cx="405111" cy="259045"/>
    <xdr:sp macro="" textlink="">
      <xdr:nvSpPr>
        <xdr:cNvPr id="314" name="n_3aveValue【公営住宅】&#10;有形固定資産減価償却率">
          <a:extLst>
            <a:ext uri="{FF2B5EF4-FFF2-40B4-BE49-F238E27FC236}">
              <a16:creationId xmlns:a16="http://schemas.microsoft.com/office/drawing/2014/main" id="{2BDB041E-5B09-46A1-98C8-1A541E573959}"/>
            </a:ext>
          </a:extLst>
        </xdr:cNvPr>
        <xdr:cNvSpPr txBox="1"/>
      </xdr:nvSpPr>
      <xdr:spPr>
        <a:xfrm>
          <a:off x="1816744" y="140549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160945</xdr:rowOff>
    </xdr:from>
    <xdr:ext cx="405111" cy="259045"/>
    <xdr:sp macro="" textlink="">
      <xdr:nvSpPr>
        <xdr:cNvPr id="315" name="n_4aveValue【公営住宅】&#10;有形固定資産減価償却率">
          <a:extLst>
            <a:ext uri="{FF2B5EF4-FFF2-40B4-BE49-F238E27FC236}">
              <a16:creationId xmlns:a16="http://schemas.microsoft.com/office/drawing/2014/main" id="{130DAEE8-473F-4745-9055-9706B67D3BCA}"/>
            </a:ext>
          </a:extLst>
        </xdr:cNvPr>
        <xdr:cNvSpPr txBox="1"/>
      </xdr:nvSpPr>
      <xdr:spPr>
        <a:xfrm>
          <a:off x="927744" y="140483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31041</xdr:rowOff>
    </xdr:from>
    <xdr:ext cx="405111" cy="259045"/>
    <xdr:sp macro="" textlink="">
      <xdr:nvSpPr>
        <xdr:cNvPr id="316" name="n_1mainValue【公営住宅】&#10;有形固定資産減価償却率">
          <a:extLst>
            <a:ext uri="{FF2B5EF4-FFF2-40B4-BE49-F238E27FC236}">
              <a16:creationId xmlns:a16="http://schemas.microsoft.com/office/drawing/2014/main" id="{6AF3ACD4-A62E-45BB-9771-B061DECA3565}"/>
            </a:ext>
          </a:extLst>
        </xdr:cNvPr>
        <xdr:cNvSpPr txBox="1"/>
      </xdr:nvSpPr>
      <xdr:spPr>
        <a:xfrm>
          <a:off x="3582044" y="146042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35940</xdr:rowOff>
    </xdr:from>
    <xdr:ext cx="405111" cy="259045"/>
    <xdr:sp macro="" textlink="">
      <xdr:nvSpPr>
        <xdr:cNvPr id="317" name="n_2mainValue【公営住宅】&#10;有形固定資産減価償却率">
          <a:extLst>
            <a:ext uri="{FF2B5EF4-FFF2-40B4-BE49-F238E27FC236}">
              <a16:creationId xmlns:a16="http://schemas.microsoft.com/office/drawing/2014/main" id="{2F2E239C-05C7-4B83-980A-3DF19A882F1D}"/>
            </a:ext>
          </a:extLst>
        </xdr:cNvPr>
        <xdr:cNvSpPr txBox="1"/>
      </xdr:nvSpPr>
      <xdr:spPr>
        <a:xfrm>
          <a:off x="2705744" y="146091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168201</xdr:rowOff>
    </xdr:from>
    <xdr:ext cx="405111" cy="259045"/>
    <xdr:sp macro="" textlink="">
      <xdr:nvSpPr>
        <xdr:cNvPr id="318" name="n_3mainValue【公営住宅】&#10;有形固定資産減価償却率">
          <a:extLst>
            <a:ext uri="{FF2B5EF4-FFF2-40B4-BE49-F238E27FC236}">
              <a16:creationId xmlns:a16="http://schemas.microsoft.com/office/drawing/2014/main" id="{FCB13A0C-5F76-493D-BDCE-43846D9EE2E2}"/>
            </a:ext>
          </a:extLst>
        </xdr:cNvPr>
        <xdr:cNvSpPr txBox="1"/>
      </xdr:nvSpPr>
      <xdr:spPr>
        <a:xfrm>
          <a:off x="1816744" y="145700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84</xdr:row>
      <xdr:rowOff>133911</xdr:rowOff>
    </xdr:from>
    <xdr:ext cx="405111" cy="259045"/>
    <xdr:sp macro="" textlink="">
      <xdr:nvSpPr>
        <xdr:cNvPr id="319" name="n_4mainValue【公営住宅】&#10;有形固定資産減価償却率">
          <a:extLst>
            <a:ext uri="{FF2B5EF4-FFF2-40B4-BE49-F238E27FC236}">
              <a16:creationId xmlns:a16="http://schemas.microsoft.com/office/drawing/2014/main" id="{D339802E-AA2F-4753-AE04-33E89ADDCF5D}"/>
            </a:ext>
          </a:extLst>
        </xdr:cNvPr>
        <xdr:cNvSpPr txBox="1"/>
      </xdr:nvSpPr>
      <xdr:spPr>
        <a:xfrm>
          <a:off x="927744" y="145357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0" name="正方形/長方形 319">
          <a:extLst>
            <a:ext uri="{FF2B5EF4-FFF2-40B4-BE49-F238E27FC236}">
              <a16:creationId xmlns:a16="http://schemas.microsoft.com/office/drawing/2014/main" id="{1C09AA5F-C4F8-4DCF-A51E-01CAB8ECCDB7}"/>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1" name="正方形/長方形 320">
          <a:extLst>
            <a:ext uri="{FF2B5EF4-FFF2-40B4-BE49-F238E27FC236}">
              <a16:creationId xmlns:a16="http://schemas.microsoft.com/office/drawing/2014/main" id="{30500749-9D44-4909-8269-2AB29A768D31}"/>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2" name="正方形/長方形 321">
          <a:extLst>
            <a:ext uri="{FF2B5EF4-FFF2-40B4-BE49-F238E27FC236}">
              <a16:creationId xmlns:a16="http://schemas.microsoft.com/office/drawing/2014/main" id="{6BD80A55-1421-4605-8BF0-4DA5CA8BE89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3" name="正方形/長方形 322">
          <a:extLst>
            <a:ext uri="{FF2B5EF4-FFF2-40B4-BE49-F238E27FC236}">
              <a16:creationId xmlns:a16="http://schemas.microsoft.com/office/drawing/2014/main" id="{2D80F603-0EA7-44B1-AD59-1B9DC9B3BC6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4" name="正方形/長方形 323">
          <a:extLst>
            <a:ext uri="{FF2B5EF4-FFF2-40B4-BE49-F238E27FC236}">
              <a16:creationId xmlns:a16="http://schemas.microsoft.com/office/drawing/2014/main" id="{CC67F4B9-329C-47B0-A50C-069E41B22E1B}"/>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5" name="正方形/長方形 324">
          <a:extLst>
            <a:ext uri="{FF2B5EF4-FFF2-40B4-BE49-F238E27FC236}">
              <a16:creationId xmlns:a16="http://schemas.microsoft.com/office/drawing/2014/main" id="{963CFECC-31D0-4693-B856-13815578EC83}"/>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6" name="正方形/長方形 325">
          <a:extLst>
            <a:ext uri="{FF2B5EF4-FFF2-40B4-BE49-F238E27FC236}">
              <a16:creationId xmlns:a16="http://schemas.microsoft.com/office/drawing/2014/main" id="{C8AD6332-95AC-4F75-844F-DAFDF0544977}"/>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7" name="正方形/長方形 326">
          <a:extLst>
            <a:ext uri="{FF2B5EF4-FFF2-40B4-BE49-F238E27FC236}">
              <a16:creationId xmlns:a16="http://schemas.microsoft.com/office/drawing/2014/main" id="{72BCBD2E-38AB-4406-B959-F971035FA6B5}"/>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8" name="テキスト ボックス 327">
          <a:extLst>
            <a:ext uri="{FF2B5EF4-FFF2-40B4-BE49-F238E27FC236}">
              <a16:creationId xmlns:a16="http://schemas.microsoft.com/office/drawing/2014/main" id="{8C31573E-62B5-4D21-9266-A4C532617820}"/>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29" name="直線コネクタ 328">
          <a:extLst>
            <a:ext uri="{FF2B5EF4-FFF2-40B4-BE49-F238E27FC236}">
              <a16:creationId xmlns:a16="http://schemas.microsoft.com/office/drawing/2014/main" id="{D5C64C6B-980C-47FE-AF9D-EA890A2A69B2}"/>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0" name="直線コネクタ 329">
          <a:extLst>
            <a:ext uri="{FF2B5EF4-FFF2-40B4-BE49-F238E27FC236}">
              <a16:creationId xmlns:a16="http://schemas.microsoft.com/office/drawing/2014/main" id="{9FF25EB0-0340-414E-9A1C-A0437F3A176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1" name="テキスト ボックス 330">
          <a:extLst>
            <a:ext uri="{FF2B5EF4-FFF2-40B4-BE49-F238E27FC236}">
              <a16:creationId xmlns:a16="http://schemas.microsoft.com/office/drawing/2014/main" id="{301AA408-22EF-49C9-971E-A4BFBECE1FA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2" name="直線コネクタ 331">
          <a:extLst>
            <a:ext uri="{FF2B5EF4-FFF2-40B4-BE49-F238E27FC236}">
              <a16:creationId xmlns:a16="http://schemas.microsoft.com/office/drawing/2014/main" id="{CF4DF802-B18F-4A5E-9BCD-86BF254664EE}"/>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3" name="テキスト ボックス 332">
          <a:extLst>
            <a:ext uri="{FF2B5EF4-FFF2-40B4-BE49-F238E27FC236}">
              <a16:creationId xmlns:a16="http://schemas.microsoft.com/office/drawing/2014/main" id="{B7B1DF45-2CF3-4A0C-83E0-1FE913FA0FDD}"/>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4" name="直線コネクタ 333">
          <a:extLst>
            <a:ext uri="{FF2B5EF4-FFF2-40B4-BE49-F238E27FC236}">
              <a16:creationId xmlns:a16="http://schemas.microsoft.com/office/drawing/2014/main" id="{1679C536-D2B6-4BF4-A8BE-F79A00A52043}"/>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5" name="テキスト ボックス 334">
          <a:extLst>
            <a:ext uri="{FF2B5EF4-FFF2-40B4-BE49-F238E27FC236}">
              <a16:creationId xmlns:a16="http://schemas.microsoft.com/office/drawing/2014/main" id="{CA5821D6-ED13-488E-8AEC-A7C97A0E1EFF}"/>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6" name="直線コネクタ 335">
          <a:extLst>
            <a:ext uri="{FF2B5EF4-FFF2-40B4-BE49-F238E27FC236}">
              <a16:creationId xmlns:a16="http://schemas.microsoft.com/office/drawing/2014/main" id="{FF922B2E-9380-4C3E-9FC3-5BE5C7CF79DE}"/>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37" name="テキスト ボックス 336">
          <a:extLst>
            <a:ext uri="{FF2B5EF4-FFF2-40B4-BE49-F238E27FC236}">
              <a16:creationId xmlns:a16="http://schemas.microsoft.com/office/drawing/2014/main" id="{7D6A0D86-0E04-4A94-A4A6-D47B0649FF90}"/>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8" name="直線コネクタ 337">
          <a:extLst>
            <a:ext uri="{FF2B5EF4-FFF2-40B4-BE49-F238E27FC236}">
              <a16:creationId xmlns:a16="http://schemas.microsoft.com/office/drawing/2014/main" id="{63AE7882-D4ED-48E1-BA4A-89534089548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9" name="テキスト ボックス 338">
          <a:extLst>
            <a:ext uri="{FF2B5EF4-FFF2-40B4-BE49-F238E27FC236}">
              <a16:creationId xmlns:a16="http://schemas.microsoft.com/office/drawing/2014/main" id="{2CBE36C2-D906-49C8-9B18-0B897BE2BA2D}"/>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0" name="【公営住宅】&#10;一人当たり面積グラフ枠">
          <a:extLst>
            <a:ext uri="{FF2B5EF4-FFF2-40B4-BE49-F238E27FC236}">
              <a16:creationId xmlns:a16="http://schemas.microsoft.com/office/drawing/2014/main" id="{3D379D75-BE2B-464A-8433-50B2E9959360}"/>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39015</xdr:rowOff>
    </xdr:from>
    <xdr:to>
      <xdr:col>54</xdr:col>
      <xdr:colOff>189865</xdr:colOff>
      <xdr:row>86</xdr:row>
      <xdr:rowOff>34900</xdr:rowOff>
    </xdr:to>
    <xdr:cxnSp macro="">
      <xdr:nvCxnSpPr>
        <xdr:cNvPr id="341" name="直線コネクタ 340">
          <a:extLst>
            <a:ext uri="{FF2B5EF4-FFF2-40B4-BE49-F238E27FC236}">
              <a16:creationId xmlns:a16="http://schemas.microsoft.com/office/drawing/2014/main" id="{7CADBE11-BC30-4ABD-B07E-A6A9EE65DDDF}"/>
            </a:ext>
          </a:extLst>
        </xdr:cNvPr>
        <xdr:cNvCxnSpPr/>
      </xdr:nvCxnSpPr>
      <xdr:spPr>
        <a:xfrm flipV="1">
          <a:off x="10476865" y="13412115"/>
          <a:ext cx="0" cy="1367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38727</xdr:rowOff>
    </xdr:from>
    <xdr:ext cx="469744" cy="259045"/>
    <xdr:sp macro="" textlink="">
      <xdr:nvSpPr>
        <xdr:cNvPr id="342" name="【公営住宅】&#10;一人当たり面積最小値テキスト">
          <a:extLst>
            <a:ext uri="{FF2B5EF4-FFF2-40B4-BE49-F238E27FC236}">
              <a16:creationId xmlns:a16="http://schemas.microsoft.com/office/drawing/2014/main" id="{FD524255-5F46-41CF-A955-6BFD692B6015}"/>
            </a:ext>
          </a:extLst>
        </xdr:cNvPr>
        <xdr:cNvSpPr txBox="1"/>
      </xdr:nvSpPr>
      <xdr:spPr>
        <a:xfrm>
          <a:off x="10515600" y="1478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34900</xdr:rowOff>
    </xdr:from>
    <xdr:to>
      <xdr:col>55</xdr:col>
      <xdr:colOff>88900</xdr:colOff>
      <xdr:row>86</xdr:row>
      <xdr:rowOff>34900</xdr:rowOff>
    </xdr:to>
    <xdr:cxnSp macro="">
      <xdr:nvCxnSpPr>
        <xdr:cNvPr id="343" name="直線コネクタ 342">
          <a:extLst>
            <a:ext uri="{FF2B5EF4-FFF2-40B4-BE49-F238E27FC236}">
              <a16:creationId xmlns:a16="http://schemas.microsoft.com/office/drawing/2014/main" id="{CCC736E0-E802-45FB-B304-AC19DF59C121}"/>
            </a:ext>
          </a:extLst>
        </xdr:cNvPr>
        <xdr:cNvCxnSpPr/>
      </xdr:nvCxnSpPr>
      <xdr:spPr>
        <a:xfrm>
          <a:off x="10388600" y="14779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157142</xdr:rowOff>
    </xdr:from>
    <xdr:ext cx="469744" cy="259045"/>
    <xdr:sp macro="" textlink="">
      <xdr:nvSpPr>
        <xdr:cNvPr id="344" name="【公営住宅】&#10;一人当たり面積最大値テキスト">
          <a:extLst>
            <a:ext uri="{FF2B5EF4-FFF2-40B4-BE49-F238E27FC236}">
              <a16:creationId xmlns:a16="http://schemas.microsoft.com/office/drawing/2014/main" id="{7E10F638-D03B-46DF-A7C6-F6EC32FDD140}"/>
            </a:ext>
          </a:extLst>
        </xdr:cNvPr>
        <xdr:cNvSpPr txBox="1"/>
      </xdr:nvSpPr>
      <xdr:spPr>
        <a:xfrm>
          <a:off x="10515600" y="131873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39015</xdr:rowOff>
    </xdr:from>
    <xdr:to>
      <xdr:col>55</xdr:col>
      <xdr:colOff>88900</xdr:colOff>
      <xdr:row>78</xdr:row>
      <xdr:rowOff>39015</xdr:rowOff>
    </xdr:to>
    <xdr:cxnSp macro="">
      <xdr:nvCxnSpPr>
        <xdr:cNvPr id="345" name="直線コネクタ 344">
          <a:extLst>
            <a:ext uri="{FF2B5EF4-FFF2-40B4-BE49-F238E27FC236}">
              <a16:creationId xmlns:a16="http://schemas.microsoft.com/office/drawing/2014/main" id="{0ECD874B-CC2C-4CBF-A5BC-89D13022F0B5}"/>
            </a:ext>
          </a:extLst>
        </xdr:cNvPr>
        <xdr:cNvCxnSpPr/>
      </xdr:nvCxnSpPr>
      <xdr:spPr>
        <a:xfrm>
          <a:off x="10388600" y="134121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117161</xdr:rowOff>
    </xdr:from>
    <xdr:ext cx="469744" cy="259045"/>
    <xdr:sp macro="" textlink="">
      <xdr:nvSpPr>
        <xdr:cNvPr id="346" name="【公営住宅】&#10;一人当たり面積平均値テキスト">
          <a:extLst>
            <a:ext uri="{FF2B5EF4-FFF2-40B4-BE49-F238E27FC236}">
              <a16:creationId xmlns:a16="http://schemas.microsoft.com/office/drawing/2014/main" id="{2E84075C-4A3A-4E0E-87AD-458E9F7A9F4B}"/>
            </a:ext>
          </a:extLst>
        </xdr:cNvPr>
        <xdr:cNvSpPr txBox="1"/>
      </xdr:nvSpPr>
      <xdr:spPr>
        <a:xfrm>
          <a:off x="10515600" y="1434751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94284</xdr:rowOff>
    </xdr:from>
    <xdr:to>
      <xdr:col>55</xdr:col>
      <xdr:colOff>50800</xdr:colOff>
      <xdr:row>85</xdr:row>
      <xdr:rowOff>24434</xdr:rowOff>
    </xdr:to>
    <xdr:sp macro="" textlink="">
      <xdr:nvSpPr>
        <xdr:cNvPr id="347" name="フローチャート: 判断 346">
          <a:extLst>
            <a:ext uri="{FF2B5EF4-FFF2-40B4-BE49-F238E27FC236}">
              <a16:creationId xmlns:a16="http://schemas.microsoft.com/office/drawing/2014/main" id="{A0614BB2-751D-4103-BF81-E4F98FD95AB4}"/>
            </a:ext>
          </a:extLst>
        </xdr:cNvPr>
        <xdr:cNvSpPr/>
      </xdr:nvSpPr>
      <xdr:spPr>
        <a:xfrm>
          <a:off x="10426700" y="14496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86970</xdr:rowOff>
    </xdr:from>
    <xdr:to>
      <xdr:col>50</xdr:col>
      <xdr:colOff>165100</xdr:colOff>
      <xdr:row>85</xdr:row>
      <xdr:rowOff>17120</xdr:rowOff>
    </xdr:to>
    <xdr:sp macro="" textlink="">
      <xdr:nvSpPr>
        <xdr:cNvPr id="348" name="フローチャート: 判断 347">
          <a:extLst>
            <a:ext uri="{FF2B5EF4-FFF2-40B4-BE49-F238E27FC236}">
              <a16:creationId xmlns:a16="http://schemas.microsoft.com/office/drawing/2014/main" id="{81F08681-5BEB-4B64-A54D-2C2F40BC9C79}"/>
            </a:ext>
          </a:extLst>
        </xdr:cNvPr>
        <xdr:cNvSpPr/>
      </xdr:nvSpPr>
      <xdr:spPr>
        <a:xfrm>
          <a:off x="9588500" y="144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86513</xdr:rowOff>
    </xdr:from>
    <xdr:to>
      <xdr:col>46</xdr:col>
      <xdr:colOff>38100</xdr:colOff>
      <xdr:row>85</xdr:row>
      <xdr:rowOff>16663</xdr:rowOff>
    </xdr:to>
    <xdr:sp macro="" textlink="">
      <xdr:nvSpPr>
        <xdr:cNvPr id="349" name="フローチャート: 判断 348">
          <a:extLst>
            <a:ext uri="{FF2B5EF4-FFF2-40B4-BE49-F238E27FC236}">
              <a16:creationId xmlns:a16="http://schemas.microsoft.com/office/drawing/2014/main" id="{AB38DD03-8C46-41D0-968E-AE19718C8A82}"/>
            </a:ext>
          </a:extLst>
        </xdr:cNvPr>
        <xdr:cNvSpPr/>
      </xdr:nvSpPr>
      <xdr:spPr>
        <a:xfrm>
          <a:off x="8699500" y="14488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86055</xdr:rowOff>
    </xdr:from>
    <xdr:to>
      <xdr:col>41</xdr:col>
      <xdr:colOff>101600</xdr:colOff>
      <xdr:row>85</xdr:row>
      <xdr:rowOff>16205</xdr:rowOff>
    </xdr:to>
    <xdr:sp macro="" textlink="">
      <xdr:nvSpPr>
        <xdr:cNvPr id="350" name="フローチャート: 判断 349">
          <a:extLst>
            <a:ext uri="{FF2B5EF4-FFF2-40B4-BE49-F238E27FC236}">
              <a16:creationId xmlns:a16="http://schemas.microsoft.com/office/drawing/2014/main" id="{0E68CA32-61E6-43B0-9C99-E43D9A4E7903}"/>
            </a:ext>
          </a:extLst>
        </xdr:cNvPr>
        <xdr:cNvSpPr/>
      </xdr:nvSpPr>
      <xdr:spPr>
        <a:xfrm>
          <a:off x="7810500" y="14487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92914</xdr:rowOff>
    </xdr:from>
    <xdr:to>
      <xdr:col>36</xdr:col>
      <xdr:colOff>165100</xdr:colOff>
      <xdr:row>85</xdr:row>
      <xdr:rowOff>23064</xdr:rowOff>
    </xdr:to>
    <xdr:sp macro="" textlink="">
      <xdr:nvSpPr>
        <xdr:cNvPr id="351" name="フローチャート: 判断 350">
          <a:extLst>
            <a:ext uri="{FF2B5EF4-FFF2-40B4-BE49-F238E27FC236}">
              <a16:creationId xmlns:a16="http://schemas.microsoft.com/office/drawing/2014/main" id="{1C5AA81F-8391-47B6-8E56-3BDA0C3529B3}"/>
            </a:ext>
          </a:extLst>
        </xdr:cNvPr>
        <xdr:cNvSpPr/>
      </xdr:nvSpPr>
      <xdr:spPr>
        <a:xfrm>
          <a:off x="6921500" y="14494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404B77B1-DD26-4F5C-AA8E-0BF632C9D0C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30DBBFED-78E9-4326-8EBA-68D5A769352B}"/>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577231D0-6CA5-4A03-94F6-6CA3AA19F59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8280C851-7FA0-4DE9-AE30-7BC63585A574}"/>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54B4903D-AE95-49C8-BD42-86C8FE3E97FA}"/>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76454</xdr:rowOff>
    </xdr:from>
    <xdr:to>
      <xdr:col>55</xdr:col>
      <xdr:colOff>50800</xdr:colOff>
      <xdr:row>86</xdr:row>
      <xdr:rowOff>6604</xdr:rowOff>
    </xdr:to>
    <xdr:sp macro="" textlink="">
      <xdr:nvSpPr>
        <xdr:cNvPr id="357" name="楕円 356">
          <a:extLst>
            <a:ext uri="{FF2B5EF4-FFF2-40B4-BE49-F238E27FC236}">
              <a16:creationId xmlns:a16="http://schemas.microsoft.com/office/drawing/2014/main" id="{42E4805F-F27A-4E61-B12C-6369800F4AA2}"/>
            </a:ext>
          </a:extLst>
        </xdr:cNvPr>
        <xdr:cNvSpPr/>
      </xdr:nvSpPr>
      <xdr:spPr>
        <a:xfrm>
          <a:off x="10426700" y="14649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162831</xdr:rowOff>
    </xdr:from>
    <xdr:ext cx="469744" cy="259045"/>
    <xdr:sp macro="" textlink="">
      <xdr:nvSpPr>
        <xdr:cNvPr id="358" name="【公営住宅】&#10;一人当たり面積該当値テキスト">
          <a:extLst>
            <a:ext uri="{FF2B5EF4-FFF2-40B4-BE49-F238E27FC236}">
              <a16:creationId xmlns:a16="http://schemas.microsoft.com/office/drawing/2014/main" id="{1C48D36F-DD85-4586-B83C-8999FCDF3ADD}"/>
            </a:ext>
          </a:extLst>
        </xdr:cNvPr>
        <xdr:cNvSpPr txBox="1"/>
      </xdr:nvSpPr>
      <xdr:spPr>
        <a:xfrm>
          <a:off x="10515600" y="145646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75540</xdr:rowOff>
    </xdr:from>
    <xdr:to>
      <xdr:col>50</xdr:col>
      <xdr:colOff>165100</xdr:colOff>
      <xdr:row>86</xdr:row>
      <xdr:rowOff>5690</xdr:rowOff>
    </xdr:to>
    <xdr:sp macro="" textlink="">
      <xdr:nvSpPr>
        <xdr:cNvPr id="359" name="楕円 358">
          <a:extLst>
            <a:ext uri="{FF2B5EF4-FFF2-40B4-BE49-F238E27FC236}">
              <a16:creationId xmlns:a16="http://schemas.microsoft.com/office/drawing/2014/main" id="{5C475342-B455-4F3F-9C72-4002657ECDA2}"/>
            </a:ext>
          </a:extLst>
        </xdr:cNvPr>
        <xdr:cNvSpPr/>
      </xdr:nvSpPr>
      <xdr:spPr>
        <a:xfrm>
          <a:off x="9588500" y="14648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126340</xdr:rowOff>
    </xdr:from>
    <xdr:to>
      <xdr:col>55</xdr:col>
      <xdr:colOff>0</xdr:colOff>
      <xdr:row>85</xdr:row>
      <xdr:rowOff>127254</xdr:rowOff>
    </xdr:to>
    <xdr:cxnSp macro="">
      <xdr:nvCxnSpPr>
        <xdr:cNvPr id="360" name="直線コネクタ 359">
          <a:extLst>
            <a:ext uri="{FF2B5EF4-FFF2-40B4-BE49-F238E27FC236}">
              <a16:creationId xmlns:a16="http://schemas.microsoft.com/office/drawing/2014/main" id="{FCF5958E-1BC1-4221-B41D-4C25569DD076}"/>
            </a:ext>
          </a:extLst>
        </xdr:cNvPr>
        <xdr:cNvCxnSpPr/>
      </xdr:nvCxnSpPr>
      <xdr:spPr>
        <a:xfrm>
          <a:off x="9639300" y="14699590"/>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64567</xdr:rowOff>
    </xdr:from>
    <xdr:to>
      <xdr:col>46</xdr:col>
      <xdr:colOff>38100</xdr:colOff>
      <xdr:row>85</xdr:row>
      <xdr:rowOff>166167</xdr:rowOff>
    </xdr:to>
    <xdr:sp macro="" textlink="">
      <xdr:nvSpPr>
        <xdr:cNvPr id="361" name="楕円 360">
          <a:extLst>
            <a:ext uri="{FF2B5EF4-FFF2-40B4-BE49-F238E27FC236}">
              <a16:creationId xmlns:a16="http://schemas.microsoft.com/office/drawing/2014/main" id="{05AD8ADE-C428-48B4-A9C5-2CCF8705EB83}"/>
            </a:ext>
          </a:extLst>
        </xdr:cNvPr>
        <xdr:cNvSpPr/>
      </xdr:nvSpPr>
      <xdr:spPr>
        <a:xfrm>
          <a:off x="8699500" y="14637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115367</xdr:rowOff>
    </xdr:from>
    <xdr:to>
      <xdr:col>50</xdr:col>
      <xdr:colOff>114300</xdr:colOff>
      <xdr:row>85</xdr:row>
      <xdr:rowOff>126340</xdr:rowOff>
    </xdr:to>
    <xdr:cxnSp macro="">
      <xdr:nvCxnSpPr>
        <xdr:cNvPr id="362" name="直線コネクタ 361">
          <a:extLst>
            <a:ext uri="{FF2B5EF4-FFF2-40B4-BE49-F238E27FC236}">
              <a16:creationId xmlns:a16="http://schemas.microsoft.com/office/drawing/2014/main" id="{FD1EFF93-A0A4-42AF-BECA-54364D955D3E}"/>
            </a:ext>
          </a:extLst>
        </xdr:cNvPr>
        <xdr:cNvCxnSpPr/>
      </xdr:nvCxnSpPr>
      <xdr:spPr>
        <a:xfrm>
          <a:off x="8750300" y="14688617"/>
          <a:ext cx="889000" cy="109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65024</xdr:rowOff>
    </xdr:from>
    <xdr:to>
      <xdr:col>41</xdr:col>
      <xdr:colOff>101600</xdr:colOff>
      <xdr:row>85</xdr:row>
      <xdr:rowOff>166624</xdr:rowOff>
    </xdr:to>
    <xdr:sp macro="" textlink="">
      <xdr:nvSpPr>
        <xdr:cNvPr id="363" name="楕円 362">
          <a:extLst>
            <a:ext uri="{FF2B5EF4-FFF2-40B4-BE49-F238E27FC236}">
              <a16:creationId xmlns:a16="http://schemas.microsoft.com/office/drawing/2014/main" id="{3CE16289-9B78-4377-BD8C-457AB27BD304}"/>
            </a:ext>
          </a:extLst>
        </xdr:cNvPr>
        <xdr:cNvSpPr/>
      </xdr:nvSpPr>
      <xdr:spPr>
        <a:xfrm>
          <a:off x="7810500" y="14638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115367</xdr:rowOff>
    </xdr:from>
    <xdr:to>
      <xdr:col>45</xdr:col>
      <xdr:colOff>177800</xdr:colOff>
      <xdr:row>85</xdr:row>
      <xdr:rowOff>115824</xdr:rowOff>
    </xdr:to>
    <xdr:cxnSp macro="">
      <xdr:nvCxnSpPr>
        <xdr:cNvPr id="364" name="直線コネクタ 363">
          <a:extLst>
            <a:ext uri="{FF2B5EF4-FFF2-40B4-BE49-F238E27FC236}">
              <a16:creationId xmlns:a16="http://schemas.microsoft.com/office/drawing/2014/main" id="{BE18EABC-9B9D-491E-AB6F-1823F6A13096}"/>
            </a:ext>
          </a:extLst>
        </xdr:cNvPr>
        <xdr:cNvCxnSpPr/>
      </xdr:nvCxnSpPr>
      <xdr:spPr>
        <a:xfrm flipV="1">
          <a:off x="7861300" y="14688617"/>
          <a:ext cx="889000" cy="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65939</xdr:rowOff>
    </xdr:from>
    <xdr:to>
      <xdr:col>36</xdr:col>
      <xdr:colOff>165100</xdr:colOff>
      <xdr:row>85</xdr:row>
      <xdr:rowOff>167539</xdr:rowOff>
    </xdr:to>
    <xdr:sp macro="" textlink="">
      <xdr:nvSpPr>
        <xdr:cNvPr id="365" name="楕円 364">
          <a:extLst>
            <a:ext uri="{FF2B5EF4-FFF2-40B4-BE49-F238E27FC236}">
              <a16:creationId xmlns:a16="http://schemas.microsoft.com/office/drawing/2014/main" id="{E0C56B4B-E11D-4161-B47B-105B3E452448}"/>
            </a:ext>
          </a:extLst>
        </xdr:cNvPr>
        <xdr:cNvSpPr/>
      </xdr:nvSpPr>
      <xdr:spPr>
        <a:xfrm>
          <a:off x="6921500" y="1463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115824</xdr:rowOff>
    </xdr:from>
    <xdr:to>
      <xdr:col>41</xdr:col>
      <xdr:colOff>50800</xdr:colOff>
      <xdr:row>85</xdr:row>
      <xdr:rowOff>116739</xdr:rowOff>
    </xdr:to>
    <xdr:cxnSp macro="">
      <xdr:nvCxnSpPr>
        <xdr:cNvPr id="366" name="直線コネクタ 365">
          <a:extLst>
            <a:ext uri="{FF2B5EF4-FFF2-40B4-BE49-F238E27FC236}">
              <a16:creationId xmlns:a16="http://schemas.microsoft.com/office/drawing/2014/main" id="{C4BAA6EE-89BA-4D23-BEAE-2C0AB9F6FE07}"/>
            </a:ext>
          </a:extLst>
        </xdr:cNvPr>
        <xdr:cNvCxnSpPr/>
      </xdr:nvCxnSpPr>
      <xdr:spPr>
        <a:xfrm flipV="1">
          <a:off x="6972300" y="14689074"/>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33647</xdr:rowOff>
    </xdr:from>
    <xdr:ext cx="469744" cy="259045"/>
    <xdr:sp macro="" textlink="">
      <xdr:nvSpPr>
        <xdr:cNvPr id="367" name="n_1aveValue【公営住宅】&#10;一人当たり面積">
          <a:extLst>
            <a:ext uri="{FF2B5EF4-FFF2-40B4-BE49-F238E27FC236}">
              <a16:creationId xmlns:a16="http://schemas.microsoft.com/office/drawing/2014/main" id="{90FA63BC-DCCC-4FC7-9DA5-1E7FFE3B1585}"/>
            </a:ext>
          </a:extLst>
        </xdr:cNvPr>
        <xdr:cNvSpPr txBox="1"/>
      </xdr:nvSpPr>
      <xdr:spPr>
        <a:xfrm>
          <a:off x="9391727" y="142639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33190</xdr:rowOff>
    </xdr:from>
    <xdr:ext cx="469744" cy="259045"/>
    <xdr:sp macro="" textlink="">
      <xdr:nvSpPr>
        <xdr:cNvPr id="368" name="n_2aveValue【公営住宅】&#10;一人当たり面積">
          <a:extLst>
            <a:ext uri="{FF2B5EF4-FFF2-40B4-BE49-F238E27FC236}">
              <a16:creationId xmlns:a16="http://schemas.microsoft.com/office/drawing/2014/main" id="{586FE956-E37F-479D-BB4F-650B326B36AE}"/>
            </a:ext>
          </a:extLst>
        </xdr:cNvPr>
        <xdr:cNvSpPr txBox="1"/>
      </xdr:nvSpPr>
      <xdr:spPr>
        <a:xfrm>
          <a:off x="8515427" y="142635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32732</xdr:rowOff>
    </xdr:from>
    <xdr:ext cx="469744" cy="259045"/>
    <xdr:sp macro="" textlink="">
      <xdr:nvSpPr>
        <xdr:cNvPr id="369" name="n_3aveValue【公営住宅】&#10;一人当たり面積">
          <a:extLst>
            <a:ext uri="{FF2B5EF4-FFF2-40B4-BE49-F238E27FC236}">
              <a16:creationId xmlns:a16="http://schemas.microsoft.com/office/drawing/2014/main" id="{5E08098D-EEBB-4AD5-80E9-7C2E972164D8}"/>
            </a:ext>
          </a:extLst>
        </xdr:cNvPr>
        <xdr:cNvSpPr txBox="1"/>
      </xdr:nvSpPr>
      <xdr:spPr>
        <a:xfrm>
          <a:off x="7626427" y="1426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39591</xdr:rowOff>
    </xdr:from>
    <xdr:ext cx="469744" cy="259045"/>
    <xdr:sp macro="" textlink="">
      <xdr:nvSpPr>
        <xdr:cNvPr id="370" name="n_4aveValue【公営住宅】&#10;一人当たり面積">
          <a:extLst>
            <a:ext uri="{FF2B5EF4-FFF2-40B4-BE49-F238E27FC236}">
              <a16:creationId xmlns:a16="http://schemas.microsoft.com/office/drawing/2014/main" id="{2C459AA0-1477-423F-8820-7BFCDDA5E856}"/>
            </a:ext>
          </a:extLst>
        </xdr:cNvPr>
        <xdr:cNvSpPr txBox="1"/>
      </xdr:nvSpPr>
      <xdr:spPr>
        <a:xfrm>
          <a:off x="6737427" y="14269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168267</xdr:rowOff>
    </xdr:from>
    <xdr:ext cx="469744" cy="259045"/>
    <xdr:sp macro="" textlink="">
      <xdr:nvSpPr>
        <xdr:cNvPr id="371" name="n_1mainValue【公営住宅】&#10;一人当たり面積">
          <a:extLst>
            <a:ext uri="{FF2B5EF4-FFF2-40B4-BE49-F238E27FC236}">
              <a16:creationId xmlns:a16="http://schemas.microsoft.com/office/drawing/2014/main" id="{629A98EA-D3BD-4428-A9B0-50D0981BF76B}"/>
            </a:ext>
          </a:extLst>
        </xdr:cNvPr>
        <xdr:cNvSpPr txBox="1"/>
      </xdr:nvSpPr>
      <xdr:spPr>
        <a:xfrm>
          <a:off x="9391727" y="14741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157294</xdr:rowOff>
    </xdr:from>
    <xdr:ext cx="469744" cy="259045"/>
    <xdr:sp macro="" textlink="">
      <xdr:nvSpPr>
        <xdr:cNvPr id="372" name="n_2mainValue【公営住宅】&#10;一人当たり面積">
          <a:extLst>
            <a:ext uri="{FF2B5EF4-FFF2-40B4-BE49-F238E27FC236}">
              <a16:creationId xmlns:a16="http://schemas.microsoft.com/office/drawing/2014/main" id="{FC574C45-E2D0-4642-8525-0A075285BFC0}"/>
            </a:ext>
          </a:extLst>
        </xdr:cNvPr>
        <xdr:cNvSpPr txBox="1"/>
      </xdr:nvSpPr>
      <xdr:spPr>
        <a:xfrm>
          <a:off x="8515427" y="147305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157751</xdr:rowOff>
    </xdr:from>
    <xdr:ext cx="469744" cy="259045"/>
    <xdr:sp macro="" textlink="">
      <xdr:nvSpPr>
        <xdr:cNvPr id="373" name="n_3mainValue【公営住宅】&#10;一人当たり面積">
          <a:extLst>
            <a:ext uri="{FF2B5EF4-FFF2-40B4-BE49-F238E27FC236}">
              <a16:creationId xmlns:a16="http://schemas.microsoft.com/office/drawing/2014/main" id="{30345052-9EED-4D32-9EF6-7B5A167A395D}"/>
            </a:ext>
          </a:extLst>
        </xdr:cNvPr>
        <xdr:cNvSpPr txBox="1"/>
      </xdr:nvSpPr>
      <xdr:spPr>
        <a:xfrm>
          <a:off x="7626427" y="14731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85</xdr:row>
      <xdr:rowOff>158666</xdr:rowOff>
    </xdr:from>
    <xdr:ext cx="469744" cy="259045"/>
    <xdr:sp macro="" textlink="">
      <xdr:nvSpPr>
        <xdr:cNvPr id="374" name="n_4mainValue【公営住宅】&#10;一人当たり面積">
          <a:extLst>
            <a:ext uri="{FF2B5EF4-FFF2-40B4-BE49-F238E27FC236}">
              <a16:creationId xmlns:a16="http://schemas.microsoft.com/office/drawing/2014/main" id="{0E9FF119-A41D-4190-9AD8-23D339B896D5}"/>
            </a:ext>
          </a:extLst>
        </xdr:cNvPr>
        <xdr:cNvSpPr txBox="1"/>
      </xdr:nvSpPr>
      <xdr:spPr>
        <a:xfrm>
          <a:off x="6737427" y="147319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5" name="正方形/長方形 374">
          <a:extLst>
            <a:ext uri="{FF2B5EF4-FFF2-40B4-BE49-F238E27FC236}">
              <a16:creationId xmlns:a16="http://schemas.microsoft.com/office/drawing/2014/main" id="{87BCAF82-C69B-4B4B-9249-E7C4C1B14CEF}"/>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6" name="正方形/長方形 375">
          <a:extLst>
            <a:ext uri="{FF2B5EF4-FFF2-40B4-BE49-F238E27FC236}">
              <a16:creationId xmlns:a16="http://schemas.microsoft.com/office/drawing/2014/main" id="{B0C77ECD-DE4F-4B64-BECE-9E7784A75BBE}"/>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7" name="正方形/長方形 376">
          <a:extLst>
            <a:ext uri="{FF2B5EF4-FFF2-40B4-BE49-F238E27FC236}">
              <a16:creationId xmlns:a16="http://schemas.microsoft.com/office/drawing/2014/main" id="{87E4A121-5F34-4A25-94CD-30F43DED789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8" name="正方形/長方形 377">
          <a:extLst>
            <a:ext uri="{FF2B5EF4-FFF2-40B4-BE49-F238E27FC236}">
              <a16:creationId xmlns:a16="http://schemas.microsoft.com/office/drawing/2014/main" id="{DE070E12-F82D-4504-81BC-11A5764EF363}"/>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9" name="正方形/長方形 378">
          <a:extLst>
            <a:ext uri="{FF2B5EF4-FFF2-40B4-BE49-F238E27FC236}">
              <a16:creationId xmlns:a16="http://schemas.microsoft.com/office/drawing/2014/main" id="{DE6D17D3-DC73-44B1-A0CA-E4184B8C79A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0" name="正方形/長方形 379">
          <a:extLst>
            <a:ext uri="{FF2B5EF4-FFF2-40B4-BE49-F238E27FC236}">
              <a16:creationId xmlns:a16="http://schemas.microsoft.com/office/drawing/2014/main" id="{6AD7686E-1FFA-4A37-B46C-FD9A8BF34101}"/>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1" name="正方形/長方形 380">
          <a:extLst>
            <a:ext uri="{FF2B5EF4-FFF2-40B4-BE49-F238E27FC236}">
              <a16:creationId xmlns:a16="http://schemas.microsoft.com/office/drawing/2014/main" id="{0ECFC586-5AE7-452F-8772-3893EBFDFE7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2" name="正方形/長方形 381">
          <a:extLst>
            <a:ext uri="{FF2B5EF4-FFF2-40B4-BE49-F238E27FC236}">
              <a16:creationId xmlns:a16="http://schemas.microsoft.com/office/drawing/2014/main" id="{31C9F295-0DB0-4736-ADBD-987E3B2797DD}"/>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3" name="正方形/長方形 382">
          <a:extLst>
            <a:ext uri="{FF2B5EF4-FFF2-40B4-BE49-F238E27FC236}">
              <a16:creationId xmlns:a16="http://schemas.microsoft.com/office/drawing/2014/main" id="{5D77A4E2-D710-4794-9BB9-2314941E48D6}"/>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4" name="正方形/長方形 383">
          <a:extLst>
            <a:ext uri="{FF2B5EF4-FFF2-40B4-BE49-F238E27FC236}">
              <a16:creationId xmlns:a16="http://schemas.microsoft.com/office/drawing/2014/main" id="{A15FBEE5-8B4E-4F89-AA67-8690B35D38FF}"/>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5" name="正方形/長方形 384">
          <a:extLst>
            <a:ext uri="{FF2B5EF4-FFF2-40B4-BE49-F238E27FC236}">
              <a16:creationId xmlns:a16="http://schemas.microsoft.com/office/drawing/2014/main" id="{5C96DC67-3440-41C7-92A3-B0E249586D2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6" name="正方形/長方形 385">
          <a:extLst>
            <a:ext uri="{FF2B5EF4-FFF2-40B4-BE49-F238E27FC236}">
              <a16:creationId xmlns:a16="http://schemas.microsoft.com/office/drawing/2014/main" id="{9D3F8DA5-775D-4E30-BEEB-DC4EEF6B605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7" name="正方形/長方形 386">
          <a:extLst>
            <a:ext uri="{FF2B5EF4-FFF2-40B4-BE49-F238E27FC236}">
              <a16:creationId xmlns:a16="http://schemas.microsoft.com/office/drawing/2014/main" id="{25D0A0F7-8200-4A6B-9FAE-85650F6064B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8" name="正方形/長方形 387">
          <a:extLst>
            <a:ext uri="{FF2B5EF4-FFF2-40B4-BE49-F238E27FC236}">
              <a16:creationId xmlns:a16="http://schemas.microsoft.com/office/drawing/2014/main" id="{C923BD13-E79C-4EAD-8646-D2255396FD23}"/>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9" name="正方形/長方形 388">
          <a:extLst>
            <a:ext uri="{FF2B5EF4-FFF2-40B4-BE49-F238E27FC236}">
              <a16:creationId xmlns:a16="http://schemas.microsoft.com/office/drawing/2014/main" id="{5E4643BC-656B-453E-A26F-40A090C88D80}"/>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0" name="正方形/長方形 389">
          <a:extLst>
            <a:ext uri="{FF2B5EF4-FFF2-40B4-BE49-F238E27FC236}">
              <a16:creationId xmlns:a16="http://schemas.microsoft.com/office/drawing/2014/main" id="{8F1DFBA5-0087-462A-848F-23A99948C68B}"/>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1" name="正方形/長方形 390">
          <a:extLst>
            <a:ext uri="{FF2B5EF4-FFF2-40B4-BE49-F238E27FC236}">
              <a16:creationId xmlns:a16="http://schemas.microsoft.com/office/drawing/2014/main" id="{B80DE9A2-64B1-4C02-A49B-438F61C60D5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2" name="正方形/長方形 391">
          <a:extLst>
            <a:ext uri="{FF2B5EF4-FFF2-40B4-BE49-F238E27FC236}">
              <a16:creationId xmlns:a16="http://schemas.microsoft.com/office/drawing/2014/main" id="{BCA3D213-31C4-4265-BD89-33F49FDA09E4}"/>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3" name="正方形/長方形 392">
          <a:extLst>
            <a:ext uri="{FF2B5EF4-FFF2-40B4-BE49-F238E27FC236}">
              <a16:creationId xmlns:a16="http://schemas.microsoft.com/office/drawing/2014/main" id="{C793C2B6-5CF9-465C-8FF7-73D1DB582E9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4" name="正方形/長方形 393">
          <a:extLst>
            <a:ext uri="{FF2B5EF4-FFF2-40B4-BE49-F238E27FC236}">
              <a16:creationId xmlns:a16="http://schemas.microsoft.com/office/drawing/2014/main" id="{45740381-9ECE-4886-9CF0-E0C1326767A6}"/>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5" name="正方形/長方形 394">
          <a:extLst>
            <a:ext uri="{FF2B5EF4-FFF2-40B4-BE49-F238E27FC236}">
              <a16:creationId xmlns:a16="http://schemas.microsoft.com/office/drawing/2014/main" id="{E326D2EC-977D-4533-9D8E-83A5B3AB0EC6}"/>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6" name="正方形/長方形 395">
          <a:extLst>
            <a:ext uri="{FF2B5EF4-FFF2-40B4-BE49-F238E27FC236}">
              <a16:creationId xmlns:a16="http://schemas.microsoft.com/office/drawing/2014/main" id="{5EE5F421-815D-4704-9852-E7B6D7BC31FA}"/>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7" name="正方形/長方形 396">
          <a:extLst>
            <a:ext uri="{FF2B5EF4-FFF2-40B4-BE49-F238E27FC236}">
              <a16:creationId xmlns:a16="http://schemas.microsoft.com/office/drawing/2014/main" id="{3E9CAC74-9DDE-44FB-8D2F-D96117D7C33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8" name="正方形/長方形 397">
          <a:extLst>
            <a:ext uri="{FF2B5EF4-FFF2-40B4-BE49-F238E27FC236}">
              <a16:creationId xmlns:a16="http://schemas.microsoft.com/office/drawing/2014/main" id="{E4ECF1DE-32AC-49B9-9110-5882D80E1692}"/>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9" name="テキスト ボックス 398">
          <a:extLst>
            <a:ext uri="{FF2B5EF4-FFF2-40B4-BE49-F238E27FC236}">
              <a16:creationId xmlns:a16="http://schemas.microsoft.com/office/drawing/2014/main" id="{B3BB4E77-9DF6-422B-8ACF-9FB9843A77B4}"/>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0" name="直線コネクタ 399">
          <a:extLst>
            <a:ext uri="{FF2B5EF4-FFF2-40B4-BE49-F238E27FC236}">
              <a16:creationId xmlns:a16="http://schemas.microsoft.com/office/drawing/2014/main" id="{691FA53A-B0CD-4064-A1C2-D501DA63ED44}"/>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1" name="テキスト ボックス 400">
          <a:extLst>
            <a:ext uri="{FF2B5EF4-FFF2-40B4-BE49-F238E27FC236}">
              <a16:creationId xmlns:a16="http://schemas.microsoft.com/office/drawing/2014/main" id="{327B0738-F886-46CF-B8B5-12AAA0EF8C83}"/>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2" name="直線コネクタ 401">
          <a:extLst>
            <a:ext uri="{FF2B5EF4-FFF2-40B4-BE49-F238E27FC236}">
              <a16:creationId xmlns:a16="http://schemas.microsoft.com/office/drawing/2014/main" id="{BF3A904A-6D6A-4718-9825-FE4A61AA2D46}"/>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3" name="テキスト ボックス 402">
          <a:extLst>
            <a:ext uri="{FF2B5EF4-FFF2-40B4-BE49-F238E27FC236}">
              <a16:creationId xmlns:a16="http://schemas.microsoft.com/office/drawing/2014/main" id="{7C8966A5-72CD-41AB-AC50-16995318B3D5}"/>
            </a:ext>
          </a:extLst>
        </xdr:cNvPr>
        <xdr:cNvSpPr txBox="1"/>
      </xdr:nvSpPr>
      <xdr:spPr>
        <a:xfrm>
          <a:off x="11978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4" name="直線コネクタ 403">
          <a:extLst>
            <a:ext uri="{FF2B5EF4-FFF2-40B4-BE49-F238E27FC236}">
              <a16:creationId xmlns:a16="http://schemas.microsoft.com/office/drawing/2014/main" id="{8ADB4D0D-A662-4A9B-8F2C-590CE7EDC685}"/>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5" name="テキスト ボックス 404">
          <a:extLst>
            <a:ext uri="{FF2B5EF4-FFF2-40B4-BE49-F238E27FC236}">
              <a16:creationId xmlns:a16="http://schemas.microsoft.com/office/drawing/2014/main" id="{F1EC7C64-8F85-4244-81B4-0BC14929FFAA}"/>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6" name="直線コネクタ 405">
          <a:extLst>
            <a:ext uri="{FF2B5EF4-FFF2-40B4-BE49-F238E27FC236}">
              <a16:creationId xmlns:a16="http://schemas.microsoft.com/office/drawing/2014/main" id="{049D1477-7C86-405E-8952-7B4F62D6B477}"/>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7" name="テキスト ボックス 406">
          <a:extLst>
            <a:ext uri="{FF2B5EF4-FFF2-40B4-BE49-F238E27FC236}">
              <a16:creationId xmlns:a16="http://schemas.microsoft.com/office/drawing/2014/main" id="{99120086-ECA0-4D78-8DBF-6C796FA1A90D}"/>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8" name="直線コネクタ 407">
          <a:extLst>
            <a:ext uri="{FF2B5EF4-FFF2-40B4-BE49-F238E27FC236}">
              <a16:creationId xmlns:a16="http://schemas.microsoft.com/office/drawing/2014/main" id="{49048628-8FCE-457C-A2DD-5BF7C45F22DC}"/>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9" name="テキスト ボックス 408">
          <a:extLst>
            <a:ext uri="{FF2B5EF4-FFF2-40B4-BE49-F238E27FC236}">
              <a16:creationId xmlns:a16="http://schemas.microsoft.com/office/drawing/2014/main" id="{2266B8D9-0356-49FF-A80E-E3DAAD1E77DC}"/>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0" name="直線コネクタ 409">
          <a:extLst>
            <a:ext uri="{FF2B5EF4-FFF2-40B4-BE49-F238E27FC236}">
              <a16:creationId xmlns:a16="http://schemas.microsoft.com/office/drawing/2014/main" id="{7538196E-8866-4613-8FA5-C4F5CB48D916}"/>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1" name="テキスト ボックス 410">
          <a:extLst>
            <a:ext uri="{FF2B5EF4-FFF2-40B4-BE49-F238E27FC236}">
              <a16:creationId xmlns:a16="http://schemas.microsoft.com/office/drawing/2014/main" id="{52B32DD9-15AB-42EE-B107-C94736DEFECF}"/>
            </a:ext>
          </a:extLst>
        </xdr:cNvPr>
        <xdr:cNvSpPr txBox="1"/>
      </xdr:nvSpPr>
      <xdr:spPr>
        <a:xfrm>
          <a:off x="12042941" y="557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2" name="直線コネクタ 411">
          <a:extLst>
            <a:ext uri="{FF2B5EF4-FFF2-40B4-BE49-F238E27FC236}">
              <a16:creationId xmlns:a16="http://schemas.microsoft.com/office/drawing/2014/main" id="{EB38ED04-39C5-48B7-A515-EBA484C3EC8F}"/>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3" name="テキスト ボックス 412">
          <a:extLst>
            <a:ext uri="{FF2B5EF4-FFF2-40B4-BE49-F238E27FC236}">
              <a16:creationId xmlns:a16="http://schemas.microsoft.com/office/drawing/2014/main" id="{C9F76B90-8704-4C99-B503-696345C2DD9D}"/>
            </a:ext>
          </a:extLst>
        </xdr:cNvPr>
        <xdr:cNvSpPr txBox="1"/>
      </xdr:nvSpPr>
      <xdr:spPr>
        <a:xfrm>
          <a:off x="12107061" y="519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4" name="【認定こども園・幼稚園・保育所】&#10;有形固定資産減価償却率グラフ枠">
          <a:extLst>
            <a:ext uri="{FF2B5EF4-FFF2-40B4-BE49-F238E27FC236}">
              <a16:creationId xmlns:a16="http://schemas.microsoft.com/office/drawing/2014/main" id="{B9F3E7EB-1785-46AF-86C9-497CD6562C5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140970</xdr:rowOff>
    </xdr:from>
    <xdr:to>
      <xdr:col>85</xdr:col>
      <xdr:colOff>126364</xdr:colOff>
      <xdr:row>42</xdr:row>
      <xdr:rowOff>19050</xdr:rowOff>
    </xdr:to>
    <xdr:cxnSp macro="">
      <xdr:nvCxnSpPr>
        <xdr:cNvPr id="415" name="直線コネクタ 414">
          <a:extLst>
            <a:ext uri="{FF2B5EF4-FFF2-40B4-BE49-F238E27FC236}">
              <a16:creationId xmlns:a16="http://schemas.microsoft.com/office/drawing/2014/main" id="{EA3D5BA9-B020-47C3-AD23-5F65C89BE9AF}"/>
            </a:ext>
          </a:extLst>
        </xdr:cNvPr>
        <xdr:cNvCxnSpPr/>
      </xdr:nvCxnSpPr>
      <xdr:spPr>
        <a:xfrm flipV="1">
          <a:off x="16318864" y="5798820"/>
          <a:ext cx="0" cy="1421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22877</xdr:rowOff>
    </xdr:from>
    <xdr:ext cx="405111" cy="259045"/>
    <xdr:sp macro="" textlink="">
      <xdr:nvSpPr>
        <xdr:cNvPr id="416" name="【認定こども園・幼稚園・保育所】&#10;有形固定資産減価償却率最小値テキスト">
          <a:extLst>
            <a:ext uri="{FF2B5EF4-FFF2-40B4-BE49-F238E27FC236}">
              <a16:creationId xmlns:a16="http://schemas.microsoft.com/office/drawing/2014/main" id="{FF4200EB-2294-4A60-B08F-F89CFDEF2056}"/>
            </a:ext>
          </a:extLst>
        </xdr:cNvPr>
        <xdr:cNvSpPr txBox="1"/>
      </xdr:nvSpPr>
      <xdr:spPr>
        <a:xfrm>
          <a:off x="16357600" y="7223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417" name="直線コネクタ 416">
          <a:extLst>
            <a:ext uri="{FF2B5EF4-FFF2-40B4-BE49-F238E27FC236}">
              <a16:creationId xmlns:a16="http://schemas.microsoft.com/office/drawing/2014/main" id="{0166C822-0FF7-49D7-8189-1D4385418DA5}"/>
            </a:ext>
          </a:extLst>
        </xdr:cNvPr>
        <xdr:cNvCxnSpPr/>
      </xdr:nvCxnSpPr>
      <xdr:spPr>
        <a:xfrm>
          <a:off x="16230600" y="721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87647</xdr:rowOff>
    </xdr:from>
    <xdr:ext cx="405111" cy="259045"/>
    <xdr:sp macro="" textlink="">
      <xdr:nvSpPr>
        <xdr:cNvPr id="418" name="【認定こども園・幼稚園・保育所】&#10;有形固定資産減価償却率最大値テキスト">
          <a:extLst>
            <a:ext uri="{FF2B5EF4-FFF2-40B4-BE49-F238E27FC236}">
              <a16:creationId xmlns:a16="http://schemas.microsoft.com/office/drawing/2014/main" id="{469A13F2-5FBB-4929-A861-424CF1DE8BB5}"/>
            </a:ext>
          </a:extLst>
        </xdr:cNvPr>
        <xdr:cNvSpPr txBox="1"/>
      </xdr:nvSpPr>
      <xdr:spPr>
        <a:xfrm>
          <a:off x="1635760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140970</xdr:rowOff>
    </xdr:from>
    <xdr:to>
      <xdr:col>86</xdr:col>
      <xdr:colOff>25400</xdr:colOff>
      <xdr:row>33</xdr:row>
      <xdr:rowOff>140970</xdr:rowOff>
    </xdr:to>
    <xdr:cxnSp macro="">
      <xdr:nvCxnSpPr>
        <xdr:cNvPr id="419" name="直線コネクタ 418">
          <a:extLst>
            <a:ext uri="{FF2B5EF4-FFF2-40B4-BE49-F238E27FC236}">
              <a16:creationId xmlns:a16="http://schemas.microsoft.com/office/drawing/2014/main" id="{0EEFD640-975A-40A1-A1A7-A4A645AD0041}"/>
            </a:ext>
          </a:extLst>
        </xdr:cNvPr>
        <xdr:cNvCxnSpPr/>
      </xdr:nvCxnSpPr>
      <xdr:spPr>
        <a:xfrm>
          <a:off x="16230600" y="5798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6367</xdr:rowOff>
    </xdr:from>
    <xdr:ext cx="405111" cy="259045"/>
    <xdr:sp macro="" textlink="">
      <xdr:nvSpPr>
        <xdr:cNvPr id="420" name="【認定こども園・幼稚園・保育所】&#10;有形固定資産減価償却率平均値テキスト">
          <a:extLst>
            <a:ext uri="{FF2B5EF4-FFF2-40B4-BE49-F238E27FC236}">
              <a16:creationId xmlns:a16="http://schemas.microsoft.com/office/drawing/2014/main" id="{CDB0568C-8ED1-4D0D-8FE5-BCF00DDDF876}"/>
            </a:ext>
          </a:extLst>
        </xdr:cNvPr>
        <xdr:cNvSpPr txBox="1"/>
      </xdr:nvSpPr>
      <xdr:spPr>
        <a:xfrm>
          <a:off x="16357600" y="6350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154940</xdr:rowOff>
    </xdr:from>
    <xdr:to>
      <xdr:col>85</xdr:col>
      <xdr:colOff>177800</xdr:colOff>
      <xdr:row>38</xdr:row>
      <xdr:rowOff>85090</xdr:rowOff>
    </xdr:to>
    <xdr:sp macro="" textlink="">
      <xdr:nvSpPr>
        <xdr:cNvPr id="421" name="フローチャート: 判断 420">
          <a:extLst>
            <a:ext uri="{FF2B5EF4-FFF2-40B4-BE49-F238E27FC236}">
              <a16:creationId xmlns:a16="http://schemas.microsoft.com/office/drawing/2014/main" id="{CEEEE5A6-D6EC-41AB-B5D9-D2F63249B760}"/>
            </a:ext>
          </a:extLst>
        </xdr:cNvPr>
        <xdr:cNvSpPr/>
      </xdr:nvSpPr>
      <xdr:spPr>
        <a:xfrm>
          <a:off x="16268700" y="6498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92075</xdr:rowOff>
    </xdr:from>
    <xdr:to>
      <xdr:col>81</xdr:col>
      <xdr:colOff>101600</xdr:colOff>
      <xdr:row>38</xdr:row>
      <xdr:rowOff>22225</xdr:rowOff>
    </xdr:to>
    <xdr:sp macro="" textlink="">
      <xdr:nvSpPr>
        <xdr:cNvPr id="422" name="フローチャート: 判断 421">
          <a:extLst>
            <a:ext uri="{FF2B5EF4-FFF2-40B4-BE49-F238E27FC236}">
              <a16:creationId xmlns:a16="http://schemas.microsoft.com/office/drawing/2014/main" id="{1C07BA54-16C1-4F5F-AF15-182F82BAEE6D}"/>
            </a:ext>
          </a:extLst>
        </xdr:cNvPr>
        <xdr:cNvSpPr/>
      </xdr:nvSpPr>
      <xdr:spPr>
        <a:xfrm>
          <a:off x="15430500" y="6435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107315</xdr:rowOff>
    </xdr:from>
    <xdr:to>
      <xdr:col>76</xdr:col>
      <xdr:colOff>165100</xdr:colOff>
      <xdr:row>38</xdr:row>
      <xdr:rowOff>37465</xdr:rowOff>
    </xdr:to>
    <xdr:sp macro="" textlink="">
      <xdr:nvSpPr>
        <xdr:cNvPr id="423" name="フローチャート: 判断 422">
          <a:extLst>
            <a:ext uri="{FF2B5EF4-FFF2-40B4-BE49-F238E27FC236}">
              <a16:creationId xmlns:a16="http://schemas.microsoft.com/office/drawing/2014/main" id="{7315DB92-27E8-458B-B426-2EEC112503AE}"/>
            </a:ext>
          </a:extLst>
        </xdr:cNvPr>
        <xdr:cNvSpPr/>
      </xdr:nvSpPr>
      <xdr:spPr>
        <a:xfrm>
          <a:off x="14541500" y="645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88265</xdr:rowOff>
    </xdr:from>
    <xdr:to>
      <xdr:col>72</xdr:col>
      <xdr:colOff>38100</xdr:colOff>
      <xdr:row>38</xdr:row>
      <xdr:rowOff>18415</xdr:rowOff>
    </xdr:to>
    <xdr:sp macro="" textlink="">
      <xdr:nvSpPr>
        <xdr:cNvPr id="424" name="フローチャート: 判断 423">
          <a:extLst>
            <a:ext uri="{FF2B5EF4-FFF2-40B4-BE49-F238E27FC236}">
              <a16:creationId xmlns:a16="http://schemas.microsoft.com/office/drawing/2014/main" id="{C8874EA7-7CC4-43E5-808B-4336A7F280B3}"/>
            </a:ext>
          </a:extLst>
        </xdr:cNvPr>
        <xdr:cNvSpPr/>
      </xdr:nvSpPr>
      <xdr:spPr>
        <a:xfrm>
          <a:off x="13652500" y="6431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82550</xdr:rowOff>
    </xdr:from>
    <xdr:to>
      <xdr:col>67</xdr:col>
      <xdr:colOff>101600</xdr:colOff>
      <xdr:row>38</xdr:row>
      <xdr:rowOff>12700</xdr:rowOff>
    </xdr:to>
    <xdr:sp macro="" textlink="">
      <xdr:nvSpPr>
        <xdr:cNvPr id="425" name="フローチャート: 判断 424">
          <a:extLst>
            <a:ext uri="{FF2B5EF4-FFF2-40B4-BE49-F238E27FC236}">
              <a16:creationId xmlns:a16="http://schemas.microsoft.com/office/drawing/2014/main" id="{4AF538C4-3E03-4819-8F27-02EAAE0492CA}"/>
            </a:ext>
          </a:extLst>
        </xdr:cNvPr>
        <xdr:cNvSpPr/>
      </xdr:nvSpPr>
      <xdr:spPr>
        <a:xfrm>
          <a:off x="12763500" y="642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B39BA3CE-FD40-4126-86F2-64200C708A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A679D4CF-F43F-4FD8-9B70-F45954B85C36}"/>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11477DB2-C1DC-4EBF-B8BC-499D2D40944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3817B147-458F-4B5F-8E2A-27FD6EF1CC93}"/>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324B4122-33E6-4BAB-AA74-FEF8CB239B0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6350</xdr:rowOff>
    </xdr:from>
    <xdr:to>
      <xdr:col>85</xdr:col>
      <xdr:colOff>177800</xdr:colOff>
      <xdr:row>40</xdr:row>
      <xdr:rowOff>107950</xdr:rowOff>
    </xdr:to>
    <xdr:sp macro="" textlink="">
      <xdr:nvSpPr>
        <xdr:cNvPr id="431" name="楕円 430">
          <a:extLst>
            <a:ext uri="{FF2B5EF4-FFF2-40B4-BE49-F238E27FC236}">
              <a16:creationId xmlns:a16="http://schemas.microsoft.com/office/drawing/2014/main" id="{CCD28625-1A87-4DE2-9906-EBA5B18AB372}"/>
            </a:ext>
          </a:extLst>
        </xdr:cNvPr>
        <xdr:cNvSpPr/>
      </xdr:nvSpPr>
      <xdr:spPr>
        <a:xfrm>
          <a:off x="16268700" y="6864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39</xdr:row>
      <xdr:rowOff>156227</xdr:rowOff>
    </xdr:from>
    <xdr:ext cx="405111" cy="259045"/>
    <xdr:sp macro="" textlink="">
      <xdr:nvSpPr>
        <xdr:cNvPr id="432" name="【認定こども園・幼稚園・保育所】&#10;有形固定資産減価償却率該当値テキスト">
          <a:extLst>
            <a:ext uri="{FF2B5EF4-FFF2-40B4-BE49-F238E27FC236}">
              <a16:creationId xmlns:a16="http://schemas.microsoft.com/office/drawing/2014/main" id="{2F750FCB-566C-4D41-9ABD-E7EC14C4F360}"/>
            </a:ext>
          </a:extLst>
        </xdr:cNvPr>
        <xdr:cNvSpPr txBox="1"/>
      </xdr:nvSpPr>
      <xdr:spPr>
        <a:xfrm>
          <a:off x="16357600" y="68427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52070</xdr:rowOff>
    </xdr:from>
    <xdr:to>
      <xdr:col>81</xdr:col>
      <xdr:colOff>101600</xdr:colOff>
      <xdr:row>39</xdr:row>
      <xdr:rowOff>153670</xdr:rowOff>
    </xdr:to>
    <xdr:sp macro="" textlink="">
      <xdr:nvSpPr>
        <xdr:cNvPr id="433" name="楕円 432">
          <a:extLst>
            <a:ext uri="{FF2B5EF4-FFF2-40B4-BE49-F238E27FC236}">
              <a16:creationId xmlns:a16="http://schemas.microsoft.com/office/drawing/2014/main" id="{DB34106C-EC88-4874-A98B-FEEC469F5AEF}"/>
            </a:ext>
          </a:extLst>
        </xdr:cNvPr>
        <xdr:cNvSpPr/>
      </xdr:nvSpPr>
      <xdr:spPr>
        <a:xfrm>
          <a:off x="15430500" y="6738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102870</xdr:rowOff>
    </xdr:from>
    <xdr:to>
      <xdr:col>85</xdr:col>
      <xdr:colOff>127000</xdr:colOff>
      <xdr:row>40</xdr:row>
      <xdr:rowOff>57150</xdr:rowOff>
    </xdr:to>
    <xdr:cxnSp macro="">
      <xdr:nvCxnSpPr>
        <xdr:cNvPr id="434" name="直線コネクタ 433">
          <a:extLst>
            <a:ext uri="{FF2B5EF4-FFF2-40B4-BE49-F238E27FC236}">
              <a16:creationId xmlns:a16="http://schemas.microsoft.com/office/drawing/2014/main" id="{890BE658-D730-4DC7-8FCF-AE4F75A959BA}"/>
            </a:ext>
          </a:extLst>
        </xdr:cNvPr>
        <xdr:cNvCxnSpPr/>
      </xdr:nvCxnSpPr>
      <xdr:spPr>
        <a:xfrm>
          <a:off x="15481300" y="6789420"/>
          <a:ext cx="8382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103505</xdr:rowOff>
    </xdr:from>
    <xdr:to>
      <xdr:col>76</xdr:col>
      <xdr:colOff>165100</xdr:colOff>
      <xdr:row>40</xdr:row>
      <xdr:rowOff>33655</xdr:rowOff>
    </xdr:to>
    <xdr:sp macro="" textlink="">
      <xdr:nvSpPr>
        <xdr:cNvPr id="435" name="楕円 434">
          <a:extLst>
            <a:ext uri="{FF2B5EF4-FFF2-40B4-BE49-F238E27FC236}">
              <a16:creationId xmlns:a16="http://schemas.microsoft.com/office/drawing/2014/main" id="{4B22D4D1-D23F-436F-A809-2786D0D0355C}"/>
            </a:ext>
          </a:extLst>
        </xdr:cNvPr>
        <xdr:cNvSpPr/>
      </xdr:nvSpPr>
      <xdr:spPr>
        <a:xfrm>
          <a:off x="14541500" y="679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102870</xdr:rowOff>
    </xdr:from>
    <xdr:to>
      <xdr:col>81</xdr:col>
      <xdr:colOff>50800</xdr:colOff>
      <xdr:row>39</xdr:row>
      <xdr:rowOff>154305</xdr:rowOff>
    </xdr:to>
    <xdr:cxnSp macro="">
      <xdr:nvCxnSpPr>
        <xdr:cNvPr id="436" name="直線コネクタ 435">
          <a:extLst>
            <a:ext uri="{FF2B5EF4-FFF2-40B4-BE49-F238E27FC236}">
              <a16:creationId xmlns:a16="http://schemas.microsoft.com/office/drawing/2014/main" id="{6C0266D0-17E3-423D-BE21-F4D7ECE221C0}"/>
            </a:ext>
          </a:extLst>
        </xdr:cNvPr>
        <xdr:cNvCxnSpPr/>
      </xdr:nvCxnSpPr>
      <xdr:spPr>
        <a:xfrm flipV="1">
          <a:off x="14592300" y="6789420"/>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57785</xdr:rowOff>
    </xdr:from>
    <xdr:to>
      <xdr:col>72</xdr:col>
      <xdr:colOff>38100</xdr:colOff>
      <xdr:row>39</xdr:row>
      <xdr:rowOff>159385</xdr:rowOff>
    </xdr:to>
    <xdr:sp macro="" textlink="">
      <xdr:nvSpPr>
        <xdr:cNvPr id="437" name="楕円 436">
          <a:extLst>
            <a:ext uri="{FF2B5EF4-FFF2-40B4-BE49-F238E27FC236}">
              <a16:creationId xmlns:a16="http://schemas.microsoft.com/office/drawing/2014/main" id="{5C0E2B24-292A-4F53-82E2-038AE040224F}"/>
            </a:ext>
          </a:extLst>
        </xdr:cNvPr>
        <xdr:cNvSpPr/>
      </xdr:nvSpPr>
      <xdr:spPr>
        <a:xfrm>
          <a:off x="13652500" y="6744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39</xdr:row>
      <xdr:rowOff>108585</xdr:rowOff>
    </xdr:from>
    <xdr:to>
      <xdr:col>76</xdr:col>
      <xdr:colOff>114300</xdr:colOff>
      <xdr:row>39</xdr:row>
      <xdr:rowOff>154305</xdr:rowOff>
    </xdr:to>
    <xdr:cxnSp macro="">
      <xdr:nvCxnSpPr>
        <xdr:cNvPr id="438" name="直線コネクタ 437">
          <a:extLst>
            <a:ext uri="{FF2B5EF4-FFF2-40B4-BE49-F238E27FC236}">
              <a16:creationId xmlns:a16="http://schemas.microsoft.com/office/drawing/2014/main" id="{EC0DB570-E740-49D2-A5DB-2F022654A5D5}"/>
            </a:ext>
          </a:extLst>
        </xdr:cNvPr>
        <xdr:cNvCxnSpPr/>
      </xdr:nvCxnSpPr>
      <xdr:spPr>
        <a:xfrm>
          <a:off x="13703300" y="6795135"/>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39</xdr:row>
      <xdr:rowOff>15875</xdr:rowOff>
    </xdr:from>
    <xdr:to>
      <xdr:col>67</xdr:col>
      <xdr:colOff>101600</xdr:colOff>
      <xdr:row>39</xdr:row>
      <xdr:rowOff>117475</xdr:rowOff>
    </xdr:to>
    <xdr:sp macro="" textlink="">
      <xdr:nvSpPr>
        <xdr:cNvPr id="439" name="楕円 438">
          <a:extLst>
            <a:ext uri="{FF2B5EF4-FFF2-40B4-BE49-F238E27FC236}">
              <a16:creationId xmlns:a16="http://schemas.microsoft.com/office/drawing/2014/main" id="{48B8AC3A-B2F7-4158-B774-F7CCC5B041BF}"/>
            </a:ext>
          </a:extLst>
        </xdr:cNvPr>
        <xdr:cNvSpPr/>
      </xdr:nvSpPr>
      <xdr:spPr>
        <a:xfrm>
          <a:off x="12763500" y="670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39</xdr:row>
      <xdr:rowOff>66675</xdr:rowOff>
    </xdr:from>
    <xdr:to>
      <xdr:col>71</xdr:col>
      <xdr:colOff>177800</xdr:colOff>
      <xdr:row>39</xdr:row>
      <xdr:rowOff>108585</xdr:rowOff>
    </xdr:to>
    <xdr:cxnSp macro="">
      <xdr:nvCxnSpPr>
        <xdr:cNvPr id="440" name="直線コネクタ 439">
          <a:extLst>
            <a:ext uri="{FF2B5EF4-FFF2-40B4-BE49-F238E27FC236}">
              <a16:creationId xmlns:a16="http://schemas.microsoft.com/office/drawing/2014/main" id="{494C9215-E789-49E7-A9A5-41CB51366BB1}"/>
            </a:ext>
          </a:extLst>
        </xdr:cNvPr>
        <xdr:cNvCxnSpPr/>
      </xdr:nvCxnSpPr>
      <xdr:spPr>
        <a:xfrm>
          <a:off x="12814300" y="6753225"/>
          <a:ext cx="8890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38752</xdr:rowOff>
    </xdr:from>
    <xdr:ext cx="405111" cy="259045"/>
    <xdr:sp macro="" textlink="">
      <xdr:nvSpPr>
        <xdr:cNvPr id="441" name="n_1aveValue【認定こども園・幼稚園・保育所】&#10;有形固定資産減価償却率">
          <a:extLst>
            <a:ext uri="{FF2B5EF4-FFF2-40B4-BE49-F238E27FC236}">
              <a16:creationId xmlns:a16="http://schemas.microsoft.com/office/drawing/2014/main" id="{7E166D16-0227-4C4D-ABFC-5D921DCC971C}"/>
            </a:ext>
          </a:extLst>
        </xdr:cNvPr>
        <xdr:cNvSpPr txBox="1"/>
      </xdr:nvSpPr>
      <xdr:spPr>
        <a:xfrm>
          <a:off x="15266044" y="621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53992</xdr:rowOff>
    </xdr:from>
    <xdr:ext cx="405111" cy="259045"/>
    <xdr:sp macro="" textlink="">
      <xdr:nvSpPr>
        <xdr:cNvPr id="442" name="n_2aveValue【認定こども園・幼稚園・保育所】&#10;有形固定資産減価償却率">
          <a:extLst>
            <a:ext uri="{FF2B5EF4-FFF2-40B4-BE49-F238E27FC236}">
              <a16:creationId xmlns:a16="http://schemas.microsoft.com/office/drawing/2014/main" id="{C665CC8F-E653-4FA5-B80E-DEDB8D6BE718}"/>
            </a:ext>
          </a:extLst>
        </xdr:cNvPr>
        <xdr:cNvSpPr txBox="1"/>
      </xdr:nvSpPr>
      <xdr:spPr>
        <a:xfrm>
          <a:off x="1438974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34942</xdr:rowOff>
    </xdr:from>
    <xdr:ext cx="405111" cy="259045"/>
    <xdr:sp macro="" textlink="">
      <xdr:nvSpPr>
        <xdr:cNvPr id="443" name="n_3aveValue【認定こども園・幼稚園・保育所】&#10;有形固定資産減価償却率">
          <a:extLst>
            <a:ext uri="{FF2B5EF4-FFF2-40B4-BE49-F238E27FC236}">
              <a16:creationId xmlns:a16="http://schemas.microsoft.com/office/drawing/2014/main" id="{6069F628-1F42-4A7B-976C-A02D09D6ACDB}"/>
            </a:ext>
          </a:extLst>
        </xdr:cNvPr>
        <xdr:cNvSpPr txBox="1"/>
      </xdr:nvSpPr>
      <xdr:spPr>
        <a:xfrm>
          <a:off x="13500744" y="6207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29227</xdr:rowOff>
    </xdr:from>
    <xdr:ext cx="405111" cy="259045"/>
    <xdr:sp macro="" textlink="">
      <xdr:nvSpPr>
        <xdr:cNvPr id="444" name="n_4aveValue【認定こども園・幼稚園・保育所】&#10;有形固定資産減価償却率">
          <a:extLst>
            <a:ext uri="{FF2B5EF4-FFF2-40B4-BE49-F238E27FC236}">
              <a16:creationId xmlns:a16="http://schemas.microsoft.com/office/drawing/2014/main" id="{A913D926-098B-4D8C-B12D-5A478C2B0D42}"/>
            </a:ext>
          </a:extLst>
        </xdr:cNvPr>
        <xdr:cNvSpPr txBox="1"/>
      </xdr:nvSpPr>
      <xdr:spPr>
        <a:xfrm>
          <a:off x="12611744" y="620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39</xdr:row>
      <xdr:rowOff>144797</xdr:rowOff>
    </xdr:from>
    <xdr:ext cx="405111" cy="259045"/>
    <xdr:sp macro="" textlink="">
      <xdr:nvSpPr>
        <xdr:cNvPr id="445" name="n_1mainValue【認定こども園・幼稚園・保育所】&#10;有形固定資産減価償却率">
          <a:extLst>
            <a:ext uri="{FF2B5EF4-FFF2-40B4-BE49-F238E27FC236}">
              <a16:creationId xmlns:a16="http://schemas.microsoft.com/office/drawing/2014/main" id="{056F6B22-0989-4DC4-A239-B9D3F95FC813}"/>
            </a:ext>
          </a:extLst>
        </xdr:cNvPr>
        <xdr:cNvSpPr txBox="1"/>
      </xdr:nvSpPr>
      <xdr:spPr>
        <a:xfrm>
          <a:off x="15266044" y="683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24782</xdr:rowOff>
    </xdr:from>
    <xdr:ext cx="405111" cy="259045"/>
    <xdr:sp macro="" textlink="">
      <xdr:nvSpPr>
        <xdr:cNvPr id="446" name="n_2mainValue【認定こども園・幼稚園・保育所】&#10;有形固定資産減価償却率">
          <a:extLst>
            <a:ext uri="{FF2B5EF4-FFF2-40B4-BE49-F238E27FC236}">
              <a16:creationId xmlns:a16="http://schemas.microsoft.com/office/drawing/2014/main" id="{DC71CF41-F5F4-41D5-BF91-05D7348E4D36}"/>
            </a:ext>
          </a:extLst>
        </xdr:cNvPr>
        <xdr:cNvSpPr txBox="1"/>
      </xdr:nvSpPr>
      <xdr:spPr>
        <a:xfrm>
          <a:off x="14389744" y="6882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39</xdr:row>
      <xdr:rowOff>150512</xdr:rowOff>
    </xdr:from>
    <xdr:ext cx="405111" cy="259045"/>
    <xdr:sp macro="" textlink="">
      <xdr:nvSpPr>
        <xdr:cNvPr id="447" name="n_3mainValue【認定こども園・幼稚園・保育所】&#10;有形固定資産減価償却率">
          <a:extLst>
            <a:ext uri="{FF2B5EF4-FFF2-40B4-BE49-F238E27FC236}">
              <a16:creationId xmlns:a16="http://schemas.microsoft.com/office/drawing/2014/main" id="{F65DE9EB-421C-4AC5-84B8-43A88D2268F4}"/>
            </a:ext>
          </a:extLst>
        </xdr:cNvPr>
        <xdr:cNvSpPr txBox="1"/>
      </xdr:nvSpPr>
      <xdr:spPr>
        <a:xfrm>
          <a:off x="13500744" y="68370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39</xdr:row>
      <xdr:rowOff>108602</xdr:rowOff>
    </xdr:from>
    <xdr:ext cx="405111" cy="259045"/>
    <xdr:sp macro="" textlink="">
      <xdr:nvSpPr>
        <xdr:cNvPr id="448" name="n_4mainValue【認定こども園・幼稚園・保育所】&#10;有形固定資産減価償却率">
          <a:extLst>
            <a:ext uri="{FF2B5EF4-FFF2-40B4-BE49-F238E27FC236}">
              <a16:creationId xmlns:a16="http://schemas.microsoft.com/office/drawing/2014/main" id="{5032AE75-F24B-470C-A017-6CB07630F355}"/>
            </a:ext>
          </a:extLst>
        </xdr:cNvPr>
        <xdr:cNvSpPr txBox="1"/>
      </xdr:nvSpPr>
      <xdr:spPr>
        <a:xfrm>
          <a:off x="12611744" y="6795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9" name="正方形/長方形 448">
          <a:extLst>
            <a:ext uri="{FF2B5EF4-FFF2-40B4-BE49-F238E27FC236}">
              <a16:creationId xmlns:a16="http://schemas.microsoft.com/office/drawing/2014/main" id="{FCB74929-2CC9-4D9D-B8CA-48AD86AA2D6D}"/>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0" name="正方形/長方形 449">
          <a:extLst>
            <a:ext uri="{FF2B5EF4-FFF2-40B4-BE49-F238E27FC236}">
              <a16:creationId xmlns:a16="http://schemas.microsoft.com/office/drawing/2014/main" id="{785C6F07-894A-4F3C-B7BF-31083EF7E0B1}"/>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1" name="正方形/長方形 450">
          <a:extLst>
            <a:ext uri="{FF2B5EF4-FFF2-40B4-BE49-F238E27FC236}">
              <a16:creationId xmlns:a16="http://schemas.microsoft.com/office/drawing/2014/main" id="{9222ECAC-1EBA-47C6-815B-2A1470771632}"/>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2" name="正方形/長方形 451">
          <a:extLst>
            <a:ext uri="{FF2B5EF4-FFF2-40B4-BE49-F238E27FC236}">
              <a16:creationId xmlns:a16="http://schemas.microsoft.com/office/drawing/2014/main" id="{FB7C89D4-4925-4C4D-8C87-E87521EB24B8}"/>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3" name="正方形/長方形 452">
          <a:extLst>
            <a:ext uri="{FF2B5EF4-FFF2-40B4-BE49-F238E27FC236}">
              <a16:creationId xmlns:a16="http://schemas.microsoft.com/office/drawing/2014/main" id="{2A8AC4A4-F0E1-425A-923B-FECD3820A172}"/>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4" name="正方形/長方形 453">
          <a:extLst>
            <a:ext uri="{FF2B5EF4-FFF2-40B4-BE49-F238E27FC236}">
              <a16:creationId xmlns:a16="http://schemas.microsoft.com/office/drawing/2014/main" id="{619FB656-5C7D-45BF-88D1-8B274C4D818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5" name="正方形/長方形 454">
          <a:extLst>
            <a:ext uri="{FF2B5EF4-FFF2-40B4-BE49-F238E27FC236}">
              <a16:creationId xmlns:a16="http://schemas.microsoft.com/office/drawing/2014/main" id="{1A1254F6-2D42-45B7-BBDF-169312D2929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6" name="正方形/長方形 455">
          <a:extLst>
            <a:ext uri="{FF2B5EF4-FFF2-40B4-BE49-F238E27FC236}">
              <a16:creationId xmlns:a16="http://schemas.microsoft.com/office/drawing/2014/main" id="{3A6E6E1B-E601-42F2-8ADD-CA907268E9BC}"/>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7" name="テキスト ボックス 456">
          <a:extLst>
            <a:ext uri="{FF2B5EF4-FFF2-40B4-BE49-F238E27FC236}">
              <a16:creationId xmlns:a16="http://schemas.microsoft.com/office/drawing/2014/main" id="{9EA61843-AC2A-4D1D-8118-359CFC2252C2}"/>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8" name="直線コネクタ 457">
          <a:extLst>
            <a:ext uri="{FF2B5EF4-FFF2-40B4-BE49-F238E27FC236}">
              <a16:creationId xmlns:a16="http://schemas.microsoft.com/office/drawing/2014/main" id="{DC57001E-61E5-4DC2-B05F-D3337E242A9A}"/>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59" name="直線コネクタ 458">
          <a:extLst>
            <a:ext uri="{FF2B5EF4-FFF2-40B4-BE49-F238E27FC236}">
              <a16:creationId xmlns:a16="http://schemas.microsoft.com/office/drawing/2014/main" id="{378F6214-ED2A-4C0D-A861-1107B32C630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0" name="テキスト ボックス 459">
          <a:extLst>
            <a:ext uri="{FF2B5EF4-FFF2-40B4-BE49-F238E27FC236}">
              <a16:creationId xmlns:a16="http://schemas.microsoft.com/office/drawing/2014/main" id="{AA5E3355-6D21-4DE9-84A4-6F1FDC574251}"/>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1" name="直線コネクタ 460">
          <a:extLst>
            <a:ext uri="{FF2B5EF4-FFF2-40B4-BE49-F238E27FC236}">
              <a16:creationId xmlns:a16="http://schemas.microsoft.com/office/drawing/2014/main" id="{D497C897-BB0A-4C83-9FFF-C2E862AA7073}"/>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2" name="テキスト ボックス 461">
          <a:extLst>
            <a:ext uri="{FF2B5EF4-FFF2-40B4-BE49-F238E27FC236}">
              <a16:creationId xmlns:a16="http://schemas.microsoft.com/office/drawing/2014/main" id="{DED12B9D-F50B-4F9A-A642-E04B24BEA6E8}"/>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3" name="直線コネクタ 462">
          <a:extLst>
            <a:ext uri="{FF2B5EF4-FFF2-40B4-BE49-F238E27FC236}">
              <a16:creationId xmlns:a16="http://schemas.microsoft.com/office/drawing/2014/main" id="{CFC71FBA-4402-4762-86A2-302B790F61F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64" name="テキスト ボックス 463">
          <a:extLst>
            <a:ext uri="{FF2B5EF4-FFF2-40B4-BE49-F238E27FC236}">
              <a16:creationId xmlns:a16="http://schemas.microsoft.com/office/drawing/2014/main" id="{F4820E55-5F4D-44AC-B05B-0615D5E4C6FE}"/>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5" name="直線コネクタ 464">
          <a:extLst>
            <a:ext uri="{FF2B5EF4-FFF2-40B4-BE49-F238E27FC236}">
              <a16:creationId xmlns:a16="http://schemas.microsoft.com/office/drawing/2014/main" id="{D995B633-B264-4FF4-BBC5-ADD9CC67A35E}"/>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66" name="テキスト ボックス 465">
          <a:extLst>
            <a:ext uri="{FF2B5EF4-FFF2-40B4-BE49-F238E27FC236}">
              <a16:creationId xmlns:a16="http://schemas.microsoft.com/office/drawing/2014/main" id="{76F791A8-0953-4E8E-8E6C-8B48ED334CE4}"/>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7" name="直線コネクタ 466">
          <a:extLst>
            <a:ext uri="{FF2B5EF4-FFF2-40B4-BE49-F238E27FC236}">
              <a16:creationId xmlns:a16="http://schemas.microsoft.com/office/drawing/2014/main" id="{C68F0C8C-1692-44EA-A7F3-494BFBF615ED}"/>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68" name="テキスト ボックス 467">
          <a:extLst>
            <a:ext uri="{FF2B5EF4-FFF2-40B4-BE49-F238E27FC236}">
              <a16:creationId xmlns:a16="http://schemas.microsoft.com/office/drawing/2014/main" id="{E1870F26-EF71-4546-8C54-25A96BFC8E68}"/>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69" name="【認定こども園・幼稚園・保育所】&#10;一人当たり面積グラフ枠">
          <a:extLst>
            <a:ext uri="{FF2B5EF4-FFF2-40B4-BE49-F238E27FC236}">
              <a16:creationId xmlns:a16="http://schemas.microsoft.com/office/drawing/2014/main" id="{613C9625-C05C-4F32-8552-A4E5530E6EE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14478</xdr:rowOff>
    </xdr:from>
    <xdr:to>
      <xdr:col>116</xdr:col>
      <xdr:colOff>62864</xdr:colOff>
      <xdr:row>41</xdr:row>
      <xdr:rowOff>92202</xdr:rowOff>
    </xdr:to>
    <xdr:cxnSp macro="">
      <xdr:nvCxnSpPr>
        <xdr:cNvPr id="470" name="直線コネクタ 469">
          <a:extLst>
            <a:ext uri="{FF2B5EF4-FFF2-40B4-BE49-F238E27FC236}">
              <a16:creationId xmlns:a16="http://schemas.microsoft.com/office/drawing/2014/main" id="{6F317C2A-EDAB-4A2B-A7A4-BE72E0EB34C6}"/>
            </a:ext>
          </a:extLst>
        </xdr:cNvPr>
        <xdr:cNvCxnSpPr/>
      </xdr:nvCxnSpPr>
      <xdr:spPr>
        <a:xfrm flipV="1">
          <a:off x="22160864" y="5672328"/>
          <a:ext cx="0" cy="1449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96029</xdr:rowOff>
    </xdr:from>
    <xdr:ext cx="469744" cy="259045"/>
    <xdr:sp macro="" textlink="">
      <xdr:nvSpPr>
        <xdr:cNvPr id="471" name="【認定こども園・幼稚園・保育所】&#10;一人当たり面積最小値テキスト">
          <a:extLst>
            <a:ext uri="{FF2B5EF4-FFF2-40B4-BE49-F238E27FC236}">
              <a16:creationId xmlns:a16="http://schemas.microsoft.com/office/drawing/2014/main" id="{9242EFC6-58D3-43B7-8485-3B617B663DE2}"/>
            </a:ext>
          </a:extLst>
        </xdr:cNvPr>
        <xdr:cNvSpPr txBox="1"/>
      </xdr:nvSpPr>
      <xdr:spPr>
        <a:xfrm>
          <a:off x="22199600" y="71254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92202</xdr:rowOff>
    </xdr:from>
    <xdr:to>
      <xdr:col>116</xdr:col>
      <xdr:colOff>152400</xdr:colOff>
      <xdr:row>41</xdr:row>
      <xdr:rowOff>92202</xdr:rowOff>
    </xdr:to>
    <xdr:cxnSp macro="">
      <xdr:nvCxnSpPr>
        <xdr:cNvPr id="472" name="直線コネクタ 471">
          <a:extLst>
            <a:ext uri="{FF2B5EF4-FFF2-40B4-BE49-F238E27FC236}">
              <a16:creationId xmlns:a16="http://schemas.microsoft.com/office/drawing/2014/main" id="{6C346F20-4BC7-4E0D-83CB-C2B119C23333}"/>
            </a:ext>
          </a:extLst>
        </xdr:cNvPr>
        <xdr:cNvCxnSpPr/>
      </xdr:nvCxnSpPr>
      <xdr:spPr>
        <a:xfrm>
          <a:off x="22072600" y="71216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132605</xdr:rowOff>
    </xdr:from>
    <xdr:ext cx="469744" cy="259045"/>
    <xdr:sp macro="" textlink="">
      <xdr:nvSpPr>
        <xdr:cNvPr id="473" name="【認定こども園・幼稚園・保育所】&#10;一人当たり面積最大値テキスト">
          <a:extLst>
            <a:ext uri="{FF2B5EF4-FFF2-40B4-BE49-F238E27FC236}">
              <a16:creationId xmlns:a16="http://schemas.microsoft.com/office/drawing/2014/main" id="{49010FFB-0C93-4251-BB36-956DE6D30454}"/>
            </a:ext>
          </a:extLst>
        </xdr:cNvPr>
        <xdr:cNvSpPr txBox="1"/>
      </xdr:nvSpPr>
      <xdr:spPr>
        <a:xfrm>
          <a:off x="22199600" y="54475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14478</xdr:rowOff>
    </xdr:from>
    <xdr:to>
      <xdr:col>116</xdr:col>
      <xdr:colOff>152400</xdr:colOff>
      <xdr:row>33</xdr:row>
      <xdr:rowOff>14478</xdr:rowOff>
    </xdr:to>
    <xdr:cxnSp macro="">
      <xdr:nvCxnSpPr>
        <xdr:cNvPr id="474" name="直線コネクタ 473">
          <a:extLst>
            <a:ext uri="{FF2B5EF4-FFF2-40B4-BE49-F238E27FC236}">
              <a16:creationId xmlns:a16="http://schemas.microsoft.com/office/drawing/2014/main" id="{1F5D1D88-5C23-427B-A862-2252245D7FD2}"/>
            </a:ext>
          </a:extLst>
        </xdr:cNvPr>
        <xdr:cNvCxnSpPr/>
      </xdr:nvCxnSpPr>
      <xdr:spPr>
        <a:xfrm>
          <a:off x="22072600" y="5672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36</xdr:row>
      <xdr:rowOff>132859</xdr:rowOff>
    </xdr:from>
    <xdr:ext cx="469744" cy="259045"/>
    <xdr:sp macro="" textlink="">
      <xdr:nvSpPr>
        <xdr:cNvPr id="475" name="【認定こども園・幼稚園・保育所】&#10;一人当たり面積平均値テキスト">
          <a:extLst>
            <a:ext uri="{FF2B5EF4-FFF2-40B4-BE49-F238E27FC236}">
              <a16:creationId xmlns:a16="http://schemas.microsoft.com/office/drawing/2014/main" id="{4110F18A-E7E5-4D86-9340-26EE78A65403}"/>
            </a:ext>
          </a:extLst>
        </xdr:cNvPr>
        <xdr:cNvSpPr txBox="1"/>
      </xdr:nvSpPr>
      <xdr:spPr>
        <a:xfrm>
          <a:off x="22199600" y="630505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109982</xdr:rowOff>
    </xdr:from>
    <xdr:to>
      <xdr:col>116</xdr:col>
      <xdr:colOff>114300</xdr:colOff>
      <xdr:row>38</xdr:row>
      <xdr:rowOff>40132</xdr:rowOff>
    </xdr:to>
    <xdr:sp macro="" textlink="">
      <xdr:nvSpPr>
        <xdr:cNvPr id="476" name="フローチャート: 判断 475">
          <a:extLst>
            <a:ext uri="{FF2B5EF4-FFF2-40B4-BE49-F238E27FC236}">
              <a16:creationId xmlns:a16="http://schemas.microsoft.com/office/drawing/2014/main" id="{E4BD0529-A2C6-4604-8AB6-DF7E75F2C077}"/>
            </a:ext>
          </a:extLst>
        </xdr:cNvPr>
        <xdr:cNvSpPr/>
      </xdr:nvSpPr>
      <xdr:spPr>
        <a:xfrm>
          <a:off x="22110700" y="645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37</xdr:row>
      <xdr:rowOff>68834</xdr:rowOff>
    </xdr:from>
    <xdr:to>
      <xdr:col>112</xdr:col>
      <xdr:colOff>38100</xdr:colOff>
      <xdr:row>37</xdr:row>
      <xdr:rowOff>170435</xdr:rowOff>
    </xdr:to>
    <xdr:sp macro="" textlink="">
      <xdr:nvSpPr>
        <xdr:cNvPr id="477" name="フローチャート: 判断 476">
          <a:extLst>
            <a:ext uri="{FF2B5EF4-FFF2-40B4-BE49-F238E27FC236}">
              <a16:creationId xmlns:a16="http://schemas.microsoft.com/office/drawing/2014/main" id="{C2E791E2-6C27-4BC9-AB44-49C437FFF349}"/>
            </a:ext>
          </a:extLst>
        </xdr:cNvPr>
        <xdr:cNvSpPr/>
      </xdr:nvSpPr>
      <xdr:spPr>
        <a:xfrm>
          <a:off x="21272500" y="6412484"/>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77978</xdr:rowOff>
    </xdr:from>
    <xdr:to>
      <xdr:col>107</xdr:col>
      <xdr:colOff>101600</xdr:colOff>
      <xdr:row>38</xdr:row>
      <xdr:rowOff>8128</xdr:rowOff>
    </xdr:to>
    <xdr:sp macro="" textlink="">
      <xdr:nvSpPr>
        <xdr:cNvPr id="478" name="フローチャート: 判断 477">
          <a:extLst>
            <a:ext uri="{FF2B5EF4-FFF2-40B4-BE49-F238E27FC236}">
              <a16:creationId xmlns:a16="http://schemas.microsoft.com/office/drawing/2014/main" id="{0648B14A-711B-4D92-BA43-4D8C0D1415C7}"/>
            </a:ext>
          </a:extLst>
        </xdr:cNvPr>
        <xdr:cNvSpPr/>
      </xdr:nvSpPr>
      <xdr:spPr>
        <a:xfrm>
          <a:off x="20383500" y="6421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73406</xdr:rowOff>
    </xdr:from>
    <xdr:to>
      <xdr:col>102</xdr:col>
      <xdr:colOff>165100</xdr:colOff>
      <xdr:row>38</xdr:row>
      <xdr:rowOff>3556</xdr:rowOff>
    </xdr:to>
    <xdr:sp macro="" textlink="">
      <xdr:nvSpPr>
        <xdr:cNvPr id="479" name="フローチャート: 判断 478">
          <a:extLst>
            <a:ext uri="{FF2B5EF4-FFF2-40B4-BE49-F238E27FC236}">
              <a16:creationId xmlns:a16="http://schemas.microsoft.com/office/drawing/2014/main" id="{B16AB191-7D3E-404E-95DD-B4AA3C132BF3}"/>
            </a:ext>
          </a:extLst>
        </xdr:cNvPr>
        <xdr:cNvSpPr/>
      </xdr:nvSpPr>
      <xdr:spPr>
        <a:xfrm>
          <a:off x="19494500" y="6417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37</xdr:row>
      <xdr:rowOff>96266</xdr:rowOff>
    </xdr:from>
    <xdr:to>
      <xdr:col>98</xdr:col>
      <xdr:colOff>38100</xdr:colOff>
      <xdr:row>38</xdr:row>
      <xdr:rowOff>26415</xdr:rowOff>
    </xdr:to>
    <xdr:sp macro="" textlink="">
      <xdr:nvSpPr>
        <xdr:cNvPr id="480" name="フローチャート: 判断 479">
          <a:extLst>
            <a:ext uri="{FF2B5EF4-FFF2-40B4-BE49-F238E27FC236}">
              <a16:creationId xmlns:a16="http://schemas.microsoft.com/office/drawing/2014/main" id="{7EA1F09F-97E2-4DEA-A48D-9B45E1F81E1E}"/>
            </a:ext>
          </a:extLst>
        </xdr:cNvPr>
        <xdr:cNvSpPr/>
      </xdr:nvSpPr>
      <xdr:spPr>
        <a:xfrm>
          <a:off x="18605500" y="6439916"/>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1" name="テキスト ボックス 480">
          <a:extLst>
            <a:ext uri="{FF2B5EF4-FFF2-40B4-BE49-F238E27FC236}">
              <a16:creationId xmlns:a16="http://schemas.microsoft.com/office/drawing/2014/main" id="{5BFC4375-B17E-4BE3-8C6C-2F24E119D05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CB5EAA5D-6E5C-4125-A028-7931B82994F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A65C657B-BA4D-487D-B787-31298C514917}"/>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9A40746B-9869-40F9-BBA5-87FEC35D4ED8}"/>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C6989DBD-BB1A-48D5-A442-6AC6387F86B4}"/>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20828</xdr:rowOff>
    </xdr:from>
    <xdr:to>
      <xdr:col>116</xdr:col>
      <xdr:colOff>114300</xdr:colOff>
      <xdr:row>40</xdr:row>
      <xdr:rowOff>122428</xdr:rowOff>
    </xdr:to>
    <xdr:sp macro="" textlink="">
      <xdr:nvSpPr>
        <xdr:cNvPr id="486" name="楕円 485">
          <a:extLst>
            <a:ext uri="{FF2B5EF4-FFF2-40B4-BE49-F238E27FC236}">
              <a16:creationId xmlns:a16="http://schemas.microsoft.com/office/drawing/2014/main" id="{F565477E-58A7-49A9-B801-31D0C01FA7D0}"/>
            </a:ext>
          </a:extLst>
        </xdr:cNvPr>
        <xdr:cNvSpPr/>
      </xdr:nvSpPr>
      <xdr:spPr>
        <a:xfrm>
          <a:off x="22110700" y="6878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170705</xdr:rowOff>
    </xdr:from>
    <xdr:ext cx="469744" cy="259045"/>
    <xdr:sp macro="" textlink="">
      <xdr:nvSpPr>
        <xdr:cNvPr id="487" name="【認定こども園・幼稚園・保育所】&#10;一人当たり面積該当値テキスト">
          <a:extLst>
            <a:ext uri="{FF2B5EF4-FFF2-40B4-BE49-F238E27FC236}">
              <a16:creationId xmlns:a16="http://schemas.microsoft.com/office/drawing/2014/main" id="{3E965AB8-4755-4EBF-95CF-83DDE9719C83}"/>
            </a:ext>
          </a:extLst>
        </xdr:cNvPr>
        <xdr:cNvSpPr txBox="1"/>
      </xdr:nvSpPr>
      <xdr:spPr>
        <a:xfrm>
          <a:off x="22199600" y="685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25400</xdr:rowOff>
    </xdr:from>
    <xdr:to>
      <xdr:col>112</xdr:col>
      <xdr:colOff>38100</xdr:colOff>
      <xdr:row>40</xdr:row>
      <xdr:rowOff>127000</xdr:rowOff>
    </xdr:to>
    <xdr:sp macro="" textlink="">
      <xdr:nvSpPr>
        <xdr:cNvPr id="488" name="楕円 487">
          <a:extLst>
            <a:ext uri="{FF2B5EF4-FFF2-40B4-BE49-F238E27FC236}">
              <a16:creationId xmlns:a16="http://schemas.microsoft.com/office/drawing/2014/main" id="{7B924B81-CFF5-4047-8F68-46350E318FD5}"/>
            </a:ext>
          </a:extLst>
        </xdr:cNvPr>
        <xdr:cNvSpPr/>
      </xdr:nvSpPr>
      <xdr:spPr>
        <a:xfrm>
          <a:off x="21272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71628</xdr:rowOff>
    </xdr:from>
    <xdr:to>
      <xdr:col>116</xdr:col>
      <xdr:colOff>63500</xdr:colOff>
      <xdr:row>40</xdr:row>
      <xdr:rowOff>76200</xdr:rowOff>
    </xdr:to>
    <xdr:cxnSp macro="">
      <xdr:nvCxnSpPr>
        <xdr:cNvPr id="489" name="直線コネクタ 488">
          <a:extLst>
            <a:ext uri="{FF2B5EF4-FFF2-40B4-BE49-F238E27FC236}">
              <a16:creationId xmlns:a16="http://schemas.microsoft.com/office/drawing/2014/main" id="{32257A44-F28E-423C-B7F0-06461C1681F3}"/>
            </a:ext>
          </a:extLst>
        </xdr:cNvPr>
        <xdr:cNvCxnSpPr/>
      </xdr:nvCxnSpPr>
      <xdr:spPr>
        <a:xfrm flipV="1">
          <a:off x="21323300" y="6929628"/>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39116</xdr:rowOff>
    </xdr:from>
    <xdr:to>
      <xdr:col>107</xdr:col>
      <xdr:colOff>101600</xdr:colOff>
      <xdr:row>40</xdr:row>
      <xdr:rowOff>140716</xdr:rowOff>
    </xdr:to>
    <xdr:sp macro="" textlink="">
      <xdr:nvSpPr>
        <xdr:cNvPr id="490" name="楕円 489">
          <a:extLst>
            <a:ext uri="{FF2B5EF4-FFF2-40B4-BE49-F238E27FC236}">
              <a16:creationId xmlns:a16="http://schemas.microsoft.com/office/drawing/2014/main" id="{6A51CBA3-40D4-46BA-86C4-69BB45C5F53E}"/>
            </a:ext>
          </a:extLst>
        </xdr:cNvPr>
        <xdr:cNvSpPr/>
      </xdr:nvSpPr>
      <xdr:spPr>
        <a:xfrm>
          <a:off x="20383500" y="6897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76200</xdr:rowOff>
    </xdr:from>
    <xdr:to>
      <xdr:col>111</xdr:col>
      <xdr:colOff>177800</xdr:colOff>
      <xdr:row>40</xdr:row>
      <xdr:rowOff>89916</xdr:rowOff>
    </xdr:to>
    <xdr:cxnSp macro="">
      <xdr:nvCxnSpPr>
        <xdr:cNvPr id="491" name="直線コネクタ 490">
          <a:extLst>
            <a:ext uri="{FF2B5EF4-FFF2-40B4-BE49-F238E27FC236}">
              <a16:creationId xmlns:a16="http://schemas.microsoft.com/office/drawing/2014/main" id="{4F81E185-ADDF-42C3-91EF-178B5117600B}"/>
            </a:ext>
          </a:extLst>
        </xdr:cNvPr>
        <xdr:cNvCxnSpPr/>
      </xdr:nvCxnSpPr>
      <xdr:spPr>
        <a:xfrm flipV="1">
          <a:off x="20434300" y="693420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43688</xdr:rowOff>
    </xdr:from>
    <xdr:to>
      <xdr:col>102</xdr:col>
      <xdr:colOff>165100</xdr:colOff>
      <xdr:row>40</xdr:row>
      <xdr:rowOff>145288</xdr:rowOff>
    </xdr:to>
    <xdr:sp macro="" textlink="">
      <xdr:nvSpPr>
        <xdr:cNvPr id="492" name="楕円 491">
          <a:extLst>
            <a:ext uri="{FF2B5EF4-FFF2-40B4-BE49-F238E27FC236}">
              <a16:creationId xmlns:a16="http://schemas.microsoft.com/office/drawing/2014/main" id="{6181C457-AE65-4512-812B-1223DCD22857}"/>
            </a:ext>
          </a:extLst>
        </xdr:cNvPr>
        <xdr:cNvSpPr/>
      </xdr:nvSpPr>
      <xdr:spPr>
        <a:xfrm>
          <a:off x="19494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89916</xdr:rowOff>
    </xdr:from>
    <xdr:to>
      <xdr:col>107</xdr:col>
      <xdr:colOff>50800</xdr:colOff>
      <xdr:row>40</xdr:row>
      <xdr:rowOff>94488</xdr:rowOff>
    </xdr:to>
    <xdr:cxnSp macro="">
      <xdr:nvCxnSpPr>
        <xdr:cNvPr id="493" name="直線コネクタ 492">
          <a:extLst>
            <a:ext uri="{FF2B5EF4-FFF2-40B4-BE49-F238E27FC236}">
              <a16:creationId xmlns:a16="http://schemas.microsoft.com/office/drawing/2014/main" id="{FD7AB9A3-8334-48FE-8668-AA3F95022FFB}"/>
            </a:ext>
          </a:extLst>
        </xdr:cNvPr>
        <xdr:cNvCxnSpPr/>
      </xdr:nvCxnSpPr>
      <xdr:spPr>
        <a:xfrm flipV="1">
          <a:off x="19545300" y="694791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43688</xdr:rowOff>
    </xdr:from>
    <xdr:to>
      <xdr:col>98</xdr:col>
      <xdr:colOff>38100</xdr:colOff>
      <xdr:row>40</xdr:row>
      <xdr:rowOff>145288</xdr:rowOff>
    </xdr:to>
    <xdr:sp macro="" textlink="">
      <xdr:nvSpPr>
        <xdr:cNvPr id="494" name="楕円 493">
          <a:extLst>
            <a:ext uri="{FF2B5EF4-FFF2-40B4-BE49-F238E27FC236}">
              <a16:creationId xmlns:a16="http://schemas.microsoft.com/office/drawing/2014/main" id="{327FDA2D-F334-40C2-AF95-7D2F532887B0}"/>
            </a:ext>
          </a:extLst>
        </xdr:cNvPr>
        <xdr:cNvSpPr/>
      </xdr:nvSpPr>
      <xdr:spPr>
        <a:xfrm>
          <a:off x="18605500" y="6901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94488</xdr:rowOff>
    </xdr:from>
    <xdr:to>
      <xdr:col>102</xdr:col>
      <xdr:colOff>114300</xdr:colOff>
      <xdr:row>40</xdr:row>
      <xdr:rowOff>94488</xdr:rowOff>
    </xdr:to>
    <xdr:cxnSp macro="">
      <xdr:nvCxnSpPr>
        <xdr:cNvPr id="495" name="直線コネクタ 494">
          <a:extLst>
            <a:ext uri="{FF2B5EF4-FFF2-40B4-BE49-F238E27FC236}">
              <a16:creationId xmlns:a16="http://schemas.microsoft.com/office/drawing/2014/main" id="{2A054040-C3DC-481B-86A2-AC023448AE4B}"/>
            </a:ext>
          </a:extLst>
        </xdr:cNvPr>
        <xdr:cNvCxnSpPr/>
      </xdr:nvCxnSpPr>
      <xdr:spPr>
        <a:xfrm>
          <a:off x="18656300" y="695248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36</xdr:row>
      <xdr:rowOff>15511</xdr:rowOff>
    </xdr:from>
    <xdr:ext cx="469744" cy="259045"/>
    <xdr:sp macro="" textlink="">
      <xdr:nvSpPr>
        <xdr:cNvPr id="496" name="n_1aveValue【認定こども園・幼稚園・保育所】&#10;一人当たり面積">
          <a:extLst>
            <a:ext uri="{FF2B5EF4-FFF2-40B4-BE49-F238E27FC236}">
              <a16:creationId xmlns:a16="http://schemas.microsoft.com/office/drawing/2014/main" id="{C350D8CD-B9E8-493C-9B0C-3D3CC3EC29A0}"/>
            </a:ext>
          </a:extLst>
        </xdr:cNvPr>
        <xdr:cNvSpPr txBox="1"/>
      </xdr:nvSpPr>
      <xdr:spPr>
        <a:xfrm>
          <a:off x="21075727" y="61877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36</xdr:row>
      <xdr:rowOff>24655</xdr:rowOff>
    </xdr:from>
    <xdr:ext cx="469744" cy="259045"/>
    <xdr:sp macro="" textlink="">
      <xdr:nvSpPr>
        <xdr:cNvPr id="497" name="n_2aveValue【認定こども園・幼稚園・保育所】&#10;一人当たり面積">
          <a:extLst>
            <a:ext uri="{FF2B5EF4-FFF2-40B4-BE49-F238E27FC236}">
              <a16:creationId xmlns:a16="http://schemas.microsoft.com/office/drawing/2014/main" id="{DFB77E04-91E6-46E4-9823-55E971A9D94C}"/>
            </a:ext>
          </a:extLst>
        </xdr:cNvPr>
        <xdr:cNvSpPr txBox="1"/>
      </xdr:nvSpPr>
      <xdr:spPr>
        <a:xfrm>
          <a:off x="20199427" y="61968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36</xdr:row>
      <xdr:rowOff>20083</xdr:rowOff>
    </xdr:from>
    <xdr:ext cx="469744" cy="259045"/>
    <xdr:sp macro="" textlink="">
      <xdr:nvSpPr>
        <xdr:cNvPr id="498" name="n_3aveValue【認定こども園・幼稚園・保育所】&#10;一人当たり面積">
          <a:extLst>
            <a:ext uri="{FF2B5EF4-FFF2-40B4-BE49-F238E27FC236}">
              <a16:creationId xmlns:a16="http://schemas.microsoft.com/office/drawing/2014/main" id="{51AB95BD-F320-40A7-974E-5235F64C292A}"/>
            </a:ext>
          </a:extLst>
        </xdr:cNvPr>
        <xdr:cNvSpPr txBox="1"/>
      </xdr:nvSpPr>
      <xdr:spPr>
        <a:xfrm>
          <a:off x="19310427" y="6192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36</xdr:row>
      <xdr:rowOff>42943</xdr:rowOff>
    </xdr:from>
    <xdr:ext cx="469744" cy="259045"/>
    <xdr:sp macro="" textlink="">
      <xdr:nvSpPr>
        <xdr:cNvPr id="499" name="n_4aveValue【認定こども園・幼稚園・保育所】&#10;一人当たり面積">
          <a:extLst>
            <a:ext uri="{FF2B5EF4-FFF2-40B4-BE49-F238E27FC236}">
              <a16:creationId xmlns:a16="http://schemas.microsoft.com/office/drawing/2014/main" id="{AA81D02F-EFC0-49C4-B5F6-200D3E4DA817}"/>
            </a:ext>
          </a:extLst>
        </xdr:cNvPr>
        <xdr:cNvSpPr txBox="1"/>
      </xdr:nvSpPr>
      <xdr:spPr>
        <a:xfrm>
          <a:off x="18421427" y="6215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118127</xdr:rowOff>
    </xdr:from>
    <xdr:ext cx="469744" cy="259045"/>
    <xdr:sp macro="" textlink="">
      <xdr:nvSpPr>
        <xdr:cNvPr id="500" name="n_1mainValue【認定こども園・幼稚園・保育所】&#10;一人当たり面積">
          <a:extLst>
            <a:ext uri="{FF2B5EF4-FFF2-40B4-BE49-F238E27FC236}">
              <a16:creationId xmlns:a16="http://schemas.microsoft.com/office/drawing/2014/main" id="{E7112055-B094-4A9D-AEB1-872340C6F08E}"/>
            </a:ext>
          </a:extLst>
        </xdr:cNvPr>
        <xdr:cNvSpPr txBox="1"/>
      </xdr:nvSpPr>
      <xdr:spPr>
        <a:xfrm>
          <a:off x="21075727" y="6976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131843</xdr:rowOff>
    </xdr:from>
    <xdr:ext cx="469744" cy="259045"/>
    <xdr:sp macro="" textlink="">
      <xdr:nvSpPr>
        <xdr:cNvPr id="501" name="n_2mainValue【認定こども園・幼稚園・保育所】&#10;一人当たり面積">
          <a:extLst>
            <a:ext uri="{FF2B5EF4-FFF2-40B4-BE49-F238E27FC236}">
              <a16:creationId xmlns:a16="http://schemas.microsoft.com/office/drawing/2014/main" id="{438672FB-D7C0-4F13-8F26-70ACAA607337}"/>
            </a:ext>
          </a:extLst>
        </xdr:cNvPr>
        <xdr:cNvSpPr txBox="1"/>
      </xdr:nvSpPr>
      <xdr:spPr>
        <a:xfrm>
          <a:off x="20199427" y="6989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136415</xdr:rowOff>
    </xdr:from>
    <xdr:ext cx="469744" cy="259045"/>
    <xdr:sp macro="" textlink="">
      <xdr:nvSpPr>
        <xdr:cNvPr id="502" name="n_3mainValue【認定こども園・幼稚園・保育所】&#10;一人当たり面積">
          <a:extLst>
            <a:ext uri="{FF2B5EF4-FFF2-40B4-BE49-F238E27FC236}">
              <a16:creationId xmlns:a16="http://schemas.microsoft.com/office/drawing/2014/main" id="{B8F5D1CB-E6F6-4CF8-8561-DB96A894CAE6}"/>
            </a:ext>
          </a:extLst>
        </xdr:cNvPr>
        <xdr:cNvSpPr txBox="1"/>
      </xdr:nvSpPr>
      <xdr:spPr>
        <a:xfrm>
          <a:off x="19310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40</xdr:row>
      <xdr:rowOff>136415</xdr:rowOff>
    </xdr:from>
    <xdr:ext cx="469744" cy="259045"/>
    <xdr:sp macro="" textlink="">
      <xdr:nvSpPr>
        <xdr:cNvPr id="503" name="n_4mainValue【認定こども園・幼稚園・保育所】&#10;一人当たり面積">
          <a:extLst>
            <a:ext uri="{FF2B5EF4-FFF2-40B4-BE49-F238E27FC236}">
              <a16:creationId xmlns:a16="http://schemas.microsoft.com/office/drawing/2014/main" id="{49CA813B-7522-433F-B856-52839FE299B6}"/>
            </a:ext>
          </a:extLst>
        </xdr:cNvPr>
        <xdr:cNvSpPr txBox="1"/>
      </xdr:nvSpPr>
      <xdr:spPr>
        <a:xfrm>
          <a:off x="18421427" y="6994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4" name="正方形/長方形 503">
          <a:extLst>
            <a:ext uri="{FF2B5EF4-FFF2-40B4-BE49-F238E27FC236}">
              <a16:creationId xmlns:a16="http://schemas.microsoft.com/office/drawing/2014/main" id="{50A622A3-243F-44E4-A82A-81184F02B96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5" name="正方形/長方形 504">
          <a:extLst>
            <a:ext uri="{FF2B5EF4-FFF2-40B4-BE49-F238E27FC236}">
              <a16:creationId xmlns:a16="http://schemas.microsoft.com/office/drawing/2014/main" id="{A55C3085-2065-4837-9971-80F82E90594D}"/>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6" name="正方形/長方形 505">
          <a:extLst>
            <a:ext uri="{FF2B5EF4-FFF2-40B4-BE49-F238E27FC236}">
              <a16:creationId xmlns:a16="http://schemas.microsoft.com/office/drawing/2014/main" id="{7B94C4DB-B759-49F1-B9DC-BCA33C562AFE}"/>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7" name="正方形/長方形 506">
          <a:extLst>
            <a:ext uri="{FF2B5EF4-FFF2-40B4-BE49-F238E27FC236}">
              <a16:creationId xmlns:a16="http://schemas.microsoft.com/office/drawing/2014/main" id="{6B865A35-0F62-451C-9F8E-EA193B9EE40E}"/>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8" name="正方形/長方形 507">
          <a:extLst>
            <a:ext uri="{FF2B5EF4-FFF2-40B4-BE49-F238E27FC236}">
              <a16:creationId xmlns:a16="http://schemas.microsoft.com/office/drawing/2014/main" id="{878875ED-FC86-45A1-A844-225D10ABD014}"/>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09" name="正方形/長方形 508">
          <a:extLst>
            <a:ext uri="{FF2B5EF4-FFF2-40B4-BE49-F238E27FC236}">
              <a16:creationId xmlns:a16="http://schemas.microsoft.com/office/drawing/2014/main" id="{3E0D6D95-9D7E-4522-BF38-1F5B85DCFE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0" name="正方形/長方形 509">
          <a:extLst>
            <a:ext uri="{FF2B5EF4-FFF2-40B4-BE49-F238E27FC236}">
              <a16:creationId xmlns:a16="http://schemas.microsoft.com/office/drawing/2014/main" id="{6F941BEE-0F72-447A-9657-0B8B8F2DB154}"/>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1" name="正方形/長方形 510">
          <a:extLst>
            <a:ext uri="{FF2B5EF4-FFF2-40B4-BE49-F238E27FC236}">
              <a16:creationId xmlns:a16="http://schemas.microsoft.com/office/drawing/2014/main" id="{8C3BDA37-1911-46D5-9E68-668A0A1F219F}"/>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2" name="テキスト ボックス 511">
          <a:extLst>
            <a:ext uri="{FF2B5EF4-FFF2-40B4-BE49-F238E27FC236}">
              <a16:creationId xmlns:a16="http://schemas.microsoft.com/office/drawing/2014/main" id="{8A4825D2-2ADD-4B7D-9846-D2E06CF8EB0F}"/>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3" name="直線コネクタ 512">
          <a:extLst>
            <a:ext uri="{FF2B5EF4-FFF2-40B4-BE49-F238E27FC236}">
              <a16:creationId xmlns:a16="http://schemas.microsoft.com/office/drawing/2014/main" id="{02716375-E355-4357-AC19-B07EBE3B402A}"/>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4" name="テキスト ボックス 513">
          <a:extLst>
            <a:ext uri="{FF2B5EF4-FFF2-40B4-BE49-F238E27FC236}">
              <a16:creationId xmlns:a16="http://schemas.microsoft.com/office/drawing/2014/main" id="{7BBFE867-C085-4F80-831B-A921D87A93E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5" name="直線コネクタ 514">
          <a:extLst>
            <a:ext uri="{FF2B5EF4-FFF2-40B4-BE49-F238E27FC236}">
              <a16:creationId xmlns:a16="http://schemas.microsoft.com/office/drawing/2014/main" id="{71F712C2-900D-42A5-AAEF-C0DD8B63708B}"/>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516" name="テキスト ボックス 515">
          <a:extLst>
            <a:ext uri="{FF2B5EF4-FFF2-40B4-BE49-F238E27FC236}">
              <a16:creationId xmlns:a16="http://schemas.microsoft.com/office/drawing/2014/main" id="{72F2F8AF-38D7-4EDC-B50F-4EF993B40B74}"/>
            </a:ext>
          </a:extLst>
        </xdr:cNvPr>
        <xdr:cNvSpPr txBox="1"/>
      </xdr:nvSpPr>
      <xdr:spPr>
        <a:xfrm>
          <a:off x="12042941" y="1096120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7" name="直線コネクタ 516">
          <a:extLst>
            <a:ext uri="{FF2B5EF4-FFF2-40B4-BE49-F238E27FC236}">
              <a16:creationId xmlns:a16="http://schemas.microsoft.com/office/drawing/2014/main" id="{8C98CE48-A121-4637-A997-1565C14CF065}"/>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8" name="テキスト ボックス 517">
          <a:extLst>
            <a:ext uri="{FF2B5EF4-FFF2-40B4-BE49-F238E27FC236}">
              <a16:creationId xmlns:a16="http://schemas.microsoft.com/office/drawing/2014/main" id="{4E347CC0-EFFF-485F-88B2-2CCE3DFAB98B}"/>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19" name="直線コネクタ 518">
          <a:extLst>
            <a:ext uri="{FF2B5EF4-FFF2-40B4-BE49-F238E27FC236}">
              <a16:creationId xmlns:a16="http://schemas.microsoft.com/office/drawing/2014/main" id="{A0BC3227-C3EA-4BAE-854A-5D600F52248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0" name="テキスト ボックス 519">
          <a:extLst>
            <a:ext uri="{FF2B5EF4-FFF2-40B4-BE49-F238E27FC236}">
              <a16:creationId xmlns:a16="http://schemas.microsoft.com/office/drawing/2014/main" id="{5904D187-B679-4F14-93C8-1D8282F8E24C}"/>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1" name="直線コネクタ 520">
          <a:extLst>
            <a:ext uri="{FF2B5EF4-FFF2-40B4-BE49-F238E27FC236}">
              <a16:creationId xmlns:a16="http://schemas.microsoft.com/office/drawing/2014/main" id="{DA7158B0-AA97-4D87-8009-B8C157A3A47E}"/>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2" name="テキスト ボックス 521">
          <a:extLst>
            <a:ext uri="{FF2B5EF4-FFF2-40B4-BE49-F238E27FC236}">
              <a16:creationId xmlns:a16="http://schemas.microsoft.com/office/drawing/2014/main" id="{DDB71F62-0421-4CC6-B405-4266188FB985}"/>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3" name="直線コネクタ 522">
          <a:extLst>
            <a:ext uri="{FF2B5EF4-FFF2-40B4-BE49-F238E27FC236}">
              <a16:creationId xmlns:a16="http://schemas.microsoft.com/office/drawing/2014/main" id="{5F21C2A1-E146-4D54-94CB-D1778A3E6890}"/>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4" name="テキスト ボックス 523">
          <a:extLst>
            <a:ext uri="{FF2B5EF4-FFF2-40B4-BE49-F238E27FC236}">
              <a16:creationId xmlns:a16="http://schemas.microsoft.com/office/drawing/2014/main" id="{03EDD1BA-67A5-4079-B51F-B723694B0DC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5" name="直線コネクタ 524">
          <a:extLst>
            <a:ext uri="{FF2B5EF4-FFF2-40B4-BE49-F238E27FC236}">
              <a16:creationId xmlns:a16="http://schemas.microsoft.com/office/drawing/2014/main" id="{3FAF38B9-DB90-4ED2-9920-985D5768E4A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526" name="テキスト ボックス 525">
          <a:extLst>
            <a:ext uri="{FF2B5EF4-FFF2-40B4-BE49-F238E27FC236}">
              <a16:creationId xmlns:a16="http://schemas.microsoft.com/office/drawing/2014/main" id="{A61C9642-567F-4EDB-9DF8-125EEC1B4B5A}"/>
            </a:ext>
          </a:extLst>
        </xdr:cNvPr>
        <xdr:cNvSpPr txBox="1"/>
      </xdr:nvSpPr>
      <xdr:spPr>
        <a:xfrm>
          <a:off x="12042941" y="9328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7" name="直線コネクタ 526">
          <a:extLst>
            <a:ext uri="{FF2B5EF4-FFF2-40B4-BE49-F238E27FC236}">
              <a16:creationId xmlns:a16="http://schemas.microsoft.com/office/drawing/2014/main" id="{410D7FC3-9ADB-43AE-92CE-01E808C4B55B}"/>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28" name="テキスト ボックス 527">
          <a:extLst>
            <a:ext uri="{FF2B5EF4-FFF2-40B4-BE49-F238E27FC236}">
              <a16:creationId xmlns:a16="http://schemas.microsoft.com/office/drawing/2014/main" id="{8488B432-F21A-4158-9D0E-3D14ADA2F655}"/>
            </a:ext>
          </a:extLst>
        </xdr:cNvPr>
        <xdr:cNvSpPr txBox="1"/>
      </xdr:nvSpPr>
      <xdr:spPr>
        <a:xfrm>
          <a:off x="12042941" y="9001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29" name="【学校施設】&#10;有形固定資産減価償却率グラフ枠">
          <a:extLst>
            <a:ext uri="{FF2B5EF4-FFF2-40B4-BE49-F238E27FC236}">
              <a16:creationId xmlns:a16="http://schemas.microsoft.com/office/drawing/2014/main" id="{B3FA3FF9-A526-47DE-8B21-03086CA451C3}"/>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58783</xdr:rowOff>
    </xdr:from>
    <xdr:to>
      <xdr:col>85</xdr:col>
      <xdr:colOff>126364</xdr:colOff>
      <xdr:row>64</xdr:row>
      <xdr:rowOff>156754</xdr:rowOff>
    </xdr:to>
    <xdr:cxnSp macro="">
      <xdr:nvCxnSpPr>
        <xdr:cNvPr id="530" name="直線コネクタ 529">
          <a:extLst>
            <a:ext uri="{FF2B5EF4-FFF2-40B4-BE49-F238E27FC236}">
              <a16:creationId xmlns:a16="http://schemas.microsoft.com/office/drawing/2014/main" id="{7A073720-0D6A-408F-B65E-F725A5ADD47E}"/>
            </a:ext>
          </a:extLst>
        </xdr:cNvPr>
        <xdr:cNvCxnSpPr/>
      </xdr:nvCxnSpPr>
      <xdr:spPr>
        <a:xfrm flipV="1">
          <a:off x="16318864" y="9659983"/>
          <a:ext cx="0" cy="1469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160581</xdr:rowOff>
    </xdr:from>
    <xdr:ext cx="405111" cy="259045"/>
    <xdr:sp macro="" textlink="">
      <xdr:nvSpPr>
        <xdr:cNvPr id="531" name="【学校施設】&#10;有形固定資産減価償却率最小値テキスト">
          <a:extLst>
            <a:ext uri="{FF2B5EF4-FFF2-40B4-BE49-F238E27FC236}">
              <a16:creationId xmlns:a16="http://schemas.microsoft.com/office/drawing/2014/main" id="{45C6C69F-8D53-44C5-87F1-67FA86DD22EC}"/>
            </a:ext>
          </a:extLst>
        </xdr:cNvPr>
        <xdr:cNvSpPr txBox="1"/>
      </xdr:nvSpPr>
      <xdr:spPr>
        <a:xfrm>
          <a:off x="16357600" y="11133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156754</xdr:rowOff>
    </xdr:from>
    <xdr:to>
      <xdr:col>86</xdr:col>
      <xdr:colOff>25400</xdr:colOff>
      <xdr:row>64</xdr:row>
      <xdr:rowOff>156754</xdr:rowOff>
    </xdr:to>
    <xdr:cxnSp macro="">
      <xdr:nvCxnSpPr>
        <xdr:cNvPr id="532" name="直線コネクタ 531">
          <a:extLst>
            <a:ext uri="{FF2B5EF4-FFF2-40B4-BE49-F238E27FC236}">
              <a16:creationId xmlns:a16="http://schemas.microsoft.com/office/drawing/2014/main" id="{536756C9-01D6-4F96-8598-4AD03785271A}"/>
            </a:ext>
          </a:extLst>
        </xdr:cNvPr>
        <xdr:cNvCxnSpPr/>
      </xdr:nvCxnSpPr>
      <xdr:spPr>
        <a:xfrm>
          <a:off x="16230600" y="111295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5460</xdr:rowOff>
    </xdr:from>
    <xdr:ext cx="405111" cy="259045"/>
    <xdr:sp macro="" textlink="">
      <xdr:nvSpPr>
        <xdr:cNvPr id="533" name="【学校施設】&#10;有形固定資産減価償却率最大値テキスト">
          <a:extLst>
            <a:ext uri="{FF2B5EF4-FFF2-40B4-BE49-F238E27FC236}">
              <a16:creationId xmlns:a16="http://schemas.microsoft.com/office/drawing/2014/main" id="{B226B0B0-183E-46AB-8692-BCB5BE50A360}"/>
            </a:ext>
          </a:extLst>
        </xdr:cNvPr>
        <xdr:cNvSpPr txBox="1"/>
      </xdr:nvSpPr>
      <xdr:spPr>
        <a:xfrm>
          <a:off x="16357600" y="94352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58783</xdr:rowOff>
    </xdr:from>
    <xdr:to>
      <xdr:col>86</xdr:col>
      <xdr:colOff>25400</xdr:colOff>
      <xdr:row>56</xdr:row>
      <xdr:rowOff>58783</xdr:rowOff>
    </xdr:to>
    <xdr:cxnSp macro="">
      <xdr:nvCxnSpPr>
        <xdr:cNvPr id="534" name="直線コネクタ 533">
          <a:extLst>
            <a:ext uri="{FF2B5EF4-FFF2-40B4-BE49-F238E27FC236}">
              <a16:creationId xmlns:a16="http://schemas.microsoft.com/office/drawing/2014/main" id="{1BFCF940-B80B-4520-9348-CAED9BDB9792}"/>
            </a:ext>
          </a:extLst>
        </xdr:cNvPr>
        <xdr:cNvCxnSpPr/>
      </xdr:nvCxnSpPr>
      <xdr:spPr>
        <a:xfrm>
          <a:off x="16230600" y="96599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166387</xdr:rowOff>
    </xdr:from>
    <xdr:ext cx="405111" cy="259045"/>
    <xdr:sp macro="" textlink="">
      <xdr:nvSpPr>
        <xdr:cNvPr id="535" name="【学校施設】&#10;有形固定資産減価償却率平均値テキスト">
          <a:extLst>
            <a:ext uri="{FF2B5EF4-FFF2-40B4-BE49-F238E27FC236}">
              <a16:creationId xmlns:a16="http://schemas.microsoft.com/office/drawing/2014/main" id="{62CD7CEF-C4C7-4282-847A-FA876DBA3FF1}"/>
            </a:ext>
          </a:extLst>
        </xdr:cNvPr>
        <xdr:cNvSpPr txBox="1"/>
      </xdr:nvSpPr>
      <xdr:spPr>
        <a:xfrm>
          <a:off x="16357600" y="101104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143510</xdr:rowOff>
    </xdr:from>
    <xdr:to>
      <xdr:col>85</xdr:col>
      <xdr:colOff>177800</xdr:colOff>
      <xdr:row>60</xdr:row>
      <xdr:rowOff>73660</xdr:rowOff>
    </xdr:to>
    <xdr:sp macro="" textlink="">
      <xdr:nvSpPr>
        <xdr:cNvPr id="536" name="フローチャート: 判断 535">
          <a:extLst>
            <a:ext uri="{FF2B5EF4-FFF2-40B4-BE49-F238E27FC236}">
              <a16:creationId xmlns:a16="http://schemas.microsoft.com/office/drawing/2014/main" id="{304D22F1-E4ED-4441-91A1-69ECF7B03DC1}"/>
            </a:ext>
          </a:extLst>
        </xdr:cNvPr>
        <xdr:cNvSpPr/>
      </xdr:nvSpPr>
      <xdr:spPr>
        <a:xfrm>
          <a:off x="16268700" y="1025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104322</xdr:rowOff>
    </xdr:from>
    <xdr:to>
      <xdr:col>81</xdr:col>
      <xdr:colOff>101600</xdr:colOff>
      <xdr:row>60</xdr:row>
      <xdr:rowOff>34472</xdr:rowOff>
    </xdr:to>
    <xdr:sp macro="" textlink="">
      <xdr:nvSpPr>
        <xdr:cNvPr id="537" name="フローチャート: 判断 536">
          <a:extLst>
            <a:ext uri="{FF2B5EF4-FFF2-40B4-BE49-F238E27FC236}">
              <a16:creationId xmlns:a16="http://schemas.microsoft.com/office/drawing/2014/main" id="{B3D9DD9E-20C3-46DE-9B72-F85C4CAEA9B9}"/>
            </a:ext>
          </a:extLst>
        </xdr:cNvPr>
        <xdr:cNvSpPr/>
      </xdr:nvSpPr>
      <xdr:spPr>
        <a:xfrm>
          <a:off x="15430500" y="1021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84727</xdr:rowOff>
    </xdr:from>
    <xdr:to>
      <xdr:col>76</xdr:col>
      <xdr:colOff>165100</xdr:colOff>
      <xdr:row>60</xdr:row>
      <xdr:rowOff>14877</xdr:rowOff>
    </xdr:to>
    <xdr:sp macro="" textlink="">
      <xdr:nvSpPr>
        <xdr:cNvPr id="538" name="フローチャート: 判断 537">
          <a:extLst>
            <a:ext uri="{FF2B5EF4-FFF2-40B4-BE49-F238E27FC236}">
              <a16:creationId xmlns:a16="http://schemas.microsoft.com/office/drawing/2014/main" id="{FE62B823-4732-41B8-AB55-F96CEBAEEC9B}"/>
            </a:ext>
          </a:extLst>
        </xdr:cNvPr>
        <xdr:cNvSpPr/>
      </xdr:nvSpPr>
      <xdr:spPr>
        <a:xfrm>
          <a:off x="14541500" y="10200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65133</xdr:rowOff>
    </xdr:from>
    <xdr:to>
      <xdr:col>72</xdr:col>
      <xdr:colOff>38100</xdr:colOff>
      <xdr:row>59</xdr:row>
      <xdr:rowOff>166733</xdr:rowOff>
    </xdr:to>
    <xdr:sp macro="" textlink="">
      <xdr:nvSpPr>
        <xdr:cNvPr id="539" name="フローチャート: 判断 538">
          <a:extLst>
            <a:ext uri="{FF2B5EF4-FFF2-40B4-BE49-F238E27FC236}">
              <a16:creationId xmlns:a16="http://schemas.microsoft.com/office/drawing/2014/main" id="{50C7CAB2-155D-4A43-9DF1-A0424EF9C955}"/>
            </a:ext>
          </a:extLst>
        </xdr:cNvPr>
        <xdr:cNvSpPr/>
      </xdr:nvSpPr>
      <xdr:spPr>
        <a:xfrm>
          <a:off x="13652500" y="101806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35741</xdr:rowOff>
    </xdr:from>
    <xdr:to>
      <xdr:col>67</xdr:col>
      <xdr:colOff>101600</xdr:colOff>
      <xdr:row>59</xdr:row>
      <xdr:rowOff>137341</xdr:rowOff>
    </xdr:to>
    <xdr:sp macro="" textlink="">
      <xdr:nvSpPr>
        <xdr:cNvPr id="540" name="フローチャート: 判断 539">
          <a:extLst>
            <a:ext uri="{FF2B5EF4-FFF2-40B4-BE49-F238E27FC236}">
              <a16:creationId xmlns:a16="http://schemas.microsoft.com/office/drawing/2014/main" id="{98CDFF52-2979-4C18-9FBD-A3C8AE3BA7E8}"/>
            </a:ext>
          </a:extLst>
        </xdr:cNvPr>
        <xdr:cNvSpPr/>
      </xdr:nvSpPr>
      <xdr:spPr>
        <a:xfrm>
          <a:off x="12763500" y="101512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1DC7A294-106A-47F5-B5F1-B9A6935D6D6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5334A059-E670-4B8B-9EE7-D42902B512FC}"/>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5BDC5DA1-D3C8-4856-9573-33559ACA3F0D}"/>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1F0EC97D-C668-4ADC-A48B-83F3CE7BA2A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88439D76-65D8-4AC3-95C2-D32B55D030A9}"/>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135346</xdr:rowOff>
    </xdr:from>
    <xdr:to>
      <xdr:col>85</xdr:col>
      <xdr:colOff>177800</xdr:colOff>
      <xdr:row>61</xdr:row>
      <xdr:rowOff>65496</xdr:rowOff>
    </xdr:to>
    <xdr:sp macro="" textlink="">
      <xdr:nvSpPr>
        <xdr:cNvPr id="546" name="楕円 545">
          <a:extLst>
            <a:ext uri="{FF2B5EF4-FFF2-40B4-BE49-F238E27FC236}">
              <a16:creationId xmlns:a16="http://schemas.microsoft.com/office/drawing/2014/main" id="{0D251DC8-2009-46E3-B708-EAF40E2560FA}"/>
            </a:ext>
          </a:extLst>
        </xdr:cNvPr>
        <xdr:cNvSpPr/>
      </xdr:nvSpPr>
      <xdr:spPr>
        <a:xfrm>
          <a:off x="16268700" y="10422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113773</xdr:rowOff>
    </xdr:from>
    <xdr:ext cx="405111" cy="259045"/>
    <xdr:sp macro="" textlink="">
      <xdr:nvSpPr>
        <xdr:cNvPr id="547" name="【学校施設】&#10;有形固定資産減価償却率該当値テキスト">
          <a:extLst>
            <a:ext uri="{FF2B5EF4-FFF2-40B4-BE49-F238E27FC236}">
              <a16:creationId xmlns:a16="http://schemas.microsoft.com/office/drawing/2014/main" id="{81DA1BAC-CBE7-4ACB-89FF-772C6750B73F}"/>
            </a:ext>
          </a:extLst>
        </xdr:cNvPr>
        <xdr:cNvSpPr txBox="1"/>
      </xdr:nvSpPr>
      <xdr:spPr>
        <a:xfrm>
          <a:off x="16357600"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163104</xdr:rowOff>
    </xdr:from>
    <xdr:to>
      <xdr:col>81</xdr:col>
      <xdr:colOff>101600</xdr:colOff>
      <xdr:row>60</xdr:row>
      <xdr:rowOff>93254</xdr:rowOff>
    </xdr:to>
    <xdr:sp macro="" textlink="">
      <xdr:nvSpPr>
        <xdr:cNvPr id="548" name="楕円 547">
          <a:extLst>
            <a:ext uri="{FF2B5EF4-FFF2-40B4-BE49-F238E27FC236}">
              <a16:creationId xmlns:a16="http://schemas.microsoft.com/office/drawing/2014/main" id="{CE51EB0F-6036-49C1-954A-2D552BC4B5B5}"/>
            </a:ext>
          </a:extLst>
        </xdr:cNvPr>
        <xdr:cNvSpPr/>
      </xdr:nvSpPr>
      <xdr:spPr>
        <a:xfrm>
          <a:off x="15430500" y="10278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42454</xdr:rowOff>
    </xdr:from>
    <xdr:to>
      <xdr:col>85</xdr:col>
      <xdr:colOff>127000</xdr:colOff>
      <xdr:row>61</xdr:row>
      <xdr:rowOff>14696</xdr:rowOff>
    </xdr:to>
    <xdr:cxnSp macro="">
      <xdr:nvCxnSpPr>
        <xdr:cNvPr id="549" name="直線コネクタ 548">
          <a:extLst>
            <a:ext uri="{FF2B5EF4-FFF2-40B4-BE49-F238E27FC236}">
              <a16:creationId xmlns:a16="http://schemas.microsoft.com/office/drawing/2014/main" id="{6B8F763F-0B21-4685-94FC-9E93A23B93EA}"/>
            </a:ext>
          </a:extLst>
        </xdr:cNvPr>
        <xdr:cNvCxnSpPr/>
      </xdr:nvCxnSpPr>
      <xdr:spPr>
        <a:xfrm>
          <a:off x="15481300" y="10329454"/>
          <a:ext cx="838200" cy="143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89626</xdr:rowOff>
    </xdr:from>
    <xdr:to>
      <xdr:col>76</xdr:col>
      <xdr:colOff>165100</xdr:colOff>
      <xdr:row>61</xdr:row>
      <xdr:rowOff>19776</xdr:rowOff>
    </xdr:to>
    <xdr:sp macro="" textlink="">
      <xdr:nvSpPr>
        <xdr:cNvPr id="550" name="楕円 549">
          <a:extLst>
            <a:ext uri="{FF2B5EF4-FFF2-40B4-BE49-F238E27FC236}">
              <a16:creationId xmlns:a16="http://schemas.microsoft.com/office/drawing/2014/main" id="{5FDD5B67-1D99-4BD0-A3B3-48F2C611C59B}"/>
            </a:ext>
          </a:extLst>
        </xdr:cNvPr>
        <xdr:cNvSpPr/>
      </xdr:nvSpPr>
      <xdr:spPr>
        <a:xfrm>
          <a:off x="14541500" y="1037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42454</xdr:rowOff>
    </xdr:from>
    <xdr:to>
      <xdr:col>81</xdr:col>
      <xdr:colOff>50800</xdr:colOff>
      <xdr:row>60</xdr:row>
      <xdr:rowOff>140426</xdr:rowOff>
    </xdr:to>
    <xdr:cxnSp macro="">
      <xdr:nvCxnSpPr>
        <xdr:cNvPr id="551" name="直線コネクタ 550">
          <a:extLst>
            <a:ext uri="{FF2B5EF4-FFF2-40B4-BE49-F238E27FC236}">
              <a16:creationId xmlns:a16="http://schemas.microsoft.com/office/drawing/2014/main" id="{E63BF29A-36BD-4AC6-81FC-B314187A1431}"/>
            </a:ext>
          </a:extLst>
        </xdr:cNvPr>
        <xdr:cNvCxnSpPr/>
      </xdr:nvCxnSpPr>
      <xdr:spPr>
        <a:xfrm flipV="1">
          <a:off x="14592300" y="10329454"/>
          <a:ext cx="889000" cy="97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21046</xdr:rowOff>
    </xdr:from>
    <xdr:to>
      <xdr:col>72</xdr:col>
      <xdr:colOff>38100</xdr:colOff>
      <xdr:row>60</xdr:row>
      <xdr:rowOff>122646</xdr:rowOff>
    </xdr:to>
    <xdr:sp macro="" textlink="">
      <xdr:nvSpPr>
        <xdr:cNvPr id="552" name="楕円 551">
          <a:extLst>
            <a:ext uri="{FF2B5EF4-FFF2-40B4-BE49-F238E27FC236}">
              <a16:creationId xmlns:a16="http://schemas.microsoft.com/office/drawing/2014/main" id="{9FE42837-F73C-4A6F-A673-DF6B534EC913}"/>
            </a:ext>
          </a:extLst>
        </xdr:cNvPr>
        <xdr:cNvSpPr/>
      </xdr:nvSpPr>
      <xdr:spPr>
        <a:xfrm>
          <a:off x="13652500" y="10308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71846</xdr:rowOff>
    </xdr:from>
    <xdr:to>
      <xdr:col>76</xdr:col>
      <xdr:colOff>114300</xdr:colOff>
      <xdr:row>60</xdr:row>
      <xdr:rowOff>140426</xdr:rowOff>
    </xdr:to>
    <xdr:cxnSp macro="">
      <xdr:nvCxnSpPr>
        <xdr:cNvPr id="553" name="直線コネクタ 552">
          <a:extLst>
            <a:ext uri="{FF2B5EF4-FFF2-40B4-BE49-F238E27FC236}">
              <a16:creationId xmlns:a16="http://schemas.microsoft.com/office/drawing/2014/main" id="{B1ADDE4D-1717-4E11-87E5-A19C161901CC}"/>
            </a:ext>
          </a:extLst>
        </xdr:cNvPr>
        <xdr:cNvCxnSpPr/>
      </xdr:nvCxnSpPr>
      <xdr:spPr>
        <a:xfrm>
          <a:off x="13703300" y="1035884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107587</xdr:rowOff>
    </xdr:from>
    <xdr:to>
      <xdr:col>67</xdr:col>
      <xdr:colOff>101600</xdr:colOff>
      <xdr:row>60</xdr:row>
      <xdr:rowOff>37737</xdr:rowOff>
    </xdr:to>
    <xdr:sp macro="" textlink="">
      <xdr:nvSpPr>
        <xdr:cNvPr id="554" name="楕円 553">
          <a:extLst>
            <a:ext uri="{FF2B5EF4-FFF2-40B4-BE49-F238E27FC236}">
              <a16:creationId xmlns:a16="http://schemas.microsoft.com/office/drawing/2014/main" id="{15E26F8C-0DAC-404C-B68D-865BB6FA4D83}"/>
            </a:ext>
          </a:extLst>
        </xdr:cNvPr>
        <xdr:cNvSpPr/>
      </xdr:nvSpPr>
      <xdr:spPr>
        <a:xfrm>
          <a:off x="12763500" y="10223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158387</xdr:rowOff>
    </xdr:from>
    <xdr:to>
      <xdr:col>71</xdr:col>
      <xdr:colOff>177800</xdr:colOff>
      <xdr:row>60</xdr:row>
      <xdr:rowOff>71846</xdr:rowOff>
    </xdr:to>
    <xdr:cxnSp macro="">
      <xdr:nvCxnSpPr>
        <xdr:cNvPr id="555" name="直線コネクタ 554">
          <a:extLst>
            <a:ext uri="{FF2B5EF4-FFF2-40B4-BE49-F238E27FC236}">
              <a16:creationId xmlns:a16="http://schemas.microsoft.com/office/drawing/2014/main" id="{4A305C08-4E32-496B-81E6-A72115360D8E}"/>
            </a:ext>
          </a:extLst>
        </xdr:cNvPr>
        <xdr:cNvCxnSpPr/>
      </xdr:nvCxnSpPr>
      <xdr:spPr>
        <a:xfrm>
          <a:off x="12814300" y="10273937"/>
          <a:ext cx="889000" cy="84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50999</xdr:rowOff>
    </xdr:from>
    <xdr:ext cx="405111" cy="259045"/>
    <xdr:sp macro="" textlink="">
      <xdr:nvSpPr>
        <xdr:cNvPr id="556" name="n_1aveValue【学校施設】&#10;有形固定資産減価償却率">
          <a:extLst>
            <a:ext uri="{FF2B5EF4-FFF2-40B4-BE49-F238E27FC236}">
              <a16:creationId xmlns:a16="http://schemas.microsoft.com/office/drawing/2014/main" id="{5339B815-7376-4271-B7CC-D1A0BBE9D1F3}"/>
            </a:ext>
          </a:extLst>
        </xdr:cNvPr>
        <xdr:cNvSpPr txBox="1"/>
      </xdr:nvSpPr>
      <xdr:spPr>
        <a:xfrm>
          <a:off x="15266044" y="99950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31404</xdr:rowOff>
    </xdr:from>
    <xdr:ext cx="405111" cy="259045"/>
    <xdr:sp macro="" textlink="">
      <xdr:nvSpPr>
        <xdr:cNvPr id="557" name="n_2aveValue【学校施設】&#10;有形固定資産減価償却率">
          <a:extLst>
            <a:ext uri="{FF2B5EF4-FFF2-40B4-BE49-F238E27FC236}">
              <a16:creationId xmlns:a16="http://schemas.microsoft.com/office/drawing/2014/main" id="{08CD2A1F-214E-4735-B7C6-4D43C9642C5F}"/>
            </a:ext>
          </a:extLst>
        </xdr:cNvPr>
        <xdr:cNvSpPr txBox="1"/>
      </xdr:nvSpPr>
      <xdr:spPr>
        <a:xfrm>
          <a:off x="14389744" y="99755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11810</xdr:rowOff>
    </xdr:from>
    <xdr:ext cx="405111" cy="259045"/>
    <xdr:sp macro="" textlink="">
      <xdr:nvSpPr>
        <xdr:cNvPr id="558" name="n_3aveValue【学校施設】&#10;有形固定資産減価償却率">
          <a:extLst>
            <a:ext uri="{FF2B5EF4-FFF2-40B4-BE49-F238E27FC236}">
              <a16:creationId xmlns:a16="http://schemas.microsoft.com/office/drawing/2014/main" id="{57367435-7F2E-4A39-8C28-EE6645AA2AB9}"/>
            </a:ext>
          </a:extLst>
        </xdr:cNvPr>
        <xdr:cNvSpPr txBox="1"/>
      </xdr:nvSpPr>
      <xdr:spPr>
        <a:xfrm>
          <a:off x="13500744" y="99559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153868</xdr:rowOff>
    </xdr:from>
    <xdr:ext cx="405111" cy="259045"/>
    <xdr:sp macro="" textlink="">
      <xdr:nvSpPr>
        <xdr:cNvPr id="559" name="n_4aveValue【学校施設】&#10;有形固定資産減価償却率">
          <a:extLst>
            <a:ext uri="{FF2B5EF4-FFF2-40B4-BE49-F238E27FC236}">
              <a16:creationId xmlns:a16="http://schemas.microsoft.com/office/drawing/2014/main" id="{AB228E10-7B31-4BB5-B37C-048CB11CE96A}"/>
            </a:ext>
          </a:extLst>
        </xdr:cNvPr>
        <xdr:cNvSpPr txBox="1"/>
      </xdr:nvSpPr>
      <xdr:spPr>
        <a:xfrm>
          <a:off x="12611744" y="9926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84381</xdr:rowOff>
    </xdr:from>
    <xdr:ext cx="405111" cy="259045"/>
    <xdr:sp macro="" textlink="">
      <xdr:nvSpPr>
        <xdr:cNvPr id="560" name="n_1mainValue【学校施設】&#10;有形固定資産減価償却率">
          <a:extLst>
            <a:ext uri="{FF2B5EF4-FFF2-40B4-BE49-F238E27FC236}">
              <a16:creationId xmlns:a16="http://schemas.microsoft.com/office/drawing/2014/main" id="{E056C583-286E-42F4-BF75-15A24AB8DC95}"/>
            </a:ext>
          </a:extLst>
        </xdr:cNvPr>
        <xdr:cNvSpPr txBox="1"/>
      </xdr:nvSpPr>
      <xdr:spPr>
        <a:xfrm>
          <a:off x="15266044" y="103713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10903</xdr:rowOff>
    </xdr:from>
    <xdr:ext cx="405111" cy="259045"/>
    <xdr:sp macro="" textlink="">
      <xdr:nvSpPr>
        <xdr:cNvPr id="561" name="n_2mainValue【学校施設】&#10;有形固定資産減価償却率">
          <a:extLst>
            <a:ext uri="{FF2B5EF4-FFF2-40B4-BE49-F238E27FC236}">
              <a16:creationId xmlns:a16="http://schemas.microsoft.com/office/drawing/2014/main" id="{016B0739-1CA0-4ECF-99EE-34C691A753F7}"/>
            </a:ext>
          </a:extLst>
        </xdr:cNvPr>
        <xdr:cNvSpPr txBox="1"/>
      </xdr:nvSpPr>
      <xdr:spPr>
        <a:xfrm>
          <a:off x="14389744" y="1046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113773</xdr:rowOff>
    </xdr:from>
    <xdr:ext cx="405111" cy="259045"/>
    <xdr:sp macro="" textlink="">
      <xdr:nvSpPr>
        <xdr:cNvPr id="562" name="n_3mainValue【学校施設】&#10;有形固定資産減価償却率">
          <a:extLst>
            <a:ext uri="{FF2B5EF4-FFF2-40B4-BE49-F238E27FC236}">
              <a16:creationId xmlns:a16="http://schemas.microsoft.com/office/drawing/2014/main" id="{576EE31E-4F38-4A80-8A3C-062E71E4F6B7}"/>
            </a:ext>
          </a:extLst>
        </xdr:cNvPr>
        <xdr:cNvSpPr txBox="1"/>
      </xdr:nvSpPr>
      <xdr:spPr>
        <a:xfrm>
          <a:off x="13500744" y="104007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28864</xdr:rowOff>
    </xdr:from>
    <xdr:ext cx="405111" cy="259045"/>
    <xdr:sp macro="" textlink="">
      <xdr:nvSpPr>
        <xdr:cNvPr id="563" name="n_4mainValue【学校施設】&#10;有形固定資産減価償却率">
          <a:extLst>
            <a:ext uri="{FF2B5EF4-FFF2-40B4-BE49-F238E27FC236}">
              <a16:creationId xmlns:a16="http://schemas.microsoft.com/office/drawing/2014/main" id="{E90DC2CA-7A11-46F6-9382-05DEB492032E}"/>
            </a:ext>
          </a:extLst>
        </xdr:cNvPr>
        <xdr:cNvSpPr txBox="1"/>
      </xdr:nvSpPr>
      <xdr:spPr>
        <a:xfrm>
          <a:off x="12611744" y="103158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5D7FEA2E-0022-4F27-AB3E-8041F9B5A57A}"/>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E740D369-4A9B-4318-8804-50847F483C6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20CF29DD-6E84-4C32-BA74-B26A34D4776F}"/>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6B568FF2-1770-4259-B61C-EAA3AEF7F26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56F56D8B-1ECA-4DF1-86B9-DE0740F4C905}"/>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5B0E7E98-4849-42CF-BEBE-6AB9B094044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927BD308-8240-4B90-A96A-4037C46B21CB}"/>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6D1B421A-63B8-4546-B1E9-69A138607D8C}"/>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587CFDF-8886-40F7-B7C1-C723A39F2F2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9413F9D3-1BD4-45BA-9A51-321A2A37C481}"/>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63</xdr:row>
      <xdr:rowOff>57150</xdr:rowOff>
    </xdr:from>
    <xdr:to>
      <xdr:col>120</xdr:col>
      <xdr:colOff>114300</xdr:colOff>
      <xdr:row>63</xdr:row>
      <xdr:rowOff>57150</xdr:rowOff>
    </xdr:to>
    <xdr:cxnSp macro="">
      <xdr:nvCxnSpPr>
        <xdr:cNvPr id="574" name="直線コネクタ 573">
          <a:extLst>
            <a:ext uri="{FF2B5EF4-FFF2-40B4-BE49-F238E27FC236}">
              <a16:creationId xmlns:a16="http://schemas.microsoft.com/office/drawing/2014/main" id="{18436C82-4769-4DB1-AE32-5E41008C09FE}"/>
            </a:ext>
          </a:extLst>
        </xdr:cNvPr>
        <xdr:cNvCxnSpPr/>
      </xdr:nvCxnSpPr>
      <xdr:spPr>
        <a:xfrm>
          <a:off x="18288000" y="1085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86377</xdr:rowOff>
    </xdr:from>
    <xdr:ext cx="467179" cy="259045"/>
    <xdr:sp macro="" textlink="">
      <xdr:nvSpPr>
        <xdr:cNvPr id="575" name="テキスト ボックス 574">
          <a:extLst>
            <a:ext uri="{FF2B5EF4-FFF2-40B4-BE49-F238E27FC236}">
              <a16:creationId xmlns:a16="http://schemas.microsoft.com/office/drawing/2014/main" id="{8B77B91A-B3AD-482A-979F-052EB569FF73}"/>
            </a:ext>
          </a:extLst>
        </xdr:cNvPr>
        <xdr:cNvSpPr txBox="1"/>
      </xdr:nvSpPr>
      <xdr:spPr>
        <a:xfrm>
          <a:off x="17820821" y="1071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6" name="直線コネクタ 575">
          <a:extLst>
            <a:ext uri="{FF2B5EF4-FFF2-40B4-BE49-F238E27FC236}">
              <a16:creationId xmlns:a16="http://schemas.microsoft.com/office/drawing/2014/main" id="{66B4BD63-FCA2-4739-852C-0594923515D6}"/>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7" name="テキスト ボックス 576">
          <a:extLst>
            <a:ext uri="{FF2B5EF4-FFF2-40B4-BE49-F238E27FC236}">
              <a16:creationId xmlns:a16="http://schemas.microsoft.com/office/drawing/2014/main" id="{5DD10BC6-5CEC-4128-B130-20E74B5AB712}"/>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114300</xdr:rowOff>
    </xdr:from>
    <xdr:to>
      <xdr:col>120</xdr:col>
      <xdr:colOff>114300</xdr:colOff>
      <xdr:row>56</xdr:row>
      <xdr:rowOff>114300</xdr:rowOff>
    </xdr:to>
    <xdr:cxnSp macro="">
      <xdr:nvCxnSpPr>
        <xdr:cNvPr id="578" name="直線コネクタ 577">
          <a:extLst>
            <a:ext uri="{FF2B5EF4-FFF2-40B4-BE49-F238E27FC236}">
              <a16:creationId xmlns:a16="http://schemas.microsoft.com/office/drawing/2014/main" id="{1CEA3881-B7D3-4911-B877-3994AAA72D87}"/>
            </a:ext>
          </a:extLst>
        </xdr:cNvPr>
        <xdr:cNvCxnSpPr/>
      </xdr:nvCxnSpPr>
      <xdr:spPr>
        <a:xfrm>
          <a:off x="18288000" y="971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55</xdr:row>
      <xdr:rowOff>143527</xdr:rowOff>
    </xdr:from>
    <xdr:ext cx="531299" cy="259045"/>
    <xdr:sp macro="" textlink="">
      <xdr:nvSpPr>
        <xdr:cNvPr id="579" name="テキスト ボックス 578">
          <a:extLst>
            <a:ext uri="{FF2B5EF4-FFF2-40B4-BE49-F238E27FC236}">
              <a16:creationId xmlns:a16="http://schemas.microsoft.com/office/drawing/2014/main" id="{A8A875CB-327D-4B41-ADBC-5DF48DE897E2}"/>
            </a:ext>
          </a:extLst>
        </xdr:cNvPr>
        <xdr:cNvSpPr txBox="1"/>
      </xdr:nvSpPr>
      <xdr:spPr>
        <a:xfrm>
          <a:off x="17756701" y="957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0" name="直線コネクタ 579">
          <a:extLst>
            <a:ext uri="{FF2B5EF4-FFF2-40B4-BE49-F238E27FC236}">
              <a16:creationId xmlns:a16="http://schemas.microsoft.com/office/drawing/2014/main" id="{F214B7EA-7529-4B48-816D-028ED67C833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1" name="テキスト ボックス 580">
          <a:extLst>
            <a:ext uri="{FF2B5EF4-FFF2-40B4-BE49-F238E27FC236}">
              <a16:creationId xmlns:a16="http://schemas.microsoft.com/office/drawing/2014/main" id="{EAA484A5-0C86-44AF-845A-38B2AA72953B}"/>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2" name="【学校施設】&#10;一人当たり面積グラフ枠">
          <a:extLst>
            <a:ext uri="{FF2B5EF4-FFF2-40B4-BE49-F238E27FC236}">
              <a16:creationId xmlns:a16="http://schemas.microsoft.com/office/drawing/2014/main" id="{0F5EA51F-70C9-4AF9-B789-F9CB0C64FF27}"/>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59551</xdr:rowOff>
    </xdr:from>
    <xdr:to>
      <xdr:col>116</xdr:col>
      <xdr:colOff>62864</xdr:colOff>
      <xdr:row>62</xdr:row>
      <xdr:rowOff>165792</xdr:rowOff>
    </xdr:to>
    <xdr:cxnSp macro="">
      <xdr:nvCxnSpPr>
        <xdr:cNvPr id="583" name="直線コネクタ 582">
          <a:extLst>
            <a:ext uri="{FF2B5EF4-FFF2-40B4-BE49-F238E27FC236}">
              <a16:creationId xmlns:a16="http://schemas.microsoft.com/office/drawing/2014/main" id="{09AB9915-9C01-46DC-87E7-ABD1C3954DD9}"/>
            </a:ext>
          </a:extLst>
        </xdr:cNvPr>
        <xdr:cNvCxnSpPr/>
      </xdr:nvCxnSpPr>
      <xdr:spPr>
        <a:xfrm flipV="1">
          <a:off x="22160864" y="9660751"/>
          <a:ext cx="0" cy="11349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16679</xdr:rowOff>
    </xdr:from>
    <xdr:ext cx="469744" cy="259045"/>
    <xdr:sp macro="" textlink="">
      <xdr:nvSpPr>
        <xdr:cNvPr id="584" name="【学校施設】&#10;一人当たり面積最小値テキスト">
          <a:extLst>
            <a:ext uri="{FF2B5EF4-FFF2-40B4-BE49-F238E27FC236}">
              <a16:creationId xmlns:a16="http://schemas.microsoft.com/office/drawing/2014/main" id="{E9E9CF19-EFF2-43C6-8BCC-75CB6A310D1E}"/>
            </a:ext>
          </a:extLst>
        </xdr:cNvPr>
        <xdr:cNvSpPr txBox="1"/>
      </xdr:nvSpPr>
      <xdr:spPr>
        <a:xfrm>
          <a:off x="22199600" y="10818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62</xdr:row>
      <xdr:rowOff>165792</xdr:rowOff>
    </xdr:from>
    <xdr:to>
      <xdr:col>116</xdr:col>
      <xdr:colOff>152400</xdr:colOff>
      <xdr:row>62</xdr:row>
      <xdr:rowOff>165792</xdr:rowOff>
    </xdr:to>
    <xdr:cxnSp macro="">
      <xdr:nvCxnSpPr>
        <xdr:cNvPr id="585" name="直線コネクタ 584">
          <a:extLst>
            <a:ext uri="{FF2B5EF4-FFF2-40B4-BE49-F238E27FC236}">
              <a16:creationId xmlns:a16="http://schemas.microsoft.com/office/drawing/2014/main" id="{FAAD033C-5244-4A52-9309-F37C0E1EAED2}"/>
            </a:ext>
          </a:extLst>
        </xdr:cNvPr>
        <xdr:cNvCxnSpPr/>
      </xdr:nvCxnSpPr>
      <xdr:spPr>
        <a:xfrm>
          <a:off x="22072600" y="10795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6228</xdr:rowOff>
    </xdr:from>
    <xdr:ext cx="534377" cy="259045"/>
    <xdr:sp macro="" textlink="">
      <xdr:nvSpPr>
        <xdr:cNvPr id="586" name="【学校施設】&#10;一人当たり面積最大値テキスト">
          <a:extLst>
            <a:ext uri="{FF2B5EF4-FFF2-40B4-BE49-F238E27FC236}">
              <a16:creationId xmlns:a16="http://schemas.microsoft.com/office/drawing/2014/main" id="{F0C1CBD9-4B00-4DD4-B113-AF4516FB1EF1}"/>
            </a:ext>
          </a:extLst>
        </xdr:cNvPr>
        <xdr:cNvSpPr txBox="1"/>
      </xdr:nvSpPr>
      <xdr:spPr>
        <a:xfrm>
          <a:off x="22199600" y="9435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59551</xdr:rowOff>
    </xdr:from>
    <xdr:to>
      <xdr:col>116</xdr:col>
      <xdr:colOff>152400</xdr:colOff>
      <xdr:row>56</xdr:row>
      <xdr:rowOff>59551</xdr:rowOff>
    </xdr:to>
    <xdr:cxnSp macro="">
      <xdr:nvCxnSpPr>
        <xdr:cNvPr id="587" name="直線コネクタ 586">
          <a:extLst>
            <a:ext uri="{FF2B5EF4-FFF2-40B4-BE49-F238E27FC236}">
              <a16:creationId xmlns:a16="http://schemas.microsoft.com/office/drawing/2014/main" id="{CBDE0425-4C5F-4A32-B01E-C9538EEB1DE9}"/>
            </a:ext>
          </a:extLst>
        </xdr:cNvPr>
        <xdr:cNvCxnSpPr/>
      </xdr:nvCxnSpPr>
      <xdr:spPr>
        <a:xfrm>
          <a:off x="22072600" y="96607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105580</xdr:rowOff>
    </xdr:from>
    <xdr:ext cx="469744" cy="259045"/>
    <xdr:sp macro="" textlink="">
      <xdr:nvSpPr>
        <xdr:cNvPr id="588" name="【学校施設】&#10;一人当たり面積平均値テキスト">
          <a:extLst>
            <a:ext uri="{FF2B5EF4-FFF2-40B4-BE49-F238E27FC236}">
              <a16:creationId xmlns:a16="http://schemas.microsoft.com/office/drawing/2014/main" id="{D19D4629-2714-4517-9077-82BD6F0417F2}"/>
            </a:ext>
          </a:extLst>
        </xdr:cNvPr>
        <xdr:cNvSpPr txBox="1"/>
      </xdr:nvSpPr>
      <xdr:spPr>
        <a:xfrm>
          <a:off x="22199600" y="10564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82703</xdr:rowOff>
    </xdr:from>
    <xdr:to>
      <xdr:col>116</xdr:col>
      <xdr:colOff>114300</xdr:colOff>
      <xdr:row>63</xdr:row>
      <xdr:rowOff>12853</xdr:rowOff>
    </xdr:to>
    <xdr:sp macro="" textlink="">
      <xdr:nvSpPr>
        <xdr:cNvPr id="589" name="フローチャート: 判断 588">
          <a:extLst>
            <a:ext uri="{FF2B5EF4-FFF2-40B4-BE49-F238E27FC236}">
              <a16:creationId xmlns:a16="http://schemas.microsoft.com/office/drawing/2014/main" id="{95D8DAFA-37E7-438E-A062-15583215A137}"/>
            </a:ext>
          </a:extLst>
        </xdr:cNvPr>
        <xdr:cNvSpPr/>
      </xdr:nvSpPr>
      <xdr:spPr>
        <a:xfrm>
          <a:off x="22110700" y="10712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82988</xdr:rowOff>
    </xdr:from>
    <xdr:to>
      <xdr:col>112</xdr:col>
      <xdr:colOff>38100</xdr:colOff>
      <xdr:row>63</xdr:row>
      <xdr:rowOff>13138</xdr:rowOff>
    </xdr:to>
    <xdr:sp macro="" textlink="">
      <xdr:nvSpPr>
        <xdr:cNvPr id="590" name="フローチャート: 判断 589">
          <a:extLst>
            <a:ext uri="{FF2B5EF4-FFF2-40B4-BE49-F238E27FC236}">
              <a16:creationId xmlns:a16="http://schemas.microsoft.com/office/drawing/2014/main" id="{A88EE072-FD2C-4126-9611-61DAB19C60CD}"/>
            </a:ext>
          </a:extLst>
        </xdr:cNvPr>
        <xdr:cNvSpPr/>
      </xdr:nvSpPr>
      <xdr:spPr>
        <a:xfrm>
          <a:off x="21272500" y="107128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85503</xdr:rowOff>
    </xdr:from>
    <xdr:to>
      <xdr:col>107</xdr:col>
      <xdr:colOff>101600</xdr:colOff>
      <xdr:row>63</xdr:row>
      <xdr:rowOff>15653</xdr:rowOff>
    </xdr:to>
    <xdr:sp macro="" textlink="">
      <xdr:nvSpPr>
        <xdr:cNvPr id="591" name="フローチャート: 判断 590">
          <a:extLst>
            <a:ext uri="{FF2B5EF4-FFF2-40B4-BE49-F238E27FC236}">
              <a16:creationId xmlns:a16="http://schemas.microsoft.com/office/drawing/2014/main" id="{C022EE0F-1D92-45A3-86C4-14681D145FF8}"/>
            </a:ext>
          </a:extLst>
        </xdr:cNvPr>
        <xdr:cNvSpPr/>
      </xdr:nvSpPr>
      <xdr:spPr>
        <a:xfrm>
          <a:off x="20383500" y="107154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86760</xdr:rowOff>
    </xdr:from>
    <xdr:to>
      <xdr:col>102</xdr:col>
      <xdr:colOff>165100</xdr:colOff>
      <xdr:row>63</xdr:row>
      <xdr:rowOff>16910</xdr:rowOff>
    </xdr:to>
    <xdr:sp macro="" textlink="">
      <xdr:nvSpPr>
        <xdr:cNvPr id="592" name="フローチャート: 判断 591">
          <a:extLst>
            <a:ext uri="{FF2B5EF4-FFF2-40B4-BE49-F238E27FC236}">
              <a16:creationId xmlns:a16="http://schemas.microsoft.com/office/drawing/2014/main" id="{C53CA50F-5FB1-4E89-856B-EFC465CB2436}"/>
            </a:ext>
          </a:extLst>
        </xdr:cNvPr>
        <xdr:cNvSpPr/>
      </xdr:nvSpPr>
      <xdr:spPr>
        <a:xfrm>
          <a:off x="19494500" y="10716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88474</xdr:rowOff>
    </xdr:from>
    <xdr:to>
      <xdr:col>98</xdr:col>
      <xdr:colOff>38100</xdr:colOff>
      <xdr:row>63</xdr:row>
      <xdr:rowOff>18624</xdr:rowOff>
    </xdr:to>
    <xdr:sp macro="" textlink="">
      <xdr:nvSpPr>
        <xdr:cNvPr id="593" name="フローチャート: 判断 592">
          <a:extLst>
            <a:ext uri="{FF2B5EF4-FFF2-40B4-BE49-F238E27FC236}">
              <a16:creationId xmlns:a16="http://schemas.microsoft.com/office/drawing/2014/main" id="{A7FE1B9A-26AF-4889-8E12-580068398EB6}"/>
            </a:ext>
          </a:extLst>
        </xdr:cNvPr>
        <xdr:cNvSpPr/>
      </xdr:nvSpPr>
      <xdr:spPr>
        <a:xfrm>
          <a:off x="18605500" y="10718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id="{CB6ED5A5-5127-4242-ABDF-25B0480B435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id="{B0776394-AE7E-41CB-AC7D-1F89915DA74D}"/>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8CAA6BAD-D1E5-4EDC-89BF-638802C86F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F2C1902E-DCEA-463B-8FCD-DF444C5ACF6C}"/>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A800F3E3-94DA-4F74-8506-8C61DBB16C7D}"/>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91275</xdr:rowOff>
    </xdr:from>
    <xdr:to>
      <xdr:col>116</xdr:col>
      <xdr:colOff>114300</xdr:colOff>
      <xdr:row>63</xdr:row>
      <xdr:rowOff>21425</xdr:rowOff>
    </xdr:to>
    <xdr:sp macro="" textlink="">
      <xdr:nvSpPr>
        <xdr:cNvPr id="599" name="楕円 598">
          <a:extLst>
            <a:ext uri="{FF2B5EF4-FFF2-40B4-BE49-F238E27FC236}">
              <a16:creationId xmlns:a16="http://schemas.microsoft.com/office/drawing/2014/main" id="{8085349D-6715-43B0-AFCA-E03193F2E482}"/>
            </a:ext>
          </a:extLst>
        </xdr:cNvPr>
        <xdr:cNvSpPr/>
      </xdr:nvSpPr>
      <xdr:spPr>
        <a:xfrm>
          <a:off x="22110700" y="1072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61129</xdr:rowOff>
    </xdr:from>
    <xdr:ext cx="469744" cy="259045"/>
    <xdr:sp macro="" textlink="">
      <xdr:nvSpPr>
        <xdr:cNvPr id="600" name="【学校施設】&#10;一人当たり面積該当値テキスト">
          <a:extLst>
            <a:ext uri="{FF2B5EF4-FFF2-40B4-BE49-F238E27FC236}">
              <a16:creationId xmlns:a16="http://schemas.microsoft.com/office/drawing/2014/main" id="{CFA65919-C330-41EB-9EDB-87B1F6344FD1}"/>
            </a:ext>
          </a:extLst>
        </xdr:cNvPr>
        <xdr:cNvSpPr txBox="1"/>
      </xdr:nvSpPr>
      <xdr:spPr>
        <a:xfrm>
          <a:off x="22199600" y="106910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95847</xdr:rowOff>
    </xdr:from>
    <xdr:to>
      <xdr:col>112</xdr:col>
      <xdr:colOff>38100</xdr:colOff>
      <xdr:row>63</xdr:row>
      <xdr:rowOff>25997</xdr:rowOff>
    </xdr:to>
    <xdr:sp macro="" textlink="">
      <xdr:nvSpPr>
        <xdr:cNvPr id="601" name="楕円 600">
          <a:extLst>
            <a:ext uri="{FF2B5EF4-FFF2-40B4-BE49-F238E27FC236}">
              <a16:creationId xmlns:a16="http://schemas.microsoft.com/office/drawing/2014/main" id="{3704ED4D-950A-4B39-97E7-CA27CDC6003D}"/>
            </a:ext>
          </a:extLst>
        </xdr:cNvPr>
        <xdr:cNvSpPr/>
      </xdr:nvSpPr>
      <xdr:spPr>
        <a:xfrm>
          <a:off x="21272500" y="107257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142075</xdr:rowOff>
    </xdr:from>
    <xdr:to>
      <xdr:col>116</xdr:col>
      <xdr:colOff>63500</xdr:colOff>
      <xdr:row>62</xdr:row>
      <xdr:rowOff>146647</xdr:rowOff>
    </xdr:to>
    <xdr:cxnSp macro="">
      <xdr:nvCxnSpPr>
        <xdr:cNvPr id="602" name="直線コネクタ 601">
          <a:extLst>
            <a:ext uri="{FF2B5EF4-FFF2-40B4-BE49-F238E27FC236}">
              <a16:creationId xmlns:a16="http://schemas.microsoft.com/office/drawing/2014/main" id="{118DDCE0-A146-4037-B625-B0FE8D801EF9}"/>
            </a:ext>
          </a:extLst>
        </xdr:cNvPr>
        <xdr:cNvCxnSpPr/>
      </xdr:nvCxnSpPr>
      <xdr:spPr>
        <a:xfrm flipV="1">
          <a:off x="21323300" y="1077197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97619</xdr:rowOff>
    </xdr:from>
    <xdr:to>
      <xdr:col>107</xdr:col>
      <xdr:colOff>101600</xdr:colOff>
      <xdr:row>63</xdr:row>
      <xdr:rowOff>27769</xdr:rowOff>
    </xdr:to>
    <xdr:sp macro="" textlink="">
      <xdr:nvSpPr>
        <xdr:cNvPr id="603" name="楕円 602">
          <a:extLst>
            <a:ext uri="{FF2B5EF4-FFF2-40B4-BE49-F238E27FC236}">
              <a16:creationId xmlns:a16="http://schemas.microsoft.com/office/drawing/2014/main" id="{F5C75DFD-A894-43BD-8D2D-35E55A0A2F60}"/>
            </a:ext>
          </a:extLst>
        </xdr:cNvPr>
        <xdr:cNvSpPr/>
      </xdr:nvSpPr>
      <xdr:spPr>
        <a:xfrm>
          <a:off x="20383500" y="1072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146647</xdr:rowOff>
    </xdr:from>
    <xdr:to>
      <xdr:col>111</xdr:col>
      <xdr:colOff>177800</xdr:colOff>
      <xdr:row>62</xdr:row>
      <xdr:rowOff>148419</xdr:rowOff>
    </xdr:to>
    <xdr:cxnSp macro="">
      <xdr:nvCxnSpPr>
        <xdr:cNvPr id="604" name="直線コネクタ 603">
          <a:extLst>
            <a:ext uri="{FF2B5EF4-FFF2-40B4-BE49-F238E27FC236}">
              <a16:creationId xmlns:a16="http://schemas.microsoft.com/office/drawing/2014/main" id="{EAE2CAF0-894F-4291-9E8F-26A3DA55DB99}"/>
            </a:ext>
          </a:extLst>
        </xdr:cNvPr>
        <xdr:cNvCxnSpPr/>
      </xdr:nvCxnSpPr>
      <xdr:spPr>
        <a:xfrm flipV="1">
          <a:off x="20434300" y="10776547"/>
          <a:ext cx="889000" cy="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98019</xdr:rowOff>
    </xdr:from>
    <xdr:to>
      <xdr:col>102</xdr:col>
      <xdr:colOff>165100</xdr:colOff>
      <xdr:row>63</xdr:row>
      <xdr:rowOff>28169</xdr:rowOff>
    </xdr:to>
    <xdr:sp macro="" textlink="">
      <xdr:nvSpPr>
        <xdr:cNvPr id="605" name="楕円 604">
          <a:extLst>
            <a:ext uri="{FF2B5EF4-FFF2-40B4-BE49-F238E27FC236}">
              <a16:creationId xmlns:a16="http://schemas.microsoft.com/office/drawing/2014/main" id="{B0AD272C-6686-4F93-939D-F8A024419992}"/>
            </a:ext>
          </a:extLst>
        </xdr:cNvPr>
        <xdr:cNvSpPr/>
      </xdr:nvSpPr>
      <xdr:spPr>
        <a:xfrm>
          <a:off x="19494500" y="10727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148419</xdr:rowOff>
    </xdr:from>
    <xdr:to>
      <xdr:col>107</xdr:col>
      <xdr:colOff>50800</xdr:colOff>
      <xdr:row>62</xdr:row>
      <xdr:rowOff>148819</xdr:rowOff>
    </xdr:to>
    <xdr:cxnSp macro="">
      <xdr:nvCxnSpPr>
        <xdr:cNvPr id="606" name="直線コネクタ 605">
          <a:extLst>
            <a:ext uri="{FF2B5EF4-FFF2-40B4-BE49-F238E27FC236}">
              <a16:creationId xmlns:a16="http://schemas.microsoft.com/office/drawing/2014/main" id="{FDAEF986-83DC-480C-871A-D49CEABBDFC0}"/>
            </a:ext>
          </a:extLst>
        </xdr:cNvPr>
        <xdr:cNvCxnSpPr/>
      </xdr:nvCxnSpPr>
      <xdr:spPr>
        <a:xfrm flipV="1">
          <a:off x="19545300" y="10778319"/>
          <a:ext cx="889000" cy="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132252</xdr:rowOff>
    </xdr:from>
    <xdr:to>
      <xdr:col>98</xdr:col>
      <xdr:colOff>38100</xdr:colOff>
      <xdr:row>63</xdr:row>
      <xdr:rowOff>62402</xdr:rowOff>
    </xdr:to>
    <xdr:sp macro="" textlink="">
      <xdr:nvSpPr>
        <xdr:cNvPr id="607" name="楕円 606">
          <a:extLst>
            <a:ext uri="{FF2B5EF4-FFF2-40B4-BE49-F238E27FC236}">
              <a16:creationId xmlns:a16="http://schemas.microsoft.com/office/drawing/2014/main" id="{C5BAF033-6B64-4ED9-A5AD-1549C825D601}"/>
            </a:ext>
          </a:extLst>
        </xdr:cNvPr>
        <xdr:cNvSpPr/>
      </xdr:nvSpPr>
      <xdr:spPr>
        <a:xfrm>
          <a:off x="18605500" y="10762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148819</xdr:rowOff>
    </xdr:from>
    <xdr:to>
      <xdr:col>102</xdr:col>
      <xdr:colOff>114300</xdr:colOff>
      <xdr:row>63</xdr:row>
      <xdr:rowOff>11602</xdr:rowOff>
    </xdr:to>
    <xdr:cxnSp macro="">
      <xdr:nvCxnSpPr>
        <xdr:cNvPr id="608" name="直線コネクタ 607">
          <a:extLst>
            <a:ext uri="{FF2B5EF4-FFF2-40B4-BE49-F238E27FC236}">
              <a16:creationId xmlns:a16="http://schemas.microsoft.com/office/drawing/2014/main" id="{E19C4B4E-1677-4893-B899-0D7509D9475A}"/>
            </a:ext>
          </a:extLst>
        </xdr:cNvPr>
        <xdr:cNvCxnSpPr/>
      </xdr:nvCxnSpPr>
      <xdr:spPr>
        <a:xfrm flipV="1">
          <a:off x="18656300" y="10778719"/>
          <a:ext cx="889000" cy="34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29665</xdr:rowOff>
    </xdr:from>
    <xdr:ext cx="469744" cy="259045"/>
    <xdr:sp macro="" textlink="">
      <xdr:nvSpPr>
        <xdr:cNvPr id="609" name="n_1aveValue【学校施設】&#10;一人当たり面積">
          <a:extLst>
            <a:ext uri="{FF2B5EF4-FFF2-40B4-BE49-F238E27FC236}">
              <a16:creationId xmlns:a16="http://schemas.microsoft.com/office/drawing/2014/main" id="{FC12C3AE-7348-491F-9B76-9A1F4D0C4A2D}"/>
            </a:ext>
          </a:extLst>
        </xdr:cNvPr>
        <xdr:cNvSpPr txBox="1"/>
      </xdr:nvSpPr>
      <xdr:spPr>
        <a:xfrm>
          <a:off x="21075727" y="10488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32180</xdr:rowOff>
    </xdr:from>
    <xdr:ext cx="469744" cy="259045"/>
    <xdr:sp macro="" textlink="">
      <xdr:nvSpPr>
        <xdr:cNvPr id="610" name="n_2aveValue【学校施設】&#10;一人当たり面積">
          <a:extLst>
            <a:ext uri="{FF2B5EF4-FFF2-40B4-BE49-F238E27FC236}">
              <a16:creationId xmlns:a16="http://schemas.microsoft.com/office/drawing/2014/main" id="{229E7B35-FE91-42E3-AE28-8AB6285DF5AD}"/>
            </a:ext>
          </a:extLst>
        </xdr:cNvPr>
        <xdr:cNvSpPr txBox="1"/>
      </xdr:nvSpPr>
      <xdr:spPr>
        <a:xfrm>
          <a:off x="20199427" y="10490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33437</xdr:rowOff>
    </xdr:from>
    <xdr:ext cx="469744" cy="259045"/>
    <xdr:sp macro="" textlink="">
      <xdr:nvSpPr>
        <xdr:cNvPr id="611" name="n_3aveValue【学校施設】&#10;一人当たり面積">
          <a:extLst>
            <a:ext uri="{FF2B5EF4-FFF2-40B4-BE49-F238E27FC236}">
              <a16:creationId xmlns:a16="http://schemas.microsoft.com/office/drawing/2014/main" id="{F993CBF7-95C3-40EC-8DBD-B7F35FAF0A3F}"/>
            </a:ext>
          </a:extLst>
        </xdr:cNvPr>
        <xdr:cNvSpPr txBox="1"/>
      </xdr:nvSpPr>
      <xdr:spPr>
        <a:xfrm>
          <a:off x="19310427" y="104918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35151</xdr:rowOff>
    </xdr:from>
    <xdr:ext cx="469744" cy="259045"/>
    <xdr:sp macro="" textlink="">
      <xdr:nvSpPr>
        <xdr:cNvPr id="612" name="n_4aveValue【学校施設】&#10;一人当たり面積">
          <a:extLst>
            <a:ext uri="{FF2B5EF4-FFF2-40B4-BE49-F238E27FC236}">
              <a16:creationId xmlns:a16="http://schemas.microsoft.com/office/drawing/2014/main" id="{9A77F773-D3BE-42A2-A982-11054ED4F660}"/>
            </a:ext>
          </a:extLst>
        </xdr:cNvPr>
        <xdr:cNvSpPr txBox="1"/>
      </xdr:nvSpPr>
      <xdr:spPr>
        <a:xfrm>
          <a:off x="18421427" y="10493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17124</xdr:rowOff>
    </xdr:from>
    <xdr:ext cx="469744" cy="259045"/>
    <xdr:sp macro="" textlink="">
      <xdr:nvSpPr>
        <xdr:cNvPr id="613" name="n_1mainValue【学校施設】&#10;一人当たり面積">
          <a:extLst>
            <a:ext uri="{FF2B5EF4-FFF2-40B4-BE49-F238E27FC236}">
              <a16:creationId xmlns:a16="http://schemas.microsoft.com/office/drawing/2014/main" id="{2A44C7C0-3EEF-4F00-9E9D-2D63BDFC18A1}"/>
            </a:ext>
          </a:extLst>
        </xdr:cNvPr>
        <xdr:cNvSpPr txBox="1"/>
      </xdr:nvSpPr>
      <xdr:spPr>
        <a:xfrm>
          <a:off x="21075727" y="108184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18896</xdr:rowOff>
    </xdr:from>
    <xdr:ext cx="469744" cy="259045"/>
    <xdr:sp macro="" textlink="">
      <xdr:nvSpPr>
        <xdr:cNvPr id="614" name="n_2mainValue【学校施設】&#10;一人当たり面積">
          <a:extLst>
            <a:ext uri="{FF2B5EF4-FFF2-40B4-BE49-F238E27FC236}">
              <a16:creationId xmlns:a16="http://schemas.microsoft.com/office/drawing/2014/main" id="{E794A99C-29FB-4F73-A45F-E7D24F81EA80}"/>
            </a:ext>
          </a:extLst>
        </xdr:cNvPr>
        <xdr:cNvSpPr txBox="1"/>
      </xdr:nvSpPr>
      <xdr:spPr>
        <a:xfrm>
          <a:off x="20199427" y="108202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19296</xdr:rowOff>
    </xdr:from>
    <xdr:ext cx="469744" cy="259045"/>
    <xdr:sp macro="" textlink="">
      <xdr:nvSpPr>
        <xdr:cNvPr id="615" name="n_3mainValue【学校施設】&#10;一人当たり面積">
          <a:extLst>
            <a:ext uri="{FF2B5EF4-FFF2-40B4-BE49-F238E27FC236}">
              <a16:creationId xmlns:a16="http://schemas.microsoft.com/office/drawing/2014/main" id="{D5B0D314-4BF6-4BDF-ADC3-D21F9A7B6BB2}"/>
            </a:ext>
          </a:extLst>
        </xdr:cNvPr>
        <xdr:cNvSpPr txBox="1"/>
      </xdr:nvSpPr>
      <xdr:spPr>
        <a:xfrm>
          <a:off x="19310427" y="108206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53529</xdr:rowOff>
    </xdr:from>
    <xdr:ext cx="469744" cy="259045"/>
    <xdr:sp macro="" textlink="">
      <xdr:nvSpPr>
        <xdr:cNvPr id="616" name="n_4mainValue【学校施設】&#10;一人当たり面積">
          <a:extLst>
            <a:ext uri="{FF2B5EF4-FFF2-40B4-BE49-F238E27FC236}">
              <a16:creationId xmlns:a16="http://schemas.microsoft.com/office/drawing/2014/main" id="{CD3E82DB-01DD-47BA-A240-E49BAE7B55E0}"/>
            </a:ext>
          </a:extLst>
        </xdr:cNvPr>
        <xdr:cNvSpPr txBox="1"/>
      </xdr:nvSpPr>
      <xdr:spPr>
        <a:xfrm>
          <a:off x="18421427" y="108548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7" name="正方形/長方形 616">
          <a:extLst>
            <a:ext uri="{FF2B5EF4-FFF2-40B4-BE49-F238E27FC236}">
              <a16:creationId xmlns:a16="http://schemas.microsoft.com/office/drawing/2014/main" id="{01BC5022-29FA-432B-8DCA-B516C16221D9}"/>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18" name="正方形/長方形 617">
          <a:extLst>
            <a:ext uri="{FF2B5EF4-FFF2-40B4-BE49-F238E27FC236}">
              <a16:creationId xmlns:a16="http://schemas.microsoft.com/office/drawing/2014/main" id="{132613C2-9B89-4856-9549-D8C8CC315582}"/>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19" name="正方形/長方形 618">
          <a:extLst>
            <a:ext uri="{FF2B5EF4-FFF2-40B4-BE49-F238E27FC236}">
              <a16:creationId xmlns:a16="http://schemas.microsoft.com/office/drawing/2014/main" id="{66753B65-E6EA-43FE-8A41-A0D4E4C0214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0" name="正方形/長方形 619">
          <a:extLst>
            <a:ext uri="{FF2B5EF4-FFF2-40B4-BE49-F238E27FC236}">
              <a16:creationId xmlns:a16="http://schemas.microsoft.com/office/drawing/2014/main" id="{9CB20901-4EF7-414D-AA3A-542E3889DAF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1" name="正方形/長方形 620">
          <a:extLst>
            <a:ext uri="{FF2B5EF4-FFF2-40B4-BE49-F238E27FC236}">
              <a16:creationId xmlns:a16="http://schemas.microsoft.com/office/drawing/2014/main" id="{004CD1F5-CE03-4B1E-9811-0FF1058E2ED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2" name="正方形/長方形 621">
          <a:extLst>
            <a:ext uri="{FF2B5EF4-FFF2-40B4-BE49-F238E27FC236}">
              <a16:creationId xmlns:a16="http://schemas.microsoft.com/office/drawing/2014/main" id="{D59726FB-927C-496D-BFE5-4B03181E851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3" name="正方形/長方形 622">
          <a:extLst>
            <a:ext uri="{FF2B5EF4-FFF2-40B4-BE49-F238E27FC236}">
              <a16:creationId xmlns:a16="http://schemas.microsoft.com/office/drawing/2014/main" id="{85463BD1-4EA4-4B3C-92DC-6DE9EEBD828B}"/>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4" name="正方形/長方形 623">
          <a:extLst>
            <a:ext uri="{FF2B5EF4-FFF2-40B4-BE49-F238E27FC236}">
              <a16:creationId xmlns:a16="http://schemas.microsoft.com/office/drawing/2014/main" id="{BE1DD45F-B5EA-4AFB-B527-603BA7D336C3}"/>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5" name="テキスト ボックス 624">
          <a:extLst>
            <a:ext uri="{FF2B5EF4-FFF2-40B4-BE49-F238E27FC236}">
              <a16:creationId xmlns:a16="http://schemas.microsoft.com/office/drawing/2014/main" id="{3F5D81EB-BC18-4583-9F59-1535A503219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6" name="直線コネクタ 625">
          <a:extLst>
            <a:ext uri="{FF2B5EF4-FFF2-40B4-BE49-F238E27FC236}">
              <a16:creationId xmlns:a16="http://schemas.microsoft.com/office/drawing/2014/main" id="{0D2369F7-0611-4DA5-B0C8-987D1FA21C22}"/>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7" name="テキスト ボックス 626">
          <a:extLst>
            <a:ext uri="{FF2B5EF4-FFF2-40B4-BE49-F238E27FC236}">
              <a16:creationId xmlns:a16="http://schemas.microsoft.com/office/drawing/2014/main" id="{4B94124A-9135-4A4E-993B-695B67DDCA4D}"/>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28" name="直線コネクタ 627">
          <a:extLst>
            <a:ext uri="{FF2B5EF4-FFF2-40B4-BE49-F238E27FC236}">
              <a16:creationId xmlns:a16="http://schemas.microsoft.com/office/drawing/2014/main" id="{891F6F56-0D9C-4E43-A07C-806AC2527DD8}"/>
            </a:ext>
          </a:extLst>
        </xdr:cNvPr>
        <xdr:cNvCxnSpPr/>
      </xdr:nvCxnSpPr>
      <xdr:spPr>
        <a:xfrm>
          <a:off x="12446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29" name="テキスト ボックス 628">
          <a:extLst>
            <a:ext uri="{FF2B5EF4-FFF2-40B4-BE49-F238E27FC236}">
              <a16:creationId xmlns:a16="http://schemas.microsoft.com/office/drawing/2014/main" id="{9F9273BF-284B-4EB6-93F1-BDB0C33E05DE}"/>
            </a:ext>
          </a:extLst>
        </xdr:cNvPr>
        <xdr:cNvSpPr txBox="1"/>
      </xdr:nvSpPr>
      <xdr:spPr>
        <a:xfrm>
          <a:off x="11978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30" name="直線コネクタ 629">
          <a:extLst>
            <a:ext uri="{FF2B5EF4-FFF2-40B4-BE49-F238E27FC236}">
              <a16:creationId xmlns:a16="http://schemas.microsoft.com/office/drawing/2014/main" id="{D934EF33-9CB2-4D90-91B1-A4AFF347946D}"/>
            </a:ext>
          </a:extLst>
        </xdr:cNvPr>
        <xdr:cNvCxnSpPr/>
      </xdr:nvCxnSpPr>
      <xdr:spPr>
        <a:xfrm>
          <a:off x="12446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631" name="テキスト ボックス 630">
          <a:extLst>
            <a:ext uri="{FF2B5EF4-FFF2-40B4-BE49-F238E27FC236}">
              <a16:creationId xmlns:a16="http://schemas.microsoft.com/office/drawing/2014/main" id="{A0DD0862-DB74-43B0-9F10-A4E29D0410CC}"/>
            </a:ext>
          </a:extLst>
        </xdr:cNvPr>
        <xdr:cNvSpPr txBox="1"/>
      </xdr:nvSpPr>
      <xdr:spPr>
        <a:xfrm>
          <a:off x="12042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632" name="直線コネクタ 631">
          <a:extLst>
            <a:ext uri="{FF2B5EF4-FFF2-40B4-BE49-F238E27FC236}">
              <a16:creationId xmlns:a16="http://schemas.microsoft.com/office/drawing/2014/main" id="{D300EAC5-33B9-4927-A9D9-632F9261A106}"/>
            </a:ext>
          </a:extLst>
        </xdr:cNvPr>
        <xdr:cNvCxnSpPr/>
      </xdr:nvCxnSpPr>
      <xdr:spPr>
        <a:xfrm>
          <a:off x="12446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633" name="テキスト ボックス 632">
          <a:extLst>
            <a:ext uri="{FF2B5EF4-FFF2-40B4-BE49-F238E27FC236}">
              <a16:creationId xmlns:a16="http://schemas.microsoft.com/office/drawing/2014/main" id="{321E5496-2DE9-43EE-8A87-E06ADA129095}"/>
            </a:ext>
          </a:extLst>
        </xdr:cNvPr>
        <xdr:cNvSpPr txBox="1"/>
      </xdr:nvSpPr>
      <xdr:spPr>
        <a:xfrm>
          <a:off x="12042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634" name="直線コネクタ 633">
          <a:extLst>
            <a:ext uri="{FF2B5EF4-FFF2-40B4-BE49-F238E27FC236}">
              <a16:creationId xmlns:a16="http://schemas.microsoft.com/office/drawing/2014/main" id="{B6A144C6-F664-4360-9537-AB3BEAFCA8BA}"/>
            </a:ext>
          </a:extLst>
        </xdr:cNvPr>
        <xdr:cNvCxnSpPr/>
      </xdr:nvCxnSpPr>
      <xdr:spPr>
        <a:xfrm>
          <a:off x="12446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635" name="テキスト ボックス 634">
          <a:extLst>
            <a:ext uri="{FF2B5EF4-FFF2-40B4-BE49-F238E27FC236}">
              <a16:creationId xmlns:a16="http://schemas.microsoft.com/office/drawing/2014/main" id="{BEAF1624-BD15-4299-8442-969DB04170A1}"/>
            </a:ext>
          </a:extLst>
        </xdr:cNvPr>
        <xdr:cNvSpPr txBox="1"/>
      </xdr:nvSpPr>
      <xdr:spPr>
        <a:xfrm>
          <a:off x="12042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636" name="直線コネクタ 635">
          <a:extLst>
            <a:ext uri="{FF2B5EF4-FFF2-40B4-BE49-F238E27FC236}">
              <a16:creationId xmlns:a16="http://schemas.microsoft.com/office/drawing/2014/main" id="{99D91168-15CD-41CF-9BF5-30E0726B8C6C}"/>
            </a:ext>
          </a:extLst>
        </xdr:cNvPr>
        <xdr:cNvCxnSpPr/>
      </xdr:nvCxnSpPr>
      <xdr:spPr>
        <a:xfrm>
          <a:off x="12446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637" name="テキスト ボックス 636">
          <a:extLst>
            <a:ext uri="{FF2B5EF4-FFF2-40B4-BE49-F238E27FC236}">
              <a16:creationId xmlns:a16="http://schemas.microsoft.com/office/drawing/2014/main" id="{6FCA94EE-6B62-4DCF-8DED-A16BA7EEBE04}"/>
            </a:ext>
          </a:extLst>
        </xdr:cNvPr>
        <xdr:cNvSpPr txBox="1"/>
      </xdr:nvSpPr>
      <xdr:spPr>
        <a:xfrm>
          <a:off x="12042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38" name="直線コネクタ 637">
          <a:extLst>
            <a:ext uri="{FF2B5EF4-FFF2-40B4-BE49-F238E27FC236}">
              <a16:creationId xmlns:a16="http://schemas.microsoft.com/office/drawing/2014/main" id="{2399B127-1892-44A1-BF2D-3787C226C4E1}"/>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639" name="テキスト ボックス 638">
          <a:extLst>
            <a:ext uri="{FF2B5EF4-FFF2-40B4-BE49-F238E27FC236}">
              <a16:creationId xmlns:a16="http://schemas.microsoft.com/office/drawing/2014/main" id="{A0CF3F06-586D-4CB4-86FA-1B04BA075163}"/>
            </a:ext>
          </a:extLst>
        </xdr:cNvPr>
        <xdr:cNvSpPr txBox="1"/>
      </xdr:nvSpPr>
      <xdr:spPr>
        <a:xfrm>
          <a:off x="12107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640" name="【児童館】&#10;有形固定資産減価償却率グラフ枠">
          <a:extLst>
            <a:ext uri="{FF2B5EF4-FFF2-40B4-BE49-F238E27FC236}">
              <a16:creationId xmlns:a16="http://schemas.microsoft.com/office/drawing/2014/main" id="{521E94DE-2FB9-4675-BAFF-680C0E41AA0F}"/>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87630</xdr:rowOff>
    </xdr:from>
    <xdr:to>
      <xdr:col>85</xdr:col>
      <xdr:colOff>126364</xdr:colOff>
      <xdr:row>86</xdr:row>
      <xdr:rowOff>114300</xdr:rowOff>
    </xdr:to>
    <xdr:cxnSp macro="">
      <xdr:nvCxnSpPr>
        <xdr:cNvPr id="641" name="直線コネクタ 640">
          <a:extLst>
            <a:ext uri="{FF2B5EF4-FFF2-40B4-BE49-F238E27FC236}">
              <a16:creationId xmlns:a16="http://schemas.microsoft.com/office/drawing/2014/main" id="{3286175C-9C31-423A-9043-0CE37CA403F5}"/>
            </a:ext>
          </a:extLst>
        </xdr:cNvPr>
        <xdr:cNvCxnSpPr/>
      </xdr:nvCxnSpPr>
      <xdr:spPr>
        <a:xfrm flipV="1">
          <a:off x="16318864" y="13460730"/>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118127</xdr:rowOff>
    </xdr:from>
    <xdr:ext cx="469744" cy="259045"/>
    <xdr:sp macro="" textlink="">
      <xdr:nvSpPr>
        <xdr:cNvPr id="642" name="【児童館】&#10;有形固定資産減価償却率最小値テキスト">
          <a:extLst>
            <a:ext uri="{FF2B5EF4-FFF2-40B4-BE49-F238E27FC236}">
              <a16:creationId xmlns:a16="http://schemas.microsoft.com/office/drawing/2014/main" id="{58294044-684C-4CA3-8EA2-E0A0BFD2418D}"/>
            </a:ext>
          </a:extLst>
        </xdr:cNvPr>
        <xdr:cNvSpPr txBox="1"/>
      </xdr:nvSpPr>
      <xdr:spPr>
        <a:xfrm>
          <a:off x="16357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114300</xdr:rowOff>
    </xdr:from>
    <xdr:to>
      <xdr:col>86</xdr:col>
      <xdr:colOff>25400</xdr:colOff>
      <xdr:row>86</xdr:row>
      <xdr:rowOff>114300</xdr:rowOff>
    </xdr:to>
    <xdr:cxnSp macro="">
      <xdr:nvCxnSpPr>
        <xdr:cNvPr id="643" name="直線コネクタ 642">
          <a:extLst>
            <a:ext uri="{FF2B5EF4-FFF2-40B4-BE49-F238E27FC236}">
              <a16:creationId xmlns:a16="http://schemas.microsoft.com/office/drawing/2014/main" id="{3F262BE4-7301-45C7-B159-28C5FBFAA809}"/>
            </a:ext>
          </a:extLst>
        </xdr:cNvPr>
        <xdr:cNvCxnSpPr/>
      </xdr:nvCxnSpPr>
      <xdr:spPr>
        <a:xfrm>
          <a:off x="16230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34307</xdr:rowOff>
    </xdr:from>
    <xdr:ext cx="405111" cy="259045"/>
    <xdr:sp macro="" textlink="">
      <xdr:nvSpPr>
        <xdr:cNvPr id="644" name="【児童館】&#10;有形固定資産減価償却率最大値テキスト">
          <a:extLst>
            <a:ext uri="{FF2B5EF4-FFF2-40B4-BE49-F238E27FC236}">
              <a16:creationId xmlns:a16="http://schemas.microsoft.com/office/drawing/2014/main" id="{7DED0347-5B9E-4773-AFD9-79E950EACF79}"/>
            </a:ext>
          </a:extLst>
        </xdr:cNvPr>
        <xdr:cNvSpPr txBox="1"/>
      </xdr:nvSpPr>
      <xdr:spPr>
        <a:xfrm>
          <a:off x="16357600" y="13235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87630</xdr:rowOff>
    </xdr:from>
    <xdr:to>
      <xdr:col>86</xdr:col>
      <xdr:colOff>25400</xdr:colOff>
      <xdr:row>78</xdr:row>
      <xdr:rowOff>87630</xdr:rowOff>
    </xdr:to>
    <xdr:cxnSp macro="">
      <xdr:nvCxnSpPr>
        <xdr:cNvPr id="645" name="直線コネクタ 644">
          <a:extLst>
            <a:ext uri="{FF2B5EF4-FFF2-40B4-BE49-F238E27FC236}">
              <a16:creationId xmlns:a16="http://schemas.microsoft.com/office/drawing/2014/main" id="{BF50F81C-9608-4958-BA06-78A8CA571137}"/>
            </a:ext>
          </a:extLst>
        </xdr:cNvPr>
        <xdr:cNvCxnSpPr/>
      </xdr:nvCxnSpPr>
      <xdr:spPr>
        <a:xfrm>
          <a:off x="16230600" y="134607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76216</xdr:rowOff>
    </xdr:from>
    <xdr:ext cx="405111" cy="259045"/>
    <xdr:sp macro="" textlink="">
      <xdr:nvSpPr>
        <xdr:cNvPr id="646" name="【児童館】&#10;有形固定資産減価償却率平均値テキスト">
          <a:extLst>
            <a:ext uri="{FF2B5EF4-FFF2-40B4-BE49-F238E27FC236}">
              <a16:creationId xmlns:a16="http://schemas.microsoft.com/office/drawing/2014/main" id="{CF79E5DB-B4D0-470D-8AC0-44526E2C7E45}"/>
            </a:ext>
          </a:extLst>
        </xdr:cNvPr>
        <xdr:cNvSpPr txBox="1"/>
      </xdr:nvSpPr>
      <xdr:spPr>
        <a:xfrm>
          <a:off x="1635760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97789</xdr:rowOff>
    </xdr:from>
    <xdr:to>
      <xdr:col>85</xdr:col>
      <xdr:colOff>177800</xdr:colOff>
      <xdr:row>83</xdr:row>
      <xdr:rowOff>27939</xdr:rowOff>
    </xdr:to>
    <xdr:sp macro="" textlink="">
      <xdr:nvSpPr>
        <xdr:cNvPr id="647" name="フローチャート: 判断 646">
          <a:extLst>
            <a:ext uri="{FF2B5EF4-FFF2-40B4-BE49-F238E27FC236}">
              <a16:creationId xmlns:a16="http://schemas.microsoft.com/office/drawing/2014/main" id="{B75A1F93-EBF3-4F2E-B526-B5E47052D7C5}"/>
            </a:ext>
          </a:extLst>
        </xdr:cNvPr>
        <xdr:cNvSpPr/>
      </xdr:nvSpPr>
      <xdr:spPr>
        <a:xfrm>
          <a:off x="16268700" y="14156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65405</xdr:rowOff>
    </xdr:from>
    <xdr:to>
      <xdr:col>81</xdr:col>
      <xdr:colOff>101600</xdr:colOff>
      <xdr:row>82</xdr:row>
      <xdr:rowOff>167005</xdr:rowOff>
    </xdr:to>
    <xdr:sp macro="" textlink="">
      <xdr:nvSpPr>
        <xdr:cNvPr id="648" name="フローチャート: 判断 647">
          <a:extLst>
            <a:ext uri="{FF2B5EF4-FFF2-40B4-BE49-F238E27FC236}">
              <a16:creationId xmlns:a16="http://schemas.microsoft.com/office/drawing/2014/main" id="{81136A39-8D5F-44FD-A43C-621422CDF65C}"/>
            </a:ext>
          </a:extLst>
        </xdr:cNvPr>
        <xdr:cNvSpPr/>
      </xdr:nvSpPr>
      <xdr:spPr>
        <a:xfrm>
          <a:off x="15430500" y="1412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46355</xdr:rowOff>
    </xdr:from>
    <xdr:to>
      <xdr:col>76</xdr:col>
      <xdr:colOff>165100</xdr:colOff>
      <xdr:row>82</xdr:row>
      <xdr:rowOff>147955</xdr:rowOff>
    </xdr:to>
    <xdr:sp macro="" textlink="">
      <xdr:nvSpPr>
        <xdr:cNvPr id="649" name="フローチャート: 判断 648">
          <a:extLst>
            <a:ext uri="{FF2B5EF4-FFF2-40B4-BE49-F238E27FC236}">
              <a16:creationId xmlns:a16="http://schemas.microsoft.com/office/drawing/2014/main" id="{90457945-5FD6-4D1A-B351-A48613D0A725}"/>
            </a:ext>
          </a:extLst>
        </xdr:cNvPr>
        <xdr:cNvSpPr/>
      </xdr:nvSpPr>
      <xdr:spPr>
        <a:xfrm>
          <a:off x="14541500" y="1410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31114</xdr:rowOff>
    </xdr:from>
    <xdr:to>
      <xdr:col>72</xdr:col>
      <xdr:colOff>38100</xdr:colOff>
      <xdr:row>82</xdr:row>
      <xdr:rowOff>132714</xdr:rowOff>
    </xdr:to>
    <xdr:sp macro="" textlink="">
      <xdr:nvSpPr>
        <xdr:cNvPr id="650" name="フローチャート: 判断 649">
          <a:extLst>
            <a:ext uri="{FF2B5EF4-FFF2-40B4-BE49-F238E27FC236}">
              <a16:creationId xmlns:a16="http://schemas.microsoft.com/office/drawing/2014/main" id="{05D9D508-8D8E-4CA3-BB77-832760B8CF51}"/>
            </a:ext>
          </a:extLst>
        </xdr:cNvPr>
        <xdr:cNvSpPr/>
      </xdr:nvSpPr>
      <xdr:spPr>
        <a:xfrm>
          <a:off x="13652500" y="140900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6350</xdr:rowOff>
    </xdr:from>
    <xdr:to>
      <xdr:col>67</xdr:col>
      <xdr:colOff>101600</xdr:colOff>
      <xdr:row>82</xdr:row>
      <xdr:rowOff>107950</xdr:rowOff>
    </xdr:to>
    <xdr:sp macro="" textlink="">
      <xdr:nvSpPr>
        <xdr:cNvPr id="651" name="フローチャート: 判断 650">
          <a:extLst>
            <a:ext uri="{FF2B5EF4-FFF2-40B4-BE49-F238E27FC236}">
              <a16:creationId xmlns:a16="http://schemas.microsoft.com/office/drawing/2014/main" id="{252B0D08-CD30-40AE-AF57-EBF02B1E1559}"/>
            </a:ext>
          </a:extLst>
        </xdr:cNvPr>
        <xdr:cNvSpPr/>
      </xdr:nvSpPr>
      <xdr:spPr>
        <a:xfrm>
          <a:off x="12763500" y="1406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2" name="テキスト ボックス 651">
          <a:extLst>
            <a:ext uri="{FF2B5EF4-FFF2-40B4-BE49-F238E27FC236}">
              <a16:creationId xmlns:a16="http://schemas.microsoft.com/office/drawing/2014/main" id="{31A49ACC-3436-466A-90F9-64171CE437F4}"/>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3" name="テキスト ボックス 652">
          <a:extLst>
            <a:ext uri="{FF2B5EF4-FFF2-40B4-BE49-F238E27FC236}">
              <a16:creationId xmlns:a16="http://schemas.microsoft.com/office/drawing/2014/main" id="{4D4953E9-55FF-4EDC-8C14-6A6B4A12CFC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4" name="テキスト ボックス 653">
          <a:extLst>
            <a:ext uri="{FF2B5EF4-FFF2-40B4-BE49-F238E27FC236}">
              <a16:creationId xmlns:a16="http://schemas.microsoft.com/office/drawing/2014/main" id="{40F59991-B28E-4C25-8071-3DF356016E9A}"/>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C0A00D17-23A1-4DA7-AB93-445360ACEF3F}"/>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6D0BE95D-F8E3-4373-80C6-28C1EEFE8B5E}"/>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141605</xdr:rowOff>
    </xdr:from>
    <xdr:to>
      <xdr:col>85</xdr:col>
      <xdr:colOff>177800</xdr:colOff>
      <xdr:row>81</xdr:row>
      <xdr:rowOff>71755</xdr:rowOff>
    </xdr:to>
    <xdr:sp macro="" textlink="">
      <xdr:nvSpPr>
        <xdr:cNvPr id="657" name="楕円 656">
          <a:extLst>
            <a:ext uri="{FF2B5EF4-FFF2-40B4-BE49-F238E27FC236}">
              <a16:creationId xmlns:a16="http://schemas.microsoft.com/office/drawing/2014/main" id="{1B3ED2EC-11AE-46F5-AA2D-8D766D4D5076}"/>
            </a:ext>
          </a:extLst>
        </xdr:cNvPr>
        <xdr:cNvSpPr/>
      </xdr:nvSpPr>
      <xdr:spPr>
        <a:xfrm>
          <a:off x="16268700" y="13857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164482</xdr:rowOff>
    </xdr:from>
    <xdr:ext cx="405111" cy="259045"/>
    <xdr:sp macro="" textlink="">
      <xdr:nvSpPr>
        <xdr:cNvPr id="658" name="【児童館】&#10;有形固定資産減価償却率該当値テキスト">
          <a:extLst>
            <a:ext uri="{FF2B5EF4-FFF2-40B4-BE49-F238E27FC236}">
              <a16:creationId xmlns:a16="http://schemas.microsoft.com/office/drawing/2014/main" id="{D5650764-0844-442F-8F67-70AEE5ECDF48}"/>
            </a:ext>
          </a:extLst>
        </xdr:cNvPr>
        <xdr:cNvSpPr txBox="1"/>
      </xdr:nvSpPr>
      <xdr:spPr>
        <a:xfrm>
          <a:off x="16357600" y="13709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84</xdr:row>
      <xdr:rowOff>86361</xdr:rowOff>
    </xdr:from>
    <xdr:to>
      <xdr:col>81</xdr:col>
      <xdr:colOff>101600</xdr:colOff>
      <xdr:row>85</xdr:row>
      <xdr:rowOff>16511</xdr:rowOff>
    </xdr:to>
    <xdr:sp macro="" textlink="">
      <xdr:nvSpPr>
        <xdr:cNvPr id="659" name="楕円 658">
          <a:extLst>
            <a:ext uri="{FF2B5EF4-FFF2-40B4-BE49-F238E27FC236}">
              <a16:creationId xmlns:a16="http://schemas.microsoft.com/office/drawing/2014/main" id="{27714771-6A43-499D-9A24-7FC4450727DA}"/>
            </a:ext>
          </a:extLst>
        </xdr:cNvPr>
        <xdr:cNvSpPr/>
      </xdr:nvSpPr>
      <xdr:spPr>
        <a:xfrm>
          <a:off x="15430500" y="144881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20955</xdr:rowOff>
    </xdr:from>
    <xdr:to>
      <xdr:col>85</xdr:col>
      <xdr:colOff>127000</xdr:colOff>
      <xdr:row>84</xdr:row>
      <xdr:rowOff>137161</xdr:rowOff>
    </xdr:to>
    <xdr:cxnSp macro="">
      <xdr:nvCxnSpPr>
        <xdr:cNvPr id="660" name="直線コネクタ 659">
          <a:extLst>
            <a:ext uri="{FF2B5EF4-FFF2-40B4-BE49-F238E27FC236}">
              <a16:creationId xmlns:a16="http://schemas.microsoft.com/office/drawing/2014/main" id="{92D1F138-37C7-4A4B-B870-9F64CC2D242A}"/>
            </a:ext>
          </a:extLst>
        </xdr:cNvPr>
        <xdr:cNvCxnSpPr/>
      </xdr:nvCxnSpPr>
      <xdr:spPr>
        <a:xfrm flipV="1">
          <a:off x="15481300" y="13908405"/>
          <a:ext cx="838200" cy="630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170180</xdr:rowOff>
    </xdr:from>
    <xdr:to>
      <xdr:col>76</xdr:col>
      <xdr:colOff>165100</xdr:colOff>
      <xdr:row>84</xdr:row>
      <xdr:rowOff>100330</xdr:rowOff>
    </xdr:to>
    <xdr:sp macro="" textlink="">
      <xdr:nvSpPr>
        <xdr:cNvPr id="661" name="楕円 660">
          <a:extLst>
            <a:ext uri="{FF2B5EF4-FFF2-40B4-BE49-F238E27FC236}">
              <a16:creationId xmlns:a16="http://schemas.microsoft.com/office/drawing/2014/main" id="{E21C244B-E78C-4347-B0DC-7605ABEA9C7A}"/>
            </a:ext>
          </a:extLst>
        </xdr:cNvPr>
        <xdr:cNvSpPr/>
      </xdr:nvSpPr>
      <xdr:spPr>
        <a:xfrm>
          <a:off x="14541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84</xdr:row>
      <xdr:rowOff>49530</xdr:rowOff>
    </xdr:from>
    <xdr:to>
      <xdr:col>81</xdr:col>
      <xdr:colOff>50800</xdr:colOff>
      <xdr:row>84</xdr:row>
      <xdr:rowOff>137161</xdr:rowOff>
    </xdr:to>
    <xdr:cxnSp macro="">
      <xdr:nvCxnSpPr>
        <xdr:cNvPr id="662" name="直線コネクタ 661">
          <a:extLst>
            <a:ext uri="{FF2B5EF4-FFF2-40B4-BE49-F238E27FC236}">
              <a16:creationId xmlns:a16="http://schemas.microsoft.com/office/drawing/2014/main" id="{3B6F07C5-73EA-457E-A5A9-C8688028589A}"/>
            </a:ext>
          </a:extLst>
        </xdr:cNvPr>
        <xdr:cNvCxnSpPr/>
      </xdr:nvCxnSpPr>
      <xdr:spPr>
        <a:xfrm>
          <a:off x="14592300" y="14451330"/>
          <a:ext cx="889000" cy="87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82550</xdr:rowOff>
    </xdr:from>
    <xdr:to>
      <xdr:col>72</xdr:col>
      <xdr:colOff>38100</xdr:colOff>
      <xdr:row>84</xdr:row>
      <xdr:rowOff>12700</xdr:rowOff>
    </xdr:to>
    <xdr:sp macro="" textlink="">
      <xdr:nvSpPr>
        <xdr:cNvPr id="663" name="楕円 662">
          <a:extLst>
            <a:ext uri="{FF2B5EF4-FFF2-40B4-BE49-F238E27FC236}">
              <a16:creationId xmlns:a16="http://schemas.microsoft.com/office/drawing/2014/main" id="{5DFAF52E-04CC-4E4A-965E-B3BA6F5950E0}"/>
            </a:ext>
          </a:extLst>
        </xdr:cNvPr>
        <xdr:cNvSpPr/>
      </xdr:nvSpPr>
      <xdr:spPr>
        <a:xfrm>
          <a:off x="136525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133350</xdr:rowOff>
    </xdr:from>
    <xdr:to>
      <xdr:col>76</xdr:col>
      <xdr:colOff>114300</xdr:colOff>
      <xdr:row>84</xdr:row>
      <xdr:rowOff>49530</xdr:rowOff>
    </xdr:to>
    <xdr:cxnSp macro="">
      <xdr:nvCxnSpPr>
        <xdr:cNvPr id="664" name="直線コネクタ 663">
          <a:extLst>
            <a:ext uri="{FF2B5EF4-FFF2-40B4-BE49-F238E27FC236}">
              <a16:creationId xmlns:a16="http://schemas.microsoft.com/office/drawing/2014/main" id="{286DF968-1D46-4A41-BD61-23339D07BF1B}"/>
            </a:ext>
          </a:extLst>
        </xdr:cNvPr>
        <xdr:cNvCxnSpPr/>
      </xdr:nvCxnSpPr>
      <xdr:spPr>
        <a:xfrm>
          <a:off x="13703300" y="1436370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166370</xdr:rowOff>
    </xdr:from>
    <xdr:to>
      <xdr:col>67</xdr:col>
      <xdr:colOff>101600</xdr:colOff>
      <xdr:row>83</xdr:row>
      <xdr:rowOff>96520</xdr:rowOff>
    </xdr:to>
    <xdr:sp macro="" textlink="">
      <xdr:nvSpPr>
        <xdr:cNvPr id="665" name="楕円 664">
          <a:extLst>
            <a:ext uri="{FF2B5EF4-FFF2-40B4-BE49-F238E27FC236}">
              <a16:creationId xmlns:a16="http://schemas.microsoft.com/office/drawing/2014/main" id="{97EB94EF-607E-400B-AA5A-510401AAEF6A}"/>
            </a:ext>
          </a:extLst>
        </xdr:cNvPr>
        <xdr:cNvSpPr/>
      </xdr:nvSpPr>
      <xdr:spPr>
        <a:xfrm>
          <a:off x="12763500" y="14225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45720</xdr:rowOff>
    </xdr:from>
    <xdr:to>
      <xdr:col>71</xdr:col>
      <xdr:colOff>177800</xdr:colOff>
      <xdr:row>83</xdr:row>
      <xdr:rowOff>133350</xdr:rowOff>
    </xdr:to>
    <xdr:cxnSp macro="">
      <xdr:nvCxnSpPr>
        <xdr:cNvPr id="666" name="直線コネクタ 665">
          <a:extLst>
            <a:ext uri="{FF2B5EF4-FFF2-40B4-BE49-F238E27FC236}">
              <a16:creationId xmlns:a16="http://schemas.microsoft.com/office/drawing/2014/main" id="{73E7677C-76C5-4530-B15B-94E8A7F58CEC}"/>
            </a:ext>
          </a:extLst>
        </xdr:cNvPr>
        <xdr:cNvCxnSpPr/>
      </xdr:nvCxnSpPr>
      <xdr:spPr>
        <a:xfrm>
          <a:off x="12814300" y="14276070"/>
          <a:ext cx="889000" cy="87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81</xdr:row>
      <xdr:rowOff>12082</xdr:rowOff>
    </xdr:from>
    <xdr:ext cx="405111" cy="259045"/>
    <xdr:sp macro="" textlink="">
      <xdr:nvSpPr>
        <xdr:cNvPr id="667" name="n_1aveValue【児童館】&#10;有形固定資産減価償却率">
          <a:extLst>
            <a:ext uri="{FF2B5EF4-FFF2-40B4-BE49-F238E27FC236}">
              <a16:creationId xmlns:a16="http://schemas.microsoft.com/office/drawing/2014/main" id="{6B76C51B-264B-40B7-88F9-A8751BFB9955}"/>
            </a:ext>
          </a:extLst>
        </xdr:cNvPr>
        <xdr:cNvSpPr txBox="1"/>
      </xdr:nvSpPr>
      <xdr:spPr>
        <a:xfrm>
          <a:off x="15266044" y="1389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164482</xdr:rowOff>
    </xdr:from>
    <xdr:ext cx="405111" cy="259045"/>
    <xdr:sp macro="" textlink="">
      <xdr:nvSpPr>
        <xdr:cNvPr id="668" name="n_2aveValue【児童館】&#10;有形固定資産減価償却率">
          <a:extLst>
            <a:ext uri="{FF2B5EF4-FFF2-40B4-BE49-F238E27FC236}">
              <a16:creationId xmlns:a16="http://schemas.microsoft.com/office/drawing/2014/main" id="{9A86E3A3-57A1-4FE4-A344-C74E8F176295}"/>
            </a:ext>
          </a:extLst>
        </xdr:cNvPr>
        <xdr:cNvSpPr txBox="1"/>
      </xdr:nvSpPr>
      <xdr:spPr>
        <a:xfrm>
          <a:off x="14389744" y="1388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149241</xdr:rowOff>
    </xdr:from>
    <xdr:ext cx="405111" cy="259045"/>
    <xdr:sp macro="" textlink="">
      <xdr:nvSpPr>
        <xdr:cNvPr id="669" name="n_3aveValue【児童館】&#10;有形固定資産減価償却率">
          <a:extLst>
            <a:ext uri="{FF2B5EF4-FFF2-40B4-BE49-F238E27FC236}">
              <a16:creationId xmlns:a16="http://schemas.microsoft.com/office/drawing/2014/main" id="{23033333-6C6F-424F-AAE3-DB49EF7CDC5E}"/>
            </a:ext>
          </a:extLst>
        </xdr:cNvPr>
        <xdr:cNvSpPr txBox="1"/>
      </xdr:nvSpPr>
      <xdr:spPr>
        <a:xfrm>
          <a:off x="13500744" y="13865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124477</xdr:rowOff>
    </xdr:from>
    <xdr:ext cx="405111" cy="259045"/>
    <xdr:sp macro="" textlink="">
      <xdr:nvSpPr>
        <xdr:cNvPr id="670" name="n_4aveValue【児童館】&#10;有形固定資産減価償却率">
          <a:extLst>
            <a:ext uri="{FF2B5EF4-FFF2-40B4-BE49-F238E27FC236}">
              <a16:creationId xmlns:a16="http://schemas.microsoft.com/office/drawing/2014/main" id="{BD3E5E70-A450-4246-996B-9D2FAA95889D}"/>
            </a:ext>
          </a:extLst>
        </xdr:cNvPr>
        <xdr:cNvSpPr txBox="1"/>
      </xdr:nvSpPr>
      <xdr:spPr>
        <a:xfrm>
          <a:off x="12611744" y="13840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85</xdr:row>
      <xdr:rowOff>7638</xdr:rowOff>
    </xdr:from>
    <xdr:ext cx="405111" cy="259045"/>
    <xdr:sp macro="" textlink="">
      <xdr:nvSpPr>
        <xdr:cNvPr id="671" name="n_1mainValue【児童館】&#10;有形固定資産減価償却率">
          <a:extLst>
            <a:ext uri="{FF2B5EF4-FFF2-40B4-BE49-F238E27FC236}">
              <a16:creationId xmlns:a16="http://schemas.microsoft.com/office/drawing/2014/main" id="{9079262D-9732-44C8-8D97-F6269DF1AB83}"/>
            </a:ext>
          </a:extLst>
        </xdr:cNvPr>
        <xdr:cNvSpPr txBox="1"/>
      </xdr:nvSpPr>
      <xdr:spPr>
        <a:xfrm>
          <a:off x="15266044" y="145808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91457</xdr:rowOff>
    </xdr:from>
    <xdr:ext cx="405111" cy="259045"/>
    <xdr:sp macro="" textlink="">
      <xdr:nvSpPr>
        <xdr:cNvPr id="672" name="n_2mainValue【児童館】&#10;有形固定資産減価償却率">
          <a:extLst>
            <a:ext uri="{FF2B5EF4-FFF2-40B4-BE49-F238E27FC236}">
              <a16:creationId xmlns:a16="http://schemas.microsoft.com/office/drawing/2014/main" id="{01FE8104-2086-48B5-8697-32B4FEA190D5}"/>
            </a:ext>
          </a:extLst>
        </xdr:cNvPr>
        <xdr:cNvSpPr txBox="1"/>
      </xdr:nvSpPr>
      <xdr:spPr>
        <a:xfrm>
          <a:off x="14389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3827</xdr:rowOff>
    </xdr:from>
    <xdr:ext cx="405111" cy="259045"/>
    <xdr:sp macro="" textlink="">
      <xdr:nvSpPr>
        <xdr:cNvPr id="673" name="n_3mainValue【児童館】&#10;有形固定資産減価償却率">
          <a:extLst>
            <a:ext uri="{FF2B5EF4-FFF2-40B4-BE49-F238E27FC236}">
              <a16:creationId xmlns:a16="http://schemas.microsoft.com/office/drawing/2014/main" id="{2D44CC8D-0837-4DFD-939D-B63D5D370CF4}"/>
            </a:ext>
          </a:extLst>
        </xdr:cNvPr>
        <xdr:cNvSpPr txBox="1"/>
      </xdr:nvSpPr>
      <xdr:spPr>
        <a:xfrm>
          <a:off x="13500744" y="144056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87647</xdr:rowOff>
    </xdr:from>
    <xdr:ext cx="405111" cy="259045"/>
    <xdr:sp macro="" textlink="">
      <xdr:nvSpPr>
        <xdr:cNvPr id="674" name="n_4mainValue【児童館】&#10;有形固定資産減価償却率">
          <a:extLst>
            <a:ext uri="{FF2B5EF4-FFF2-40B4-BE49-F238E27FC236}">
              <a16:creationId xmlns:a16="http://schemas.microsoft.com/office/drawing/2014/main" id="{32ED46C8-87EE-41C4-8E51-185FD4C472E8}"/>
            </a:ext>
          </a:extLst>
        </xdr:cNvPr>
        <xdr:cNvSpPr txBox="1"/>
      </xdr:nvSpPr>
      <xdr:spPr>
        <a:xfrm>
          <a:off x="12611744" y="14317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5" name="正方形/長方形 674">
          <a:extLst>
            <a:ext uri="{FF2B5EF4-FFF2-40B4-BE49-F238E27FC236}">
              <a16:creationId xmlns:a16="http://schemas.microsoft.com/office/drawing/2014/main" id="{98C130AA-836E-4649-9654-58404916A6A0}"/>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6" name="正方形/長方形 675">
          <a:extLst>
            <a:ext uri="{FF2B5EF4-FFF2-40B4-BE49-F238E27FC236}">
              <a16:creationId xmlns:a16="http://schemas.microsoft.com/office/drawing/2014/main" id="{A0A53C04-D08F-410B-8A7E-B65DF209AE49}"/>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77" name="正方形/長方形 676">
          <a:extLst>
            <a:ext uri="{FF2B5EF4-FFF2-40B4-BE49-F238E27FC236}">
              <a16:creationId xmlns:a16="http://schemas.microsoft.com/office/drawing/2014/main" id="{AE3B3A32-9BD4-4069-BA42-E745C10989A1}"/>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78" name="正方形/長方形 677">
          <a:extLst>
            <a:ext uri="{FF2B5EF4-FFF2-40B4-BE49-F238E27FC236}">
              <a16:creationId xmlns:a16="http://schemas.microsoft.com/office/drawing/2014/main" id="{13FAD50D-A39B-4697-99B6-73C076B12AED}"/>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79" name="正方形/長方形 678">
          <a:extLst>
            <a:ext uri="{FF2B5EF4-FFF2-40B4-BE49-F238E27FC236}">
              <a16:creationId xmlns:a16="http://schemas.microsoft.com/office/drawing/2014/main" id="{E74A62CD-DFB1-43B7-AABB-BA8DD5DD17E6}"/>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0" name="正方形/長方形 679">
          <a:extLst>
            <a:ext uri="{FF2B5EF4-FFF2-40B4-BE49-F238E27FC236}">
              <a16:creationId xmlns:a16="http://schemas.microsoft.com/office/drawing/2014/main" id="{AA6BDB92-DC6F-4BA1-8499-6D167E2C80D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1" name="正方形/長方形 680">
          <a:extLst>
            <a:ext uri="{FF2B5EF4-FFF2-40B4-BE49-F238E27FC236}">
              <a16:creationId xmlns:a16="http://schemas.microsoft.com/office/drawing/2014/main" id="{C781CB44-4799-446D-B7DA-63F791C5E42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2" name="正方形/長方形 681">
          <a:extLst>
            <a:ext uri="{FF2B5EF4-FFF2-40B4-BE49-F238E27FC236}">
              <a16:creationId xmlns:a16="http://schemas.microsoft.com/office/drawing/2014/main" id="{9805F80D-E9A7-4194-9890-7E2B289500DC}"/>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3" name="テキスト ボックス 682">
          <a:extLst>
            <a:ext uri="{FF2B5EF4-FFF2-40B4-BE49-F238E27FC236}">
              <a16:creationId xmlns:a16="http://schemas.microsoft.com/office/drawing/2014/main" id="{1302CDA2-324F-4CCF-AB6D-691F30C3FCA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4" name="直線コネクタ 683">
          <a:extLst>
            <a:ext uri="{FF2B5EF4-FFF2-40B4-BE49-F238E27FC236}">
              <a16:creationId xmlns:a16="http://schemas.microsoft.com/office/drawing/2014/main" id="{BC711645-806D-43B5-B8CB-9CD8491F00ED}"/>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85" name="直線コネクタ 684">
          <a:extLst>
            <a:ext uri="{FF2B5EF4-FFF2-40B4-BE49-F238E27FC236}">
              <a16:creationId xmlns:a16="http://schemas.microsoft.com/office/drawing/2014/main" id="{95231A3F-165C-49FF-98C2-A345A9BB611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86" name="テキスト ボックス 685">
          <a:extLst>
            <a:ext uri="{FF2B5EF4-FFF2-40B4-BE49-F238E27FC236}">
              <a16:creationId xmlns:a16="http://schemas.microsoft.com/office/drawing/2014/main" id="{80A55D48-44BD-4849-9407-BEF3CF9D5082}"/>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87" name="直線コネクタ 686">
          <a:extLst>
            <a:ext uri="{FF2B5EF4-FFF2-40B4-BE49-F238E27FC236}">
              <a16:creationId xmlns:a16="http://schemas.microsoft.com/office/drawing/2014/main" id="{FB2A0AA6-F729-4535-8736-F2C4EB337906}"/>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88" name="テキスト ボックス 687">
          <a:extLst>
            <a:ext uri="{FF2B5EF4-FFF2-40B4-BE49-F238E27FC236}">
              <a16:creationId xmlns:a16="http://schemas.microsoft.com/office/drawing/2014/main" id="{B62B311E-9A33-4554-BA9C-BE9A2823897A}"/>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89" name="直線コネクタ 688">
          <a:extLst>
            <a:ext uri="{FF2B5EF4-FFF2-40B4-BE49-F238E27FC236}">
              <a16:creationId xmlns:a16="http://schemas.microsoft.com/office/drawing/2014/main" id="{26F30AD0-A718-41E2-9780-86808CC70F32}"/>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0" name="テキスト ボックス 689">
          <a:extLst>
            <a:ext uri="{FF2B5EF4-FFF2-40B4-BE49-F238E27FC236}">
              <a16:creationId xmlns:a16="http://schemas.microsoft.com/office/drawing/2014/main" id="{016BA6D6-2F8D-4DA5-9576-AE9357A53B5C}"/>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1" name="直線コネクタ 690">
          <a:extLst>
            <a:ext uri="{FF2B5EF4-FFF2-40B4-BE49-F238E27FC236}">
              <a16:creationId xmlns:a16="http://schemas.microsoft.com/office/drawing/2014/main" id="{E0D0EA3D-AEE4-4335-A3BE-FE956DDE107E}"/>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92" name="テキスト ボックス 691">
          <a:extLst>
            <a:ext uri="{FF2B5EF4-FFF2-40B4-BE49-F238E27FC236}">
              <a16:creationId xmlns:a16="http://schemas.microsoft.com/office/drawing/2014/main" id="{DAD646C0-9C9B-4A6B-970B-EEDE3410001C}"/>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93" name="直線コネクタ 692">
          <a:extLst>
            <a:ext uri="{FF2B5EF4-FFF2-40B4-BE49-F238E27FC236}">
              <a16:creationId xmlns:a16="http://schemas.microsoft.com/office/drawing/2014/main" id="{85C28A4A-492E-4CBB-91A9-06299293CA40}"/>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94" name="テキスト ボックス 693">
          <a:extLst>
            <a:ext uri="{FF2B5EF4-FFF2-40B4-BE49-F238E27FC236}">
              <a16:creationId xmlns:a16="http://schemas.microsoft.com/office/drawing/2014/main" id="{ABC1420D-4FE5-47B6-8CB0-9369F35EEF4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5" name="直線コネクタ 694">
          <a:extLst>
            <a:ext uri="{FF2B5EF4-FFF2-40B4-BE49-F238E27FC236}">
              <a16:creationId xmlns:a16="http://schemas.microsoft.com/office/drawing/2014/main" id="{7482C68D-1319-4A2E-89DC-EEE2A763DD22}"/>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6" name="テキスト ボックス 695">
          <a:extLst>
            <a:ext uri="{FF2B5EF4-FFF2-40B4-BE49-F238E27FC236}">
              <a16:creationId xmlns:a16="http://schemas.microsoft.com/office/drawing/2014/main" id="{9BB27C32-C3AB-4C91-8997-B493712E8CE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7" name="【児童館】&#10;一人当たり面積グラフ枠">
          <a:extLst>
            <a:ext uri="{FF2B5EF4-FFF2-40B4-BE49-F238E27FC236}">
              <a16:creationId xmlns:a16="http://schemas.microsoft.com/office/drawing/2014/main" id="{A764915B-0F8E-4109-9FC2-9DA957D65AC9}"/>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38100</xdr:rowOff>
    </xdr:from>
    <xdr:to>
      <xdr:col>116</xdr:col>
      <xdr:colOff>62864</xdr:colOff>
      <xdr:row>86</xdr:row>
      <xdr:rowOff>95250</xdr:rowOff>
    </xdr:to>
    <xdr:cxnSp macro="">
      <xdr:nvCxnSpPr>
        <xdr:cNvPr id="698" name="直線コネクタ 697">
          <a:extLst>
            <a:ext uri="{FF2B5EF4-FFF2-40B4-BE49-F238E27FC236}">
              <a16:creationId xmlns:a16="http://schemas.microsoft.com/office/drawing/2014/main" id="{CCECC208-64BC-405B-9D24-0DAB225D2F06}"/>
            </a:ext>
          </a:extLst>
        </xdr:cNvPr>
        <xdr:cNvCxnSpPr/>
      </xdr:nvCxnSpPr>
      <xdr:spPr>
        <a:xfrm flipV="1">
          <a:off x="22160864" y="13239750"/>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99077</xdr:rowOff>
    </xdr:from>
    <xdr:ext cx="469744" cy="259045"/>
    <xdr:sp macro="" textlink="">
      <xdr:nvSpPr>
        <xdr:cNvPr id="699" name="【児童館】&#10;一人当たり面積最小値テキスト">
          <a:extLst>
            <a:ext uri="{FF2B5EF4-FFF2-40B4-BE49-F238E27FC236}">
              <a16:creationId xmlns:a16="http://schemas.microsoft.com/office/drawing/2014/main" id="{E480FDBA-DB24-4B70-94DF-7DB82EA73F49}"/>
            </a:ext>
          </a:extLst>
        </xdr:cNvPr>
        <xdr:cNvSpPr txBox="1"/>
      </xdr:nvSpPr>
      <xdr:spPr>
        <a:xfrm>
          <a:off x="22199600" y="14843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95250</xdr:rowOff>
    </xdr:from>
    <xdr:to>
      <xdr:col>116</xdr:col>
      <xdr:colOff>152400</xdr:colOff>
      <xdr:row>86</xdr:row>
      <xdr:rowOff>95250</xdr:rowOff>
    </xdr:to>
    <xdr:cxnSp macro="">
      <xdr:nvCxnSpPr>
        <xdr:cNvPr id="700" name="直線コネクタ 699">
          <a:extLst>
            <a:ext uri="{FF2B5EF4-FFF2-40B4-BE49-F238E27FC236}">
              <a16:creationId xmlns:a16="http://schemas.microsoft.com/office/drawing/2014/main" id="{7BC8B1AA-5361-4051-9EC0-FE3F22FE280E}"/>
            </a:ext>
          </a:extLst>
        </xdr:cNvPr>
        <xdr:cNvCxnSpPr/>
      </xdr:nvCxnSpPr>
      <xdr:spPr>
        <a:xfrm>
          <a:off x="22072600" y="14839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75</xdr:row>
      <xdr:rowOff>156227</xdr:rowOff>
    </xdr:from>
    <xdr:ext cx="469744" cy="259045"/>
    <xdr:sp macro="" textlink="">
      <xdr:nvSpPr>
        <xdr:cNvPr id="701" name="【児童館】&#10;一人当たり面積最大値テキスト">
          <a:extLst>
            <a:ext uri="{FF2B5EF4-FFF2-40B4-BE49-F238E27FC236}">
              <a16:creationId xmlns:a16="http://schemas.microsoft.com/office/drawing/2014/main" id="{6416A4F6-5E8D-42A8-B0D3-4B863AADC42A}"/>
            </a:ext>
          </a:extLst>
        </xdr:cNvPr>
        <xdr:cNvSpPr txBox="1"/>
      </xdr:nvSpPr>
      <xdr:spPr>
        <a:xfrm>
          <a:off x="22199600" y="13014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38100</xdr:rowOff>
    </xdr:from>
    <xdr:to>
      <xdr:col>116</xdr:col>
      <xdr:colOff>152400</xdr:colOff>
      <xdr:row>77</xdr:row>
      <xdr:rowOff>38100</xdr:rowOff>
    </xdr:to>
    <xdr:cxnSp macro="">
      <xdr:nvCxnSpPr>
        <xdr:cNvPr id="702" name="直線コネクタ 701">
          <a:extLst>
            <a:ext uri="{FF2B5EF4-FFF2-40B4-BE49-F238E27FC236}">
              <a16:creationId xmlns:a16="http://schemas.microsoft.com/office/drawing/2014/main" id="{1F826A27-1C82-48F6-A1AC-D895A6445D3B}"/>
            </a:ext>
          </a:extLst>
        </xdr:cNvPr>
        <xdr:cNvCxnSpPr/>
      </xdr:nvCxnSpPr>
      <xdr:spPr>
        <a:xfrm>
          <a:off x="22072600" y="13239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80027</xdr:rowOff>
    </xdr:from>
    <xdr:ext cx="469744" cy="259045"/>
    <xdr:sp macro="" textlink="">
      <xdr:nvSpPr>
        <xdr:cNvPr id="703" name="【児童館】&#10;一人当たり面積平均値テキスト">
          <a:extLst>
            <a:ext uri="{FF2B5EF4-FFF2-40B4-BE49-F238E27FC236}">
              <a16:creationId xmlns:a16="http://schemas.microsoft.com/office/drawing/2014/main" id="{EA913DA7-7DCE-4684-88DF-7F36CF0B9199}"/>
            </a:ext>
          </a:extLst>
        </xdr:cNvPr>
        <xdr:cNvSpPr txBox="1"/>
      </xdr:nvSpPr>
      <xdr:spPr>
        <a:xfrm>
          <a:off x="22199600" y="1431037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04" name="フローチャート: 判断 703">
          <a:extLst>
            <a:ext uri="{FF2B5EF4-FFF2-40B4-BE49-F238E27FC236}">
              <a16:creationId xmlns:a16="http://schemas.microsoft.com/office/drawing/2014/main" id="{3DA8E2E5-6C28-430C-AEF5-6DA28EFC8031}"/>
            </a:ext>
          </a:extLst>
        </xdr:cNvPr>
        <xdr:cNvSpPr/>
      </xdr:nvSpPr>
      <xdr:spPr>
        <a:xfrm>
          <a:off x="221107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120650</xdr:rowOff>
    </xdr:from>
    <xdr:to>
      <xdr:col>112</xdr:col>
      <xdr:colOff>38100</xdr:colOff>
      <xdr:row>84</xdr:row>
      <xdr:rowOff>50800</xdr:rowOff>
    </xdr:to>
    <xdr:sp macro="" textlink="">
      <xdr:nvSpPr>
        <xdr:cNvPr id="705" name="フローチャート: 判断 704">
          <a:extLst>
            <a:ext uri="{FF2B5EF4-FFF2-40B4-BE49-F238E27FC236}">
              <a16:creationId xmlns:a16="http://schemas.microsoft.com/office/drawing/2014/main" id="{31E0545C-02B7-45A0-B176-3843C48D4DB8}"/>
            </a:ext>
          </a:extLst>
        </xdr:cNvPr>
        <xdr:cNvSpPr/>
      </xdr:nvSpPr>
      <xdr:spPr>
        <a:xfrm>
          <a:off x="21272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06" name="フローチャート: 判断 705">
          <a:extLst>
            <a:ext uri="{FF2B5EF4-FFF2-40B4-BE49-F238E27FC236}">
              <a16:creationId xmlns:a16="http://schemas.microsoft.com/office/drawing/2014/main" id="{502A4ECB-3201-41D3-B54A-AEC752EA7557}"/>
            </a:ext>
          </a:extLst>
        </xdr:cNvPr>
        <xdr:cNvSpPr/>
      </xdr:nvSpPr>
      <xdr:spPr>
        <a:xfrm>
          <a:off x="20383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101600</xdr:rowOff>
    </xdr:from>
    <xdr:to>
      <xdr:col>102</xdr:col>
      <xdr:colOff>165100</xdr:colOff>
      <xdr:row>84</xdr:row>
      <xdr:rowOff>31750</xdr:rowOff>
    </xdr:to>
    <xdr:sp macro="" textlink="">
      <xdr:nvSpPr>
        <xdr:cNvPr id="707" name="フローチャート: 判断 706">
          <a:extLst>
            <a:ext uri="{FF2B5EF4-FFF2-40B4-BE49-F238E27FC236}">
              <a16:creationId xmlns:a16="http://schemas.microsoft.com/office/drawing/2014/main" id="{2D9349A9-31CC-4626-9F1D-0828B8205F32}"/>
            </a:ext>
          </a:extLst>
        </xdr:cNvPr>
        <xdr:cNvSpPr/>
      </xdr:nvSpPr>
      <xdr:spPr>
        <a:xfrm>
          <a:off x="19494500" y="1433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08" name="フローチャート: 判断 707">
          <a:extLst>
            <a:ext uri="{FF2B5EF4-FFF2-40B4-BE49-F238E27FC236}">
              <a16:creationId xmlns:a16="http://schemas.microsoft.com/office/drawing/2014/main" id="{C83B4A46-8F60-4072-A799-8C70E2B518DA}"/>
            </a:ext>
          </a:extLst>
        </xdr:cNvPr>
        <xdr:cNvSpPr/>
      </xdr:nvSpPr>
      <xdr:spPr>
        <a:xfrm>
          <a:off x="18605500" y="14351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09" name="テキスト ボックス 708">
          <a:extLst>
            <a:ext uri="{FF2B5EF4-FFF2-40B4-BE49-F238E27FC236}">
              <a16:creationId xmlns:a16="http://schemas.microsoft.com/office/drawing/2014/main" id="{18B9E3D0-C0FF-44C6-B258-A8A8E81C846F}"/>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74FD7F9B-84AA-4F23-AB68-D0CA77B22305}"/>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DD39D337-6AAC-4B19-9851-8C304374378B}"/>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356F0CC8-590A-4E02-BB10-0660BCB07EBC}"/>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E346520B-5D08-419E-95D9-9C854D6E3DA4}"/>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25400</xdr:rowOff>
    </xdr:from>
    <xdr:to>
      <xdr:col>116</xdr:col>
      <xdr:colOff>114300</xdr:colOff>
      <xdr:row>77</xdr:row>
      <xdr:rowOff>127000</xdr:rowOff>
    </xdr:to>
    <xdr:sp macro="" textlink="">
      <xdr:nvSpPr>
        <xdr:cNvPr id="714" name="楕円 713">
          <a:extLst>
            <a:ext uri="{FF2B5EF4-FFF2-40B4-BE49-F238E27FC236}">
              <a16:creationId xmlns:a16="http://schemas.microsoft.com/office/drawing/2014/main" id="{458AE48D-0DDA-42FD-B184-A7D16A9DE91E}"/>
            </a:ext>
          </a:extLst>
        </xdr:cNvPr>
        <xdr:cNvSpPr/>
      </xdr:nvSpPr>
      <xdr:spPr>
        <a:xfrm>
          <a:off x="22110700" y="132270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76</xdr:row>
      <xdr:rowOff>111777</xdr:rowOff>
    </xdr:from>
    <xdr:ext cx="469744" cy="259045"/>
    <xdr:sp macro="" textlink="">
      <xdr:nvSpPr>
        <xdr:cNvPr id="715" name="【児童館】&#10;一人当たり面積該当値テキスト">
          <a:extLst>
            <a:ext uri="{FF2B5EF4-FFF2-40B4-BE49-F238E27FC236}">
              <a16:creationId xmlns:a16="http://schemas.microsoft.com/office/drawing/2014/main" id="{6BC38DEF-DE01-40BF-919C-CBB867922DE9}"/>
            </a:ext>
          </a:extLst>
        </xdr:cNvPr>
        <xdr:cNvSpPr txBox="1"/>
      </xdr:nvSpPr>
      <xdr:spPr>
        <a:xfrm>
          <a:off x="22199600" y="131419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85</xdr:row>
      <xdr:rowOff>139700</xdr:rowOff>
    </xdr:from>
    <xdr:to>
      <xdr:col>112</xdr:col>
      <xdr:colOff>38100</xdr:colOff>
      <xdr:row>86</xdr:row>
      <xdr:rowOff>69850</xdr:rowOff>
    </xdr:to>
    <xdr:sp macro="" textlink="">
      <xdr:nvSpPr>
        <xdr:cNvPr id="716" name="楕円 715">
          <a:extLst>
            <a:ext uri="{FF2B5EF4-FFF2-40B4-BE49-F238E27FC236}">
              <a16:creationId xmlns:a16="http://schemas.microsoft.com/office/drawing/2014/main" id="{F91FD2FF-2F5C-4F2C-8DEC-58A22180E4A0}"/>
            </a:ext>
          </a:extLst>
        </xdr:cNvPr>
        <xdr:cNvSpPr/>
      </xdr:nvSpPr>
      <xdr:spPr>
        <a:xfrm>
          <a:off x="21272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76200</xdr:rowOff>
    </xdr:from>
    <xdr:to>
      <xdr:col>116</xdr:col>
      <xdr:colOff>63500</xdr:colOff>
      <xdr:row>86</xdr:row>
      <xdr:rowOff>19050</xdr:rowOff>
    </xdr:to>
    <xdr:cxnSp macro="">
      <xdr:nvCxnSpPr>
        <xdr:cNvPr id="717" name="直線コネクタ 716">
          <a:extLst>
            <a:ext uri="{FF2B5EF4-FFF2-40B4-BE49-F238E27FC236}">
              <a16:creationId xmlns:a16="http://schemas.microsoft.com/office/drawing/2014/main" id="{36887A42-FFD9-4AB1-9970-3688A6F03D7F}"/>
            </a:ext>
          </a:extLst>
        </xdr:cNvPr>
        <xdr:cNvCxnSpPr/>
      </xdr:nvCxnSpPr>
      <xdr:spPr>
        <a:xfrm flipV="1">
          <a:off x="21323300" y="13277850"/>
          <a:ext cx="838200" cy="148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85</xdr:row>
      <xdr:rowOff>139700</xdr:rowOff>
    </xdr:from>
    <xdr:to>
      <xdr:col>107</xdr:col>
      <xdr:colOff>101600</xdr:colOff>
      <xdr:row>86</xdr:row>
      <xdr:rowOff>69850</xdr:rowOff>
    </xdr:to>
    <xdr:sp macro="" textlink="">
      <xdr:nvSpPr>
        <xdr:cNvPr id="718" name="楕円 717">
          <a:extLst>
            <a:ext uri="{FF2B5EF4-FFF2-40B4-BE49-F238E27FC236}">
              <a16:creationId xmlns:a16="http://schemas.microsoft.com/office/drawing/2014/main" id="{BB28D7F2-2285-4FF3-A59F-D37963E60153}"/>
            </a:ext>
          </a:extLst>
        </xdr:cNvPr>
        <xdr:cNvSpPr/>
      </xdr:nvSpPr>
      <xdr:spPr>
        <a:xfrm>
          <a:off x="20383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86</xdr:row>
      <xdr:rowOff>19050</xdr:rowOff>
    </xdr:from>
    <xdr:to>
      <xdr:col>111</xdr:col>
      <xdr:colOff>177800</xdr:colOff>
      <xdr:row>86</xdr:row>
      <xdr:rowOff>19050</xdr:rowOff>
    </xdr:to>
    <xdr:cxnSp macro="">
      <xdr:nvCxnSpPr>
        <xdr:cNvPr id="719" name="直線コネクタ 718">
          <a:extLst>
            <a:ext uri="{FF2B5EF4-FFF2-40B4-BE49-F238E27FC236}">
              <a16:creationId xmlns:a16="http://schemas.microsoft.com/office/drawing/2014/main" id="{0A4552F8-B93C-4BD7-A25D-147EF224B770}"/>
            </a:ext>
          </a:extLst>
        </xdr:cNvPr>
        <xdr:cNvCxnSpPr/>
      </xdr:nvCxnSpPr>
      <xdr:spPr>
        <a:xfrm>
          <a:off x="20434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85</xdr:row>
      <xdr:rowOff>139700</xdr:rowOff>
    </xdr:from>
    <xdr:to>
      <xdr:col>102</xdr:col>
      <xdr:colOff>165100</xdr:colOff>
      <xdr:row>86</xdr:row>
      <xdr:rowOff>69850</xdr:rowOff>
    </xdr:to>
    <xdr:sp macro="" textlink="">
      <xdr:nvSpPr>
        <xdr:cNvPr id="720" name="楕円 719">
          <a:extLst>
            <a:ext uri="{FF2B5EF4-FFF2-40B4-BE49-F238E27FC236}">
              <a16:creationId xmlns:a16="http://schemas.microsoft.com/office/drawing/2014/main" id="{FE23E913-F3F2-42DF-9472-183FDB5281F0}"/>
            </a:ext>
          </a:extLst>
        </xdr:cNvPr>
        <xdr:cNvSpPr/>
      </xdr:nvSpPr>
      <xdr:spPr>
        <a:xfrm>
          <a:off x="19494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86</xdr:row>
      <xdr:rowOff>19050</xdr:rowOff>
    </xdr:from>
    <xdr:to>
      <xdr:col>107</xdr:col>
      <xdr:colOff>50800</xdr:colOff>
      <xdr:row>86</xdr:row>
      <xdr:rowOff>19050</xdr:rowOff>
    </xdr:to>
    <xdr:cxnSp macro="">
      <xdr:nvCxnSpPr>
        <xdr:cNvPr id="721" name="直線コネクタ 720">
          <a:extLst>
            <a:ext uri="{FF2B5EF4-FFF2-40B4-BE49-F238E27FC236}">
              <a16:creationId xmlns:a16="http://schemas.microsoft.com/office/drawing/2014/main" id="{5CC3A713-58B9-48B7-A50E-3B31AFD56847}"/>
            </a:ext>
          </a:extLst>
        </xdr:cNvPr>
        <xdr:cNvCxnSpPr/>
      </xdr:nvCxnSpPr>
      <xdr:spPr>
        <a:xfrm>
          <a:off x="19545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85</xdr:row>
      <xdr:rowOff>139700</xdr:rowOff>
    </xdr:from>
    <xdr:to>
      <xdr:col>98</xdr:col>
      <xdr:colOff>38100</xdr:colOff>
      <xdr:row>86</xdr:row>
      <xdr:rowOff>69850</xdr:rowOff>
    </xdr:to>
    <xdr:sp macro="" textlink="">
      <xdr:nvSpPr>
        <xdr:cNvPr id="722" name="楕円 721">
          <a:extLst>
            <a:ext uri="{FF2B5EF4-FFF2-40B4-BE49-F238E27FC236}">
              <a16:creationId xmlns:a16="http://schemas.microsoft.com/office/drawing/2014/main" id="{CA5CF875-4DD6-407B-8ED6-4630968F2367}"/>
            </a:ext>
          </a:extLst>
        </xdr:cNvPr>
        <xdr:cNvSpPr/>
      </xdr:nvSpPr>
      <xdr:spPr>
        <a:xfrm>
          <a:off x="18605500" y="1471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86</xdr:row>
      <xdr:rowOff>19050</xdr:rowOff>
    </xdr:from>
    <xdr:to>
      <xdr:col>102</xdr:col>
      <xdr:colOff>114300</xdr:colOff>
      <xdr:row>86</xdr:row>
      <xdr:rowOff>19050</xdr:rowOff>
    </xdr:to>
    <xdr:cxnSp macro="">
      <xdr:nvCxnSpPr>
        <xdr:cNvPr id="723" name="直線コネクタ 722">
          <a:extLst>
            <a:ext uri="{FF2B5EF4-FFF2-40B4-BE49-F238E27FC236}">
              <a16:creationId xmlns:a16="http://schemas.microsoft.com/office/drawing/2014/main" id="{27705943-ED3B-416C-8AF1-74D886401EF0}"/>
            </a:ext>
          </a:extLst>
        </xdr:cNvPr>
        <xdr:cNvCxnSpPr/>
      </xdr:nvCxnSpPr>
      <xdr:spPr>
        <a:xfrm>
          <a:off x="18656300" y="147637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67327</xdr:rowOff>
    </xdr:from>
    <xdr:ext cx="469744" cy="259045"/>
    <xdr:sp macro="" textlink="">
      <xdr:nvSpPr>
        <xdr:cNvPr id="724" name="n_1aveValue【児童館】&#10;一人当たり面積">
          <a:extLst>
            <a:ext uri="{FF2B5EF4-FFF2-40B4-BE49-F238E27FC236}">
              <a16:creationId xmlns:a16="http://schemas.microsoft.com/office/drawing/2014/main" id="{4DDCEDB6-5E2B-461D-A848-4B9BA627D529}"/>
            </a:ext>
          </a:extLst>
        </xdr:cNvPr>
        <xdr:cNvSpPr txBox="1"/>
      </xdr:nvSpPr>
      <xdr:spPr>
        <a:xfrm>
          <a:off x="210757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25" name="n_2aveValue【児童館】&#10;一人当たり面積">
          <a:extLst>
            <a:ext uri="{FF2B5EF4-FFF2-40B4-BE49-F238E27FC236}">
              <a16:creationId xmlns:a16="http://schemas.microsoft.com/office/drawing/2014/main" id="{C6E7A2F7-BEF2-436D-96F2-30C20811F849}"/>
            </a:ext>
          </a:extLst>
        </xdr:cNvPr>
        <xdr:cNvSpPr txBox="1"/>
      </xdr:nvSpPr>
      <xdr:spPr>
        <a:xfrm>
          <a:off x="20199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48277</xdr:rowOff>
    </xdr:from>
    <xdr:ext cx="469744" cy="259045"/>
    <xdr:sp macro="" textlink="">
      <xdr:nvSpPr>
        <xdr:cNvPr id="726" name="n_3aveValue【児童館】&#10;一人当たり面積">
          <a:extLst>
            <a:ext uri="{FF2B5EF4-FFF2-40B4-BE49-F238E27FC236}">
              <a16:creationId xmlns:a16="http://schemas.microsoft.com/office/drawing/2014/main" id="{40983149-B8CF-4677-B389-E29D09BC0AA4}"/>
            </a:ext>
          </a:extLst>
        </xdr:cNvPr>
        <xdr:cNvSpPr txBox="1"/>
      </xdr:nvSpPr>
      <xdr:spPr>
        <a:xfrm>
          <a:off x="19310427" y="1410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27" name="n_4aveValue【児童館】&#10;一人当たり面積">
          <a:extLst>
            <a:ext uri="{FF2B5EF4-FFF2-40B4-BE49-F238E27FC236}">
              <a16:creationId xmlns:a16="http://schemas.microsoft.com/office/drawing/2014/main" id="{8272665F-91F8-499B-942D-42CD61C0621B}"/>
            </a:ext>
          </a:extLst>
        </xdr:cNvPr>
        <xdr:cNvSpPr txBox="1"/>
      </xdr:nvSpPr>
      <xdr:spPr>
        <a:xfrm>
          <a:off x="18421427" y="14126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86</xdr:row>
      <xdr:rowOff>60977</xdr:rowOff>
    </xdr:from>
    <xdr:ext cx="469744" cy="259045"/>
    <xdr:sp macro="" textlink="">
      <xdr:nvSpPr>
        <xdr:cNvPr id="728" name="n_1mainValue【児童館】&#10;一人当たり面積">
          <a:extLst>
            <a:ext uri="{FF2B5EF4-FFF2-40B4-BE49-F238E27FC236}">
              <a16:creationId xmlns:a16="http://schemas.microsoft.com/office/drawing/2014/main" id="{F604E456-D61B-4C0F-9B17-C77C346FF5B3}"/>
            </a:ext>
          </a:extLst>
        </xdr:cNvPr>
        <xdr:cNvSpPr txBox="1"/>
      </xdr:nvSpPr>
      <xdr:spPr>
        <a:xfrm>
          <a:off x="210757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86</xdr:row>
      <xdr:rowOff>60977</xdr:rowOff>
    </xdr:from>
    <xdr:ext cx="469744" cy="259045"/>
    <xdr:sp macro="" textlink="">
      <xdr:nvSpPr>
        <xdr:cNvPr id="729" name="n_2mainValue【児童館】&#10;一人当たり面積">
          <a:extLst>
            <a:ext uri="{FF2B5EF4-FFF2-40B4-BE49-F238E27FC236}">
              <a16:creationId xmlns:a16="http://schemas.microsoft.com/office/drawing/2014/main" id="{2C64E49A-0444-44EC-9A17-3792C51683DC}"/>
            </a:ext>
          </a:extLst>
        </xdr:cNvPr>
        <xdr:cNvSpPr txBox="1"/>
      </xdr:nvSpPr>
      <xdr:spPr>
        <a:xfrm>
          <a:off x="20199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86</xdr:row>
      <xdr:rowOff>60977</xdr:rowOff>
    </xdr:from>
    <xdr:ext cx="469744" cy="259045"/>
    <xdr:sp macro="" textlink="">
      <xdr:nvSpPr>
        <xdr:cNvPr id="730" name="n_3mainValue【児童館】&#10;一人当たり面積">
          <a:extLst>
            <a:ext uri="{FF2B5EF4-FFF2-40B4-BE49-F238E27FC236}">
              <a16:creationId xmlns:a16="http://schemas.microsoft.com/office/drawing/2014/main" id="{283E65B1-A947-4FAB-8179-9621BC9B402B}"/>
            </a:ext>
          </a:extLst>
        </xdr:cNvPr>
        <xdr:cNvSpPr txBox="1"/>
      </xdr:nvSpPr>
      <xdr:spPr>
        <a:xfrm>
          <a:off x="19310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86</xdr:row>
      <xdr:rowOff>60977</xdr:rowOff>
    </xdr:from>
    <xdr:ext cx="469744" cy="259045"/>
    <xdr:sp macro="" textlink="">
      <xdr:nvSpPr>
        <xdr:cNvPr id="731" name="n_4mainValue【児童館】&#10;一人当たり面積">
          <a:extLst>
            <a:ext uri="{FF2B5EF4-FFF2-40B4-BE49-F238E27FC236}">
              <a16:creationId xmlns:a16="http://schemas.microsoft.com/office/drawing/2014/main" id="{27B9F25B-29F0-440D-ADA6-328D85E90810}"/>
            </a:ext>
          </a:extLst>
        </xdr:cNvPr>
        <xdr:cNvSpPr txBox="1"/>
      </xdr:nvSpPr>
      <xdr:spPr>
        <a:xfrm>
          <a:off x="18421427" y="14805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2" name="正方形/長方形 731">
          <a:extLst>
            <a:ext uri="{FF2B5EF4-FFF2-40B4-BE49-F238E27FC236}">
              <a16:creationId xmlns:a16="http://schemas.microsoft.com/office/drawing/2014/main" id="{CECDE232-1CB6-4D6C-8234-6A0B66C43FA7}"/>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3" name="正方形/長方形 732">
          <a:extLst>
            <a:ext uri="{FF2B5EF4-FFF2-40B4-BE49-F238E27FC236}">
              <a16:creationId xmlns:a16="http://schemas.microsoft.com/office/drawing/2014/main" id="{D114E2A0-A855-47AE-8A57-EAE3424F2D4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4" name="正方形/長方形 733">
          <a:extLst>
            <a:ext uri="{FF2B5EF4-FFF2-40B4-BE49-F238E27FC236}">
              <a16:creationId xmlns:a16="http://schemas.microsoft.com/office/drawing/2014/main" id="{D9724D6F-9DC4-44B8-91AB-AA696CC15909}"/>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5" name="正方形/長方形 734">
          <a:extLst>
            <a:ext uri="{FF2B5EF4-FFF2-40B4-BE49-F238E27FC236}">
              <a16:creationId xmlns:a16="http://schemas.microsoft.com/office/drawing/2014/main" id="{2B694B42-3F48-425E-8C2A-EB41C4599C52}"/>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6" name="正方形/長方形 735">
          <a:extLst>
            <a:ext uri="{FF2B5EF4-FFF2-40B4-BE49-F238E27FC236}">
              <a16:creationId xmlns:a16="http://schemas.microsoft.com/office/drawing/2014/main" id="{A8A58B81-992F-47C7-A9BA-BA770ABED354}"/>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7" name="正方形/長方形 736">
          <a:extLst>
            <a:ext uri="{FF2B5EF4-FFF2-40B4-BE49-F238E27FC236}">
              <a16:creationId xmlns:a16="http://schemas.microsoft.com/office/drawing/2014/main" id="{4EFE58C3-D463-4D4B-959E-A475B550FBA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8" name="正方形/長方形 737">
          <a:extLst>
            <a:ext uri="{FF2B5EF4-FFF2-40B4-BE49-F238E27FC236}">
              <a16:creationId xmlns:a16="http://schemas.microsoft.com/office/drawing/2014/main" id="{5EDE7375-1C51-4D60-900B-BBA2240618C4}"/>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9" name="正方形/長方形 738">
          <a:extLst>
            <a:ext uri="{FF2B5EF4-FFF2-40B4-BE49-F238E27FC236}">
              <a16:creationId xmlns:a16="http://schemas.microsoft.com/office/drawing/2014/main" id="{AE165B62-8601-4F11-8CA4-5DEB00C11AC5}"/>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0" name="テキスト ボックス 739">
          <a:extLst>
            <a:ext uri="{FF2B5EF4-FFF2-40B4-BE49-F238E27FC236}">
              <a16:creationId xmlns:a16="http://schemas.microsoft.com/office/drawing/2014/main" id="{04C309F8-4529-476E-88D6-39215996312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1" name="直線コネクタ 740">
          <a:extLst>
            <a:ext uri="{FF2B5EF4-FFF2-40B4-BE49-F238E27FC236}">
              <a16:creationId xmlns:a16="http://schemas.microsoft.com/office/drawing/2014/main" id="{7EF28674-38F0-4306-89CC-A84772F7BD06}"/>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2" name="テキスト ボックス 741">
          <a:extLst>
            <a:ext uri="{FF2B5EF4-FFF2-40B4-BE49-F238E27FC236}">
              <a16:creationId xmlns:a16="http://schemas.microsoft.com/office/drawing/2014/main" id="{3387EE34-9560-4B35-8E2B-CA496E3EDC3E}"/>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3" name="直線コネクタ 742">
          <a:extLst>
            <a:ext uri="{FF2B5EF4-FFF2-40B4-BE49-F238E27FC236}">
              <a16:creationId xmlns:a16="http://schemas.microsoft.com/office/drawing/2014/main" id="{463A18B1-FB4B-4F0A-81E0-2DE565188143}"/>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4" name="テキスト ボックス 743">
          <a:extLst>
            <a:ext uri="{FF2B5EF4-FFF2-40B4-BE49-F238E27FC236}">
              <a16:creationId xmlns:a16="http://schemas.microsoft.com/office/drawing/2014/main" id="{F56CC414-8109-483F-94C8-E56F3884B2C7}"/>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5" name="直線コネクタ 744">
          <a:extLst>
            <a:ext uri="{FF2B5EF4-FFF2-40B4-BE49-F238E27FC236}">
              <a16:creationId xmlns:a16="http://schemas.microsoft.com/office/drawing/2014/main" id="{E2FB2CFC-6961-4A87-9339-54C36E88B63D}"/>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6" name="テキスト ボックス 745">
          <a:extLst>
            <a:ext uri="{FF2B5EF4-FFF2-40B4-BE49-F238E27FC236}">
              <a16:creationId xmlns:a16="http://schemas.microsoft.com/office/drawing/2014/main" id="{46423995-E21B-4BDF-B9D3-628871767159}"/>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7" name="直線コネクタ 746">
          <a:extLst>
            <a:ext uri="{FF2B5EF4-FFF2-40B4-BE49-F238E27FC236}">
              <a16:creationId xmlns:a16="http://schemas.microsoft.com/office/drawing/2014/main" id="{EB361951-2CE6-4A83-A192-9A9E1EA50BC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48" name="テキスト ボックス 747">
          <a:extLst>
            <a:ext uri="{FF2B5EF4-FFF2-40B4-BE49-F238E27FC236}">
              <a16:creationId xmlns:a16="http://schemas.microsoft.com/office/drawing/2014/main" id="{9C713BA7-98B4-4954-8133-5D292BDFF752}"/>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9" name="直線コネクタ 748">
          <a:extLst>
            <a:ext uri="{FF2B5EF4-FFF2-40B4-BE49-F238E27FC236}">
              <a16:creationId xmlns:a16="http://schemas.microsoft.com/office/drawing/2014/main" id="{C9210F4E-0DCB-469D-80D0-952CFAE5E6E5}"/>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0" name="テキスト ボックス 749">
          <a:extLst>
            <a:ext uri="{FF2B5EF4-FFF2-40B4-BE49-F238E27FC236}">
              <a16:creationId xmlns:a16="http://schemas.microsoft.com/office/drawing/2014/main" id="{1086D8CF-EB12-4A2F-B6A3-23D34B8EB2C8}"/>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1" name="直線コネクタ 750">
          <a:extLst>
            <a:ext uri="{FF2B5EF4-FFF2-40B4-BE49-F238E27FC236}">
              <a16:creationId xmlns:a16="http://schemas.microsoft.com/office/drawing/2014/main" id="{CD322153-929B-4CFB-87A8-4FD97507D91B}"/>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52" name="テキスト ボックス 751">
          <a:extLst>
            <a:ext uri="{FF2B5EF4-FFF2-40B4-BE49-F238E27FC236}">
              <a16:creationId xmlns:a16="http://schemas.microsoft.com/office/drawing/2014/main" id="{9AFC40C9-C203-4EFE-AD28-0599C527BC2E}"/>
            </a:ext>
          </a:extLst>
        </xdr:cNvPr>
        <xdr:cNvSpPr txBox="1"/>
      </xdr:nvSpPr>
      <xdr:spPr>
        <a:xfrm>
          <a:off x="12042941" y="1700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3" name="直線コネクタ 752">
          <a:extLst>
            <a:ext uri="{FF2B5EF4-FFF2-40B4-BE49-F238E27FC236}">
              <a16:creationId xmlns:a16="http://schemas.microsoft.com/office/drawing/2014/main" id="{21DA5A40-CD97-4D20-A6C0-55714E97D5B1}"/>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54" name="テキスト ボックス 753">
          <a:extLst>
            <a:ext uri="{FF2B5EF4-FFF2-40B4-BE49-F238E27FC236}">
              <a16:creationId xmlns:a16="http://schemas.microsoft.com/office/drawing/2014/main" id="{22DD1B57-8160-49DA-ADBD-0918EEBFD31F}"/>
            </a:ext>
          </a:extLst>
        </xdr:cNvPr>
        <xdr:cNvSpPr txBox="1"/>
      </xdr:nvSpPr>
      <xdr:spPr>
        <a:xfrm>
          <a:off x="12107061" y="1662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55" name="【公民館】&#10;有形固定資産減価償却率グラフ枠">
          <a:extLst>
            <a:ext uri="{FF2B5EF4-FFF2-40B4-BE49-F238E27FC236}">
              <a16:creationId xmlns:a16="http://schemas.microsoft.com/office/drawing/2014/main" id="{65C5161C-9E9A-45AF-B2E7-B7128AA676D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101</xdr:row>
      <xdr:rowOff>19050</xdr:rowOff>
    </xdr:from>
    <xdr:to>
      <xdr:col>85</xdr:col>
      <xdr:colOff>126364</xdr:colOff>
      <xdr:row>108</xdr:row>
      <xdr:rowOff>83820</xdr:rowOff>
    </xdr:to>
    <xdr:cxnSp macro="">
      <xdr:nvCxnSpPr>
        <xdr:cNvPr id="756" name="直線コネクタ 755">
          <a:extLst>
            <a:ext uri="{FF2B5EF4-FFF2-40B4-BE49-F238E27FC236}">
              <a16:creationId xmlns:a16="http://schemas.microsoft.com/office/drawing/2014/main" id="{C33E9FA2-28B1-47D2-BFA9-FF214212911D}"/>
            </a:ext>
          </a:extLst>
        </xdr:cNvPr>
        <xdr:cNvCxnSpPr/>
      </xdr:nvCxnSpPr>
      <xdr:spPr>
        <a:xfrm flipV="1">
          <a:off x="16318864" y="17335500"/>
          <a:ext cx="0" cy="12649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87647</xdr:rowOff>
    </xdr:from>
    <xdr:ext cx="405111" cy="259045"/>
    <xdr:sp macro="" textlink="">
      <xdr:nvSpPr>
        <xdr:cNvPr id="757" name="【公民館】&#10;有形固定資産減価償却率最小値テキスト">
          <a:extLst>
            <a:ext uri="{FF2B5EF4-FFF2-40B4-BE49-F238E27FC236}">
              <a16:creationId xmlns:a16="http://schemas.microsoft.com/office/drawing/2014/main" id="{93BDE662-663E-4974-9ED8-25DCE3D60D75}"/>
            </a:ext>
          </a:extLst>
        </xdr:cNvPr>
        <xdr:cNvSpPr txBox="1"/>
      </xdr:nvSpPr>
      <xdr:spPr>
        <a:xfrm>
          <a:off x="16357600" y="186042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83820</xdr:rowOff>
    </xdr:from>
    <xdr:to>
      <xdr:col>86</xdr:col>
      <xdr:colOff>25400</xdr:colOff>
      <xdr:row>108</xdr:row>
      <xdr:rowOff>83820</xdr:rowOff>
    </xdr:to>
    <xdr:cxnSp macro="">
      <xdr:nvCxnSpPr>
        <xdr:cNvPr id="758" name="直線コネクタ 757">
          <a:extLst>
            <a:ext uri="{FF2B5EF4-FFF2-40B4-BE49-F238E27FC236}">
              <a16:creationId xmlns:a16="http://schemas.microsoft.com/office/drawing/2014/main" id="{A7DB1DB9-9EAE-4407-B60B-852199B98EB7}"/>
            </a:ext>
          </a:extLst>
        </xdr:cNvPr>
        <xdr:cNvCxnSpPr/>
      </xdr:nvCxnSpPr>
      <xdr:spPr>
        <a:xfrm>
          <a:off x="16230600" y="1860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99</xdr:row>
      <xdr:rowOff>137177</xdr:rowOff>
    </xdr:from>
    <xdr:ext cx="405111" cy="259045"/>
    <xdr:sp macro="" textlink="">
      <xdr:nvSpPr>
        <xdr:cNvPr id="759" name="【公民館】&#10;有形固定資産減価償却率最大値テキスト">
          <a:extLst>
            <a:ext uri="{FF2B5EF4-FFF2-40B4-BE49-F238E27FC236}">
              <a16:creationId xmlns:a16="http://schemas.microsoft.com/office/drawing/2014/main" id="{C17A0520-5425-4494-90F0-62DAB7A43189}"/>
            </a:ext>
          </a:extLst>
        </xdr:cNvPr>
        <xdr:cNvSpPr txBox="1"/>
      </xdr:nvSpPr>
      <xdr:spPr>
        <a:xfrm>
          <a:off x="16357600" y="17110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101</xdr:row>
      <xdr:rowOff>19050</xdr:rowOff>
    </xdr:from>
    <xdr:to>
      <xdr:col>86</xdr:col>
      <xdr:colOff>25400</xdr:colOff>
      <xdr:row>101</xdr:row>
      <xdr:rowOff>19050</xdr:rowOff>
    </xdr:to>
    <xdr:cxnSp macro="">
      <xdr:nvCxnSpPr>
        <xdr:cNvPr id="760" name="直線コネクタ 759">
          <a:extLst>
            <a:ext uri="{FF2B5EF4-FFF2-40B4-BE49-F238E27FC236}">
              <a16:creationId xmlns:a16="http://schemas.microsoft.com/office/drawing/2014/main" id="{F826E484-1343-4979-83F0-B5E6723D6E97}"/>
            </a:ext>
          </a:extLst>
        </xdr:cNvPr>
        <xdr:cNvCxnSpPr/>
      </xdr:nvCxnSpPr>
      <xdr:spPr>
        <a:xfrm>
          <a:off x="16230600" y="17335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55897</xdr:rowOff>
    </xdr:from>
    <xdr:ext cx="405111" cy="259045"/>
    <xdr:sp macro="" textlink="">
      <xdr:nvSpPr>
        <xdr:cNvPr id="761" name="【公民館】&#10;有形固定資産減価償却率平均値テキスト">
          <a:extLst>
            <a:ext uri="{FF2B5EF4-FFF2-40B4-BE49-F238E27FC236}">
              <a16:creationId xmlns:a16="http://schemas.microsoft.com/office/drawing/2014/main" id="{F143839A-35EF-4BFD-A96B-50F1DA2E7940}"/>
            </a:ext>
          </a:extLst>
        </xdr:cNvPr>
        <xdr:cNvSpPr txBox="1"/>
      </xdr:nvSpPr>
      <xdr:spPr>
        <a:xfrm>
          <a:off x="16357600" y="177152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33020</xdr:rowOff>
    </xdr:from>
    <xdr:to>
      <xdr:col>85</xdr:col>
      <xdr:colOff>177800</xdr:colOff>
      <xdr:row>104</xdr:row>
      <xdr:rowOff>134620</xdr:rowOff>
    </xdr:to>
    <xdr:sp macro="" textlink="">
      <xdr:nvSpPr>
        <xdr:cNvPr id="762" name="フローチャート: 判断 761">
          <a:extLst>
            <a:ext uri="{FF2B5EF4-FFF2-40B4-BE49-F238E27FC236}">
              <a16:creationId xmlns:a16="http://schemas.microsoft.com/office/drawing/2014/main" id="{2A7DB900-5699-427E-990E-10704205D381}"/>
            </a:ext>
          </a:extLst>
        </xdr:cNvPr>
        <xdr:cNvSpPr/>
      </xdr:nvSpPr>
      <xdr:spPr>
        <a:xfrm>
          <a:off x="16268700" y="17863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13970</xdr:rowOff>
    </xdr:from>
    <xdr:to>
      <xdr:col>81</xdr:col>
      <xdr:colOff>101600</xdr:colOff>
      <xdr:row>104</xdr:row>
      <xdr:rowOff>115570</xdr:rowOff>
    </xdr:to>
    <xdr:sp macro="" textlink="">
      <xdr:nvSpPr>
        <xdr:cNvPr id="763" name="フローチャート: 判断 762">
          <a:extLst>
            <a:ext uri="{FF2B5EF4-FFF2-40B4-BE49-F238E27FC236}">
              <a16:creationId xmlns:a16="http://schemas.microsoft.com/office/drawing/2014/main" id="{57CCDDCF-CAB6-4355-8002-E723DC6BF1D3}"/>
            </a:ext>
          </a:extLst>
        </xdr:cNvPr>
        <xdr:cNvSpPr/>
      </xdr:nvSpPr>
      <xdr:spPr>
        <a:xfrm>
          <a:off x="15430500" y="17844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153036</xdr:rowOff>
    </xdr:from>
    <xdr:to>
      <xdr:col>76</xdr:col>
      <xdr:colOff>165100</xdr:colOff>
      <xdr:row>104</xdr:row>
      <xdr:rowOff>83186</xdr:rowOff>
    </xdr:to>
    <xdr:sp macro="" textlink="">
      <xdr:nvSpPr>
        <xdr:cNvPr id="764" name="フローチャート: 判断 763">
          <a:extLst>
            <a:ext uri="{FF2B5EF4-FFF2-40B4-BE49-F238E27FC236}">
              <a16:creationId xmlns:a16="http://schemas.microsoft.com/office/drawing/2014/main" id="{964E5026-DE59-4D50-AA16-39D63898A291}"/>
            </a:ext>
          </a:extLst>
        </xdr:cNvPr>
        <xdr:cNvSpPr/>
      </xdr:nvSpPr>
      <xdr:spPr>
        <a:xfrm>
          <a:off x="14541500" y="17812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135889</xdr:rowOff>
    </xdr:from>
    <xdr:to>
      <xdr:col>72</xdr:col>
      <xdr:colOff>38100</xdr:colOff>
      <xdr:row>104</xdr:row>
      <xdr:rowOff>66039</xdr:rowOff>
    </xdr:to>
    <xdr:sp macro="" textlink="">
      <xdr:nvSpPr>
        <xdr:cNvPr id="765" name="フローチャート: 判断 764">
          <a:extLst>
            <a:ext uri="{FF2B5EF4-FFF2-40B4-BE49-F238E27FC236}">
              <a16:creationId xmlns:a16="http://schemas.microsoft.com/office/drawing/2014/main" id="{650FB248-6B11-4E99-B395-6FEA61A54D84}"/>
            </a:ext>
          </a:extLst>
        </xdr:cNvPr>
        <xdr:cNvSpPr/>
      </xdr:nvSpPr>
      <xdr:spPr>
        <a:xfrm>
          <a:off x="13652500" y="17795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120650</xdr:rowOff>
    </xdr:from>
    <xdr:to>
      <xdr:col>67</xdr:col>
      <xdr:colOff>101600</xdr:colOff>
      <xdr:row>104</xdr:row>
      <xdr:rowOff>50800</xdr:rowOff>
    </xdr:to>
    <xdr:sp macro="" textlink="">
      <xdr:nvSpPr>
        <xdr:cNvPr id="766" name="フローチャート: 判断 765">
          <a:extLst>
            <a:ext uri="{FF2B5EF4-FFF2-40B4-BE49-F238E27FC236}">
              <a16:creationId xmlns:a16="http://schemas.microsoft.com/office/drawing/2014/main" id="{7A0EC1D3-E8E4-4007-9DBD-013EE7605097}"/>
            </a:ext>
          </a:extLst>
        </xdr:cNvPr>
        <xdr:cNvSpPr/>
      </xdr:nvSpPr>
      <xdr:spPr>
        <a:xfrm>
          <a:off x="12763500" y="1778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7" name="テキスト ボックス 766">
          <a:extLst>
            <a:ext uri="{FF2B5EF4-FFF2-40B4-BE49-F238E27FC236}">
              <a16:creationId xmlns:a16="http://schemas.microsoft.com/office/drawing/2014/main" id="{F0E83B9A-95FB-44DE-AEF9-D2B41FA5948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594A16C6-71C1-4CB6-9A9A-3CE905A06DB4}"/>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DA777CCC-C133-46DA-9841-DDE52F57191B}"/>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0E215A52-9521-4874-91A0-CA4248B2D42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5B5BD9C2-9645-4AC1-98E9-27C530A4A289}"/>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132080</xdr:rowOff>
    </xdr:from>
    <xdr:to>
      <xdr:col>85</xdr:col>
      <xdr:colOff>177800</xdr:colOff>
      <xdr:row>105</xdr:row>
      <xdr:rowOff>62230</xdr:rowOff>
    </xdr:to>
    <xdr:sp macro="" textlink="">
      <xdr:nvSpPr>
        <xdr:cNvPr id="772" name="楕円 771">
          <a:extLst>
            <a:ext uri="{FF2B5EF4-FFF2-40B4-BE49-F238E27FC236}">
              <a16:creationId xmlns:a16="http://schemas.microsoft.com/office/drawing/2014/main" id="{9185E3F1-D6CB-4E8E-B93D-1CC43D0F8FA2}"/>
            </a:ext>
          </a:extLst>
        </xdr:cNvPr>
        <xdr:cNvSpPr/>
      </xdr:nvSpPr>
      <xdr:spPr>
        <a:xfrm>
          <a:off x="16268700" y="1796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104</xdr:row>
      <xdr:rowOff>110507</xdr:rowOff>
    </xdr:from>
    <xdr:ext cx="405111" cy="259045"/>
    <xdr:sp macro="" textlink="">
      <xdr:nvSpPr>
        <xdr:cNvPr id="773" name="【公民館】&#10;有形固定資産減価償却率該当値テキスト">
          <a:extLst>
            <a:ext uri="{FF2B5EF4-FFF2-40B4-BE49-F238E27FC236}">
              <a16:creationId xmlns:a16="http://schemas.microsoft.com/office/drawing/2014/main" id="{3BBE6DCC-F09D-49B0-914A-C56A44E658FA}"/>
            </a:ext>
          </a:extLst>
        </xdr:cNvPr>
        <xdr:cNvSpPr txBox="1"/>
      </xdr:nvSpPr>
      <xdr:spPr>
        <a:xfrm>
          <a:off x="16357600" y="17941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132097</xdr:rowOff>
    </xdr:from>
    <xdr:ext cx="405111" cy="259045"/>
    <xdr:sp macro="" textlink="">
      <xdr:nvSpPr>
        <xdr:cNvPr id="774" name="n_1aveValue【公民館】&#10;有形固定資産減価償却率">
          <a:extLst>
            <a:ext uri="{FF2B5EF4-FFF2-40B4-BE49-F238E27FC236}">
              <a16:creationId xmlns:a16="http://schemas.microsoft.com/office/drawing/2014/main" id="{3116D14F-ADBF-4BEC-A6A0-42F914A5FF06}"/>
            </a:ext>
          </a:extLst>
        </xdr:cNvPr>
        <xdr:cNvSpPr txBox="1"/>
      </xdr:nvSpPr>
      <xdr:spPr>
        <a:xfrm>
          <a:off x="15266044" y="17619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99713</xdr:rowOff>
    </xdr:from>
    <xdr:ext cx="405111" cy="259045"/>
    <xdr:sp macro="" textlink="">
      <xdr:nvSpPr>
        <xdr:cNvPr id="775" name="n_2aveValue【公民館】&#10;有形固定資産減価償却率">
          <a:extLst>
            <a:ext uri="{FF2B5EF4-FFF2-40B4-BE49-F238E27FC236}">
              <a16:creationId xmlns:a16="http://schemas.microsoft.com/office/drawing/2014/main" id="{91F69506-96D9-44EC-9755-7B7E0C658936}"/>
            </a:ext>
          </a:extLst>
        </xdr:cNvPr>
        <xdr:cNvSpPr txBox="1"/>
      </xdr:nvSpPr>
      <xdr:spPr>
        <a:xfrm>
          <a:off x="14389744" y="175876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82566</xdr:rowOff>
    </xdr:from>
    <xdr:ext cx="405111" cy="259045"/>
    <xdr:sp macro="" textlink="">
      <xdr:nvSpPr>
        <xdr:cNvPr id="776" name="n_3aveValue【公民館】&#10;有形固定資産減価償却率">
          <a:extLst>
            <a:ext uri="{FF2B5EF4-FFF2-40B4-BE49-F238E27FC236}">
              <a16:creationId xmlns:a16="http://schemas.microsoft.com/office/drawing/2014/main" id="{4EBC5E82-3C4C-4B04-B0E4-C141E947DC13}"/>
            </a:ext>
          </a:extLst>
        </xdr:cNvPr>
        <xdr:cNvSpPr txBox="1"/>
      </xdr:nvSpPr>
      <xdr:spPr>
        <a:xfrm>
          <a:off x="13500744" y="17570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67327</xdr:rowOff>
    </xdr:from>
    <xdr:ext cx="405111" cy="259045"/>
    <xdr:sp macro="" textlink="">
      <xdr:nvSpPr>
        <xdr:cNvPr id="777" name="n_4aveValue【公民館】&#10;有形固定資産減価償却率">
          <a:extLst>
            <a:ext uri="{FF2B5EF4-FFF2-40B4-BE49-F238E27FC236}">
              <a16:creationId xmlns:a16="http://schemas.microsoft.com/office/drawing/2014/main" id="{11A24A3B-ADD5-42B9-8FA7-D1B558AC72CF}"/>
            </a:ext>
          </a:extLst>
        </xdr:cNvPr>
        <xdr:cNvSpPr txBox="1"/>
      </xdr:nvSpPr>
      <xdr:spPr>
        <a:xfrm>
          <a:off x="12611744" y="1755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78" name="正方形/長方形 777">
          <a:extLst>
            <a:ext uri="{FF2B5EF4-FFF2-40B4-BE49-F238E27FC236}">
              <a16:creationId xmlns:a16="http://schemas.microsoft.com/office/drawing/2014/main" id="{34112356-8A47-4CA6-BEA4-2281BC08CCA3}"/>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79" name="正方形/長方形 778">
          <a:extLst>
            <a:ext uri="{FF2B5EF4-FFF2-40B4-BE49-F238E27FC236}">
              <a16:creationId xmlns:a16="http://schemas.microsoft.com/office/drawing/2014/main" id="{C9538C58-7534-4768-A4D7-C93010049D9E}"/>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80" name="正方形/長方形 779">
          <a:extLst>
            <a:ext uri="{FF2B5EF4-FFF2-40B4-BE49-F238E27FC236}">
              <a16:creationId xmlns:a16="http://schemas.microsoft.com/office/drawing/2014/main" id="{CDE22DED-E658-4E44-B093-1F96BDCD91A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81" name="正方形/長方形 780">
          <a:extLst>
            <a:ext uri="{FF2B5EF4-FFF2-40B4-BE49-F238E27FC236}">
              <a16:creationId xmlns:a16="http://schemas.microsoft.com/office/drawing/2014/main" id="{2CA7FA9B-2A82-401A-A651-968644D6B664}"/>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82" name="正方形/長方形 781">
          <a:extLst>
            <a:ext uri="{FF2B5EF4-FFF2-40B4-BE49-F238E27FC236}">
              <a16:creationId xmlns:a16="http://schemas.microsoft.com/office/drawing/2014/main" id="{0EDD7C32-32DB-4592-AA62-EE7D516AFD70}"/>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83" name="正方形/長方形 782">
          <a:extLst>
            <a:ext uri="{FF2B5EF4-FFF2-40B4-BE49-F238E27FC236}">
              <a16:creationId xmlns:a16="http://schemas.microsoft.com/office/drawing/2014/main" id="{8163CF9F-6098-4783-9867-4642BEC296C9}"/>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84" name="正方形/長方形 783">
          <a:extLst>
            <a:ext uri="{FF2B5EF4-FFF2-40B4-BE49-F238E27FC236}">
              <a16:creationId xmlns:a16="http://schemas.microsoft.com/office/drawing/2014/main" id="{9EF063AC-A1B0-45FD-BA23-2C2D6C7D9030}"/>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85" name="正方形/長方形 784">
          <a:extLst>
            <a:ext uri="{FF2B5EF4-FFF2-40B4-BE49-F238E27FC236}">
              <a16:creationId xmlns:a16="http://schemas.microsoft.com/office/drawing/2014/main" id="{437A7C05-BB2F-4DE4-A77E-2878C6658CCC}"/>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86" name="テキスト ボックス 785">
          <a:extLst>
            <a:ext uri="{FF2B5EF4-FFF2-40B4-BE49-F238E27FC236}">
              <a16:creationId xmlns:a16="http://schemas.microsoft.com/office/drawing/2014/main" id="{F4EC7A1B-1A4A-4762-8047-09EAA32641E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87" name="直線コネクタ 786">
          <a:extLst>
            <a:ext uri="{FF2B5EF4-FFF2-40B4-BE49-F238E27FC236}">
              <a16:creationId xmlns:a16="http://schemas.microsoft.com/office/drawing/2014/main" id="{F98B8FD6-F4FF-4B92-8272-27341B5F5BF8}"/>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88" name="直線コネクタ 787">
          <a:extLst>
            <a:ext uri="{FF2B5EF4-FFF2-40B4-BE49-F238E27FC236}">
              <a16:creationId xmlns:a16="http://schemas.microsoft.com/office/drawing/2014/main" id="{726FFD67-1AAC-4FCB-917F-09BDFB2FACD1}"/>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89" name="テキスト ボックス 788">
          <a:extLst>
            <a:ext uri="{FF2B5EF4-FFF2-40B4-BE49-F238E27FC236}">
              <a16:creationId xmlns:a16="http://schemas.microsoft.com/office/drawing/2014/main" id="{B7658B85-46A1-4132-8E4D-AF8ED35F6799}"/>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90" name="直線コネクタ 789">
          <a:extLst>
            <a:ext uri="{FF2B5EF4-FFF2-40B4-BE49-F238E27FC236}">
              <a16:creationId xmlns:a16="http://schemas.microsoft.com/office/drawing/2014/main" id="{EC3DFC32-A79C-4B15-B8B7-6961739A29D4}"/>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91" name="テキスト ボックス 790">
          <a:extLst>
            <a:ext uri="{FF2B5EF4-FFF2-40B4-BE49-F238E27FC236}">
              <a16:creationId xmlns:a16="http://schemas.microsoft.com/office/drawing/2014/main" id="{D9FA5F1B-A59F-416E-BB3B-1B39E5FA81DD}"/>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92" name="直線コネクタ 791">
          <a:extLst>
            <a:ext uri="{FF2B5EF4-FFF2-40B4-BE49-F238E27FC236}">
              <a16:creationId xmlns:a16="http://schemas.microsoft.com/office/drawing/2014/main" id="{52A6E755-1CDB-413E-8B3E-A6262038FCC7}"/>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93" name="テキスト ボックス 792">
          <a:extLst>
            <a:ext uri="{FF2B5EF4-FFF2-40B4-BE49-F238E27FC236}">
              <a16:creationId xmlns:a16="http://schemas.microsoft.com/office/drawing/2014/main" id="{1E331D59-458C-43E3-923C-A425968EC94F}"/>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94" name="直線コネクタ 793">
          <a:extLst>
            <a:ext uri="{FF2B5EF4-FFF2-40B4-BE49-F238E27FC236}">
              <a16:creationId xmlns:a16="http://schemas.microsoft.com/office/drawing/2014/main" id="{C3E032F7-5EFB-42DB-A42B-9A6C972BFB94}"/>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95" name="テキスト ボックス 794">
          <a:extLst>
            <a:ext uri="{FF2B5EF4-FFF2-40B4-BE49-F238E27FC236}">
              <a16:creationId xmlns:a16="http://schemas.microsoft.com/office/drawing/2014/main" id="{ED41C50E-A659-4516-A520-4F2E5BDE83E3}"/>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96" name="直線コネクタ 795">
          <a:extLst>
            <a:ext uri="{FF2B5EF4-FFF2-40B4-BE49-F238E27FC236}">
              <a16:creationId xmlns:a16="http://schemas.microsoft.com/office/drawing/2014/main" id="{0EEAA927-B9CD-489B-9DF6-4A580837238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97" name="テキスト ボックス 796">
          <a:extLst>
            <a:ext uri="{FF2B5EF4-FFF2-40B4-BE49-F238E27FC236}">
              <a16:creationId xmlns:a16="http://schemas.microsoft.com/office/drawing/2014/main" id="{16A446B4-A653-41E9-9F09-69061C708601}"/>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98" name="【公民館】&#10;一人当たり面積グラフ枠">
          <a:extLst>
            <a:ext uri="{FF2B5EF4-FFF2-40B4-BE49-F238E27FC236}">
              <a16:creationId xmlns:a16="http://schemas.microsoft.com/office/drawing/2014/main" id="{1D0E5C69-EC08-4782-A32B-74BCA2553D1E}"/>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67056</xdr:rowOff>
    </xdr:from>
    <xdr:to>
      <xdr:col>116</xdr:col>
      <xdr:colOff>62864</xdr:colOff>
      <xdr:row>108</xdr:row>
      <xdr:rowOff>62485</xdr:rowOff>
    </xdr:to>
    <xdr:cxnSp macro="">
      <xdr:nvCxnSpPr>
        <xdr:cNvPr id="799" name="直線コネクタ 798">
          <a:extLst>
            <a:ext uri="{FF2B5EF4-FFF2-40B4-BE49-F238E27FC236}">
              <a16:creationId xmlns:a16="http://schemas.microsoft.com/office/drawing/2014/main" id="{2D5C7972-F437-4CE3-B4FD-22DA54429FA2}"/>
            </a:ext>
          </a:extLst>
        </xdr:cNvPr>
        <xdr:cNvCxnSpPr/>
      </xdr:nvCxnSpPr>
      <xdr:spPr>
        <a:xfrm flipV="1">
          <a:off x="22160864" y="17212056"/>
          <a:ext cx="0" cy="1367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66312</xdr:rowOff>
    </xdr:from>
    <xdr:ext cx="469744" cy="259045"/>
    <xdr:sp macro="" textlink="">
      <xdr:nvSpPr>
        <xdr:cNvPr id="800" name="【公民館】&#10;一人当たり面積最小値テキスト">
          <a:extLst>
            <a:ext uri="{FF2B5EF4-FFF2-40B4-BE49-F238E27FC236}">
              <a16:creationId xmlns:a16="http://schemas.microsoft.com/office/drawing/2014/main" id="{BB8BBA69-0344-48A4-9318-46A0EB797C72}"/>
            </a:ext>
          </a:extLst>
        </xdr:cNvPr>
        <xdr:cNvSpPr txBox="1"/>
      </xdr:nvSpPr>
      <xdr:spPr>
        <a:xfrm>
          <a:off x="22199600" y="1858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62485</xdr:rowOff>
    </xdr:from>
    <xdr:to>
      <xdr:col>116</xdr:col>
      <xdr:colOff>152400</xdr:colOff>
      <xdr:row>108</xdr:row>
      <xdr:rowOff>62485</xdr:rowOff>
    </xdr:to>
    <xdr:cxnSp macro="">
      <xdr:nvCxnSpPr>
        <xdr:cNvPr id="801" name="直線コネクタ 800">
          <a:extLst>
            <a:ext uri="{FF2B5EF4-FFF2-40B4-BE49-F238E27FC236}">
              <a16:creationId xmlns:a16="http://schemas.microsoft.com/office/drawing/2014/main" id="{7B9D576C-1F93-4703-977F-E3801E97A21D}"/>
            </a:ext>
          </a:extLst>
        </xdr:cNvPr>
        <xdr:cNvCxnSpPr/>
      </xdr:nvCxnSpPr>
      <xdr:spPr>
        <a:xfrm>
          <a:off x="22072600" y="1857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13733</xdr:rowOff>
    </xdr:from>
    <xdr:ext cx="469744" cy="259045"/>
    <xdr:sp macro="" textlink="">
      <xdr:nvSpPr>
        <xdr:cNvPr id="802" name="【公民館】&#10;一人当たり面積最大値テキスト">
          <a:extLst>
            <a:ext uri="{FF2B5EF4-FFF2-40B4-BE49-F238E27FC236}">
              <a16:creationId xmlns:a16="http://schemas.microsoft.com/office/drawing/2014/main" id="{C9655433-FAA6-448A-A857-24E15561BAD4}"/>
            </a:ext>
          </a:extLst>
        </xdr:cNvPr>
        <xdr:cNvSpPr txBox="1"/>
      </xdr:nvSpPr>
      <xdr:spPr>
        <a:xfrm>
          <a:off x="22199600" y="16987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67056</xdr:rowOff>
    </xdr:from>
    <xdr:to>
      <xdr:col>116</xdr:col>
      <xdr:colOff>152400</xdr:colOff>
      <xdr:row>100</xdr:row>
      <xdr:rowOff>67056</xdr:rowOff>
    </xdr:to>
    <xdr:cxnSp macro="">
      <xdr:nvCxnSpPr>
        <xdr:cNvPr id="803" name="直線コネクタ 802">
          <a:extLst>
            <a:ext uri="{FF2B5EF4-FFF2-40B4-BE49-F238E27FC236}">
              <a16:creationId xmlns:a16="http://schemas.microsoft.com/office/drawing/2014/main" id="{CE70A094-BBAD-4A6E-B9E1-11466568CF25}"/>
            </a:ext>
          </a:extLst>
        </xdr:cNvPr>
        <xdr:cNvCxnSpPr/>
      </xdr:nvCxnSpPr>
      <xdr:spPr>
        <a:xfrm>
          <a:off x="22072600" y="17212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22114</xdr:rowOff>
    </xdr:from>
    <xdr:ext cx="469744" cy="259045"/>
    <xdr:sp macro="" textlink="">
      <xdr:nvSpPr>
        <xdr:cNvPr id="804" name="【公民館】&#10;一人当たり面積平均値テキスト">
          <a:extLst>
            <a:ext uri="{FF2B5EF4-FFF2-40B4-BE49-F238E27FC236}">
              <a16:creationId xmlns:a16="http://schemas.microsoft.com/office/drawing/2014/main" id="{41F0998F-27D6-4CBF-9598-342AFD1DE800}"/>
            </a:ext>
          </a:extLst>
        </xdr:cNvPr>
        <xdr:cNvSpPr txBox="1"/>
      </xdr:nvSpPr>
      <xdr:spPr>
        <a:xfrm>
          <a:off x="22199600" y="1819581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43687</xdr:rowOff>
    </xdr:from>
    <xdr:to>
      <xdr:col>116</xdr:col>
      <xdr:colOff>114300</xdr:colOff>
      <xdr:row>106</xdr:row>
      <xdr:rowOff>145287</xdr:rowOff>
    </xdr:to>
    <xdr:sp macro="" textlink="">
      <xdr:nvSpPr>
        <xdr:cNvPr id="805" name="フローチャート: 判断 804">
          <a:extLst>
            <a:ext uri="{FF2B5EF4-FFF2-40B4-BE49-F238E27FC236}">
              <a16:creationId xmlns:a16="http://schemas.microsoft.com/office/drawing/2014/main" id="{0B9296EC-A133-4E7D-A141-58802CF61DDB}"/>
            </a:ext>
          </a:extLst>
        </xdr:cNvPr>
        <xdr:cNvSpPr/>
      </xdr:nvSpPr>
      <xdr:spPr>
        <a:xfrm>
          <a:off x="22110700" y="18217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52832</xdr:rowOff>
    </xdr:from>
    <xdr:to>
      <xdr:col>112</xdr:col>
      <xdr:colOff>38100</xdr:colOff>
      <xdr:row>106</xdr:row>
      <xdr:rowOff>154432</xdr:rowOff>
    </xdr:to>
    <xdr:sp macro="" textlink="">
      <xdr:nvSpPr>
        <xdr:cNvPr id="806" name="フローチャート: 判断 805">
          <a:extLst>
            <a:ext uri="{FF2B5EF4-FFF2-40B4-BE49-F238E27FC236}">
              <a16:creationId xmlns:a16="http://schemas.microsoft.com/office/drawing/2014/main" id="{5399C0AA-2BF1-426F-B7C4-E253A66F8F5B}"/>
            </a:ext>
          </a:extLst>
        </xdr:cNvPr>
        <xdr:cNvSpPr/>
      </xdr:nvSpPr>
      <xdr:spPr>
        <a:xfrm>
          <a:off x="21272500" y="18226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55118</xdr:rowOff>
    </xdr:from>
    <xdr:to>
      <xdr:col>107</xdr:col>
      <xdr:colOff>101600</xdr:colOff>
      <xdr:row>106</xdr:row>
      <xdr:rowOff>156718</xdr:rowOff>
    </xdr:to>
    <xdr:sp macro="" textlink="">
      <xdr:nvSpPr>
        <xdr:cNvPr id="807" name="フローチャート: 判断 806">
          <a:extLst>
            <a:ext uri="{FF2B5EF4-FFF2-40B4-BE49-F238E27FC236}">
              <a16:creationId xmlns:a16="http://schemas.microsoft.com/office/drawing/2014/main" id="{5990502F-EA5C-4024-8866-D2DB3712AEAC}"/>
            </a:ext>
          </a:extLst>
        </xdr:cNvPr>
        <xdr:cNvSpPr/>
      </xdr:nvSpPr>
      <xdr:spPr>
        <a:xfrm>
          <a:off x="20383500" y="1822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80263</xdr:rowOff>
    </xdr:from>
    <xdr:to>
      <xdr:col>102</xdr:col>
      <xdr:colOff>165100</xdr:colOff>
      <xdr:row>107</xdr:row>
      <xdr:rowOff>10413</xdr:rowOff>
    </xdr:to>
    <xdr:sp macro="" textlink="">
      <xdr:nvSpPr>
        <xdr:cNvPr id="808" name="フローチャート: 判断 807">
          <a:extLst>
            <a:ext uri="{FF2B5EF4-FFF2-40B4-BE49-F238E27FC236}">
              <a16:creationId xmlns:a16="http://schemas.microsoft.com/office/drawing/2014/main" id="{5FC41DBD-4688-4F01-B816-04F88A4C5E2A}"/>
            </a:ext>
          </a:extLst>
        </xdr:cNvPr>
        <xdr:cNvSpPr/>
      </xdr:nvSpPr>
      <xdr:spPr>
        <a:xfrm>
          <a:off x="19494500" y="182539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68835</xdr:rowOff>
    </xdr:from>
    <xdr:to>
      <xdr:col>98</xdr:col>
      <xdr:colOff>38100</xdr:colOff>
      <xdr:row>106</xdr:row>
      <xdr:rowOff>170435</xdr:rowOff>
    </xdr:to>
    <xdr:sp macro="" textlink="">
      <xdr:nvSpPr>
        <xdr:cNvPr id="809" name="フローチャート: 判断 808">
          <a:extLst>
            <a:ext uri="{FF2B5EF4-FFF2-40B4-BE49-F238E27FC236}">
              <a16:creationId xmlns:a16="http://schemas.microsoft.com/office/drawing/2014/main" id="{36F0B966-183F-4544-89AA-8E40C35C5F3A}"/>
            </a:ext>
          </a:extLst>
        </xdr:cNvPr>
        <xdr:cNvSpPr/>
      </xdr:nvSpPr>
      <xdr:spPr>
        <a:xfrm>
          <a:off x="18605500" y="1824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10" name="テキスト ボックス 809">
          <a:extLst>
            <a:ext uri="{FF2B5EF4-FFF2-40B4-BE49-F238E27FC236}">
              <a16:creationId xmlns:a16="http://schemas.microsoft.com/office/drawing/2014/main" id="{BFD153FB-74AE-42F6-A104-60F4EA7F1BD0}"/>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11" name="テキスト ボックス 810">
          <a:extLst>
            <a:ext uri="{FF2B5EF4-FFF2-40B4-BE49-F238E27FC236}">
              <a16:creationId xmlns:a16="http://schemas.microsoft.com/office/drawing/2014/main" id="{18332499-2BAE-41EA-A9E2-D2714767F2D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12" name="テキスト ボックス 811">
          <a:extLst>
            <a:ext uri="{FF2B5EF4-FFF2-40B4-BE49-F238E27FC236}">
              <a16:creationId xmlns:a16="http://schemas.microsoft.com/office/drawing/2014/main" id="{59D0F5E9-5B21-4DB1-BCC2-F94C19C78E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13" name="テキスト ボックス 812">
          <a:extLst>
            <a:ext uri="{FF2B5EF4-FFF2-40B4-BE49-F238E27FC236}">
              <a16:creationId xmlns:a16="http://schemas.microsoft.com/office/drawing/2014/main" id="{1D38A288-5FE4-4E60-8185-AA7ED2CAFB0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14" name="テキスト ボックス 813">
          <a:extLst>
            <a:ext uri="{FF2B5EF4-FFF2-40B4-BE49-F238E27FC236}">
              <a16:creationId xmlns:a16="http://schemas.microsoft.com/office/drawing/2014/main" id="{8A60E634-CBDA-4E13-9CA0-CD93757F1489}"/>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112268</xdr:rowOff>
    </xdr:from>
    <xdr:to>
      <xdr:col>116</xdr:col>
      <xdr:colOff>114300</xdr:colOff>
      <xdr:row>106</xdr:row>
      <xdr:rowOff>42418</xdr:rowOff>
    </xdr:to>
    <xdr:sp macro="" textlink="">
      <xdr:nvSpPr>
        <xdr:cNvPr id="815" name="楕円 814">
          <a:extLst>
            <a:ext uri="{FF2B5EF4-FFF2-40B4-BE49-F238E27FC236}">
              <a16:creationId xmlns:a16="http://schemas.microsoft.com/office/drawing/2014/main" id="{7339F678-FA4A-4ADA-BF98-BF1AB91052FA}"/>
            </a:ext>
          </a:extLst>
        </xdr:cNvPr>
        <xdr:cNvSpPr/>
      </xdr:nvSpPr>
      <xdr:spPr>
        <a:xfrm>
          <a:off x="22110700" y="18114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135145</xdr:rowOff>
    </xdr:from>
    <xdr:ext cx="469744" cy="259045"/>
    <xdr:sp macro="" textlink="">
      <xdr:nvSpPr>
        <xdr:cNvPr id="816" name="【公民館】&#10;一人当たり面積該当値テキスト">
          <a:extLst>
            <a:ext uri="{FF2B5EF4-FFF2-40B4-BE49-F238E27FC236}">
              <a16:creationId xmlns:a16="http://schemas.microsoft.com/office/drawing/2014/main" id="{B9A27DE1-F35B-4740-B90A-96A21116874C}"/>
            </a:ext>
          </a:extLst>
        </xdr:cNvPr>
        <xdr:cNvSpPr txBox="1"/>
      </xdr:nvSpPr>
      <xdr:spPr>
        <a:xfrm>
          <a:off x="22199600" y="179659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170959</xdr:rowOff>
    </xdr:from>
    <xdr:ext cx="469744" cy="259045"/>
    <xdr:sp macro="" textlink="">
      <xdr:nvSpPr>
        <xdr:cNvPr id="817" name="n_1aveValue【公民館】&#10;一人当たり面積">
          <a:extLst>
            <a:ext uri="{FF2B5EF4-FFF2-40B4-BE49-F238E27FC236}">
              <a16:creationId xmlns:a16="http://schemas.microsoft.com/office/drawing/2014/main" id="{0972B910-3ADD-4257-8A52-1D13418BF0F0}"/>
            </a:ext>
          </a:extLst>
        </xdr:cNvPr>
        <xdr:cNvSpPr txBox="1"/>
      </xdr:nvSpPr>
      <xdr:spPr>
        <a:xfrm>
          <a:off x="21075727" y="18001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1795</xdr:rowOff>
    </xdr:from>
    <xdr:ext cx="469744" cy="259045"/>
    <xdr:sp macro="" textlink="">
      <xdr:nvSpPr>
        <xdr:cNvPr id="818" name="n_2aveValue【公民館】&#10;一人当たり面積">
          <a:extLst>
            <a:ext uri="{FF2B5EF4-FFF2-40B4-BE49-F238E27FC236}">
              <a16:creationId xmlns:a16="http://schemas.microsoft.com/office/drawing/2014/main" id="{CC15F616-FAA0-4F1C-ABA0-E831D931E919}"/>
            </a:ext>
          </a:extLst>
        </xdr:cNvPr>
        <xdr:cNvSpPr txBox="1"/>
      </xdr:nvSpPr>
      <xdr:spPr>
        <a:xfrm>
          <a:off x="20199427" y="1800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26940</xdr:rowOff>
    </xdr:from>
    <xdr:ext cx="469744" cy="259045"/>
    <xdr:sp macro="" textlink="">
      <xdr:nvSpPr>
        <xdr:cNvPr id="819" name="n_3aveValue【公民館】&#10;一人当たり面積">
          <a:extLst>
            <a:ext uri="{FF2B5EF4-FFF2-40B4-BE49-F238E27FC236}">
              <a16:creationId xmlns:a16="http://schemas.microsoft.com/office/drawing/2014/main" id="{C44EF19A-D46B-4C88-828E-89A451ABB875}"/>
            </a:ext>
          </a:extLst>
        </xdr:cNvPr>
        <xdr:cNvSpPr txBox="1"/>
      </xdr:nvSpPr>
      <xdr:spPr>
        <a:xfrm>
          <a:off x="19310427" y="180291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15512</xdr:rowOff>
    </xdr:from>
    <xdr:ext cx="469744" cy="259045"/>
    <xdr:sp macro="" textlink="">
      <xdr:nvSpPr>
        <xdr:cNvPr id="820" name="n_4aveValue【公民館】&#10;一人当たり面積">
          <a:extLst>
            <a:ext uri="{FF2B5EF4-FFF2-40B4-BE49-F238E27FC236}">
              <a16:creationId xmlns:a16="http://schemas.microsoft.com/office/drawing/2014/main" id="{BD115DF7-8286-4906-ABE5-92ACE8429E1C}"/>
            </a:ext>
          </a:extLst>
        </xdr:cNvPr>
        <xdr:cNvSpPr txBox="1"/>
      </xdr:nvSpPr>
      <xdr:spPr>
        <a:xfrm>
          <a:off x="18421427" y="180177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21" name="正方形/長方形 820">
          <a:extLst>
            <a:ext uri="{FF2B5EF4-FFF2-40B4-BE49-F238E27FC236}">
              <a16:creationId xmlns:a16="http://schemas.microsoft.com/office/drawing/2014/main" id="{71FC4EDE-9D45-4EF6-9BCE-8DB6160365F3}"/>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22" name="正方形/長方形 821">
          <a:extLst>
            <a:ext uri="{FF2B5EF4-FFF2-40B4-BE49-F238E27FC236}">
              <a16:creationId xmlns:a16="http://schemas.microsoft.com/office/drawing/2014/main" id="{A12FECD1-30C3-48C0-BADA-C2533DD58205}"/>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23" name="テキスト ボックス 822">
          <a:extLst>
            <a:ext uri="{FF2B5EF4-FFF2-40B4-BE49-F238E27FC236}">
              <a16:creationId xmlns:a16="http://schemas.microsoft.com/office/drawing/2014/main" id="{83837EF9-C314-4F6F-9D71-A6BDB4191687}"/>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令和２年度は、有形固定資産減価償却率が低くなった施設があるものの、多くの施設類型において類似団体内平均より減価償却が進んでおり、更新が必要な有形固定資産が多くあることが分かる。これは、昭和４０～５０年代にかけて大規模住宅地の開発により、人口急増を経験した本市では、昭和５０年代に公共施設などの社会的インフラの整備を行った有形固定資産が多くあることが起因している。</a:t>
          </a:r>
        </a:p>
        <a:p>
          <a:r>
            <a:rPr kumimoji="1" lang="ja-JP" altLang="en-US" sz="1300">
              <a:latin typeface="ＭＳ Ｐゴシック" panose="020B0600070205080204" pitchFamily="50" charset="-128"/>
              <a:ea typeface="ＭＳ Ｐゴシック" panose="020B0600070205080204" pitchFamily="50" charset="-128"/>
            </a:rPr>
            <a:t>　今後の有形固定資産の更新の際には、同類系の施設だけでなく、他類系の施設も含め、施設等の集約化・複合化を進める必要がある。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a:p>
          <a:r>
            <a:rPr kumimoji="1" lang="en-US" altLang="ja-JP" sz="1300">
              <a:latin typeface="ＭＳ Ｐゴシック" panose="020B0600070205080204" pitchFamily="50" charset="-128"/>
              <a:ea typeface="ＭＳ Ｐゴシック" panose="020B0600070205080204" pitchFamily="50" charset="-128"/>
            </a:rPr>
            <a:t>  ※【</a:t>
          </a:r>
          <a:r>
            <a:rPr kumimoji="1" lang="ja-JP" altLang="en-US" sz="1300">
              <a:latin typeface="ＭＳ Ｐゴシック" panose="020B0600070205080204" pitchFamily="50" charset="-128"/>
              <a:ea typeface="ＭＳ Ｐゴシック" panose="020B0600070205080204" pitchFamily="50" charset="-128"/>
            </a:rPr>
            <a:t>公民館</a:t>
          </a:r>
          <a:r>
            <a:rPr kumimoji="1" lang="en-US" altLang="ja-JP" sz="1300">
              <a:latin typeface="ＭＳ Ｐゴシック" panose="020B0600070205080204" pitchFamily="50" charset="-128"/>
              <a:ea typeface="ＭＳ Ｐゴシック" panose="020B0600070205080204" pitchFamily="50" charset="-128"/>
            </a:rPr>
            <a:t>】</a:t>
          </a:r>
          <a:r>
            <a:rPr kumimoji="1" lang="ja-JP" altLang="en-US" sz="1300">
              <a:latin typeface="ＭＳ Ｐゴシック" panose="020B0600070205080204" pitchFamily="50" charset="-128"/>
              <a:ea typeface="ＭＳ Ｐゴシック" panose="020B0600070205080204" pitchFamily="50" charset="-128"/>
            </a:rPr>
            <a:t>の有形固定資産減価償却率及び一人あたり面積については、令和２年度に数値の記載がありますが誤りです。正しくは該当数値なしです。</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7C41FACE-4CAB-474E-9F63-768E5A35B421}"/>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9BA1AD17-1613-4CDD-B303-F3971460E5A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7A80D399-65E1-4B94-A3E0-29743BC2444B}"/>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4F8FF474-FA3D-47D0-A860-09C6A78C021F}"/>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80283CBF-613A-49D4-A6DA-81655E097CC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B8233889-9C4D-4AA3-81FD-575EF2D6D842}"/>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3515DDD-8BA0-4E6C-B5C2-61797AE4BF4E}"/>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F4F5D4FE-AAED-4462-8B44-AFE2643F17BB}"/>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F1744B38-E91E-4C28-874F-B4CDAF0454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CDAE43BC-45D1-42FC-AD2E-899B4B1A4CC7}"/>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77,584
76,533
129.77
37,589,090
37,038,792
548,167
16,498,548
34,807,653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980983B5-DE92-4AA7-8D97-1BF2772712CA}"/>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957C42B-4DB4-47D6-AABC-656AF011349D}"/>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BBA8549-6D83-4069-92B6-A40522336D6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E12299D6-031A-461C-9136-48CE78ECE641}"/>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DDB98CC2-2915-460D-BDAF-14E47D06BCE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4AF9DEF2-9A28-4A4F-8FDE-CBDED530ACA9}"/>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E856ABE5-DBD1-49C8-90BA-899CFFE2268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4A83A55-7E87-4F90-A848-7EA326EF4022}"/>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A907F26D-DB9A-4963-9B9A-663A7740A79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F7685702-1143-4523-B555-AA16256DD73E}"/>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C4535E1E-3011-4D4E-90C8-CA17160706A6}"/>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077BAFF-D3E1-4C67-BCF2-CB72BA5F7AE4}"/>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6E4F6BC-7457-4A34-ACB7-691727DA940E}"/>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17DA189E-8FD0-4290-87FB-ED2B7B8C84BC}"/>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A386C43-46DF-4C91-A8BE-617D619B2AD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7A8E9F7B-F203-425B-BE67-6954255072F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CCF30401-4211-4EA1-93C5-A42D7907D13A}"/>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6F4536C6-E4AB-4D93-837E-B8D8A29A8973}"/>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3864645F-B0FD-4499-8E57-C2B75DFAFA6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5B3C6ABD-6DE4-48A2-B7D5-1873052F3B2E}"/>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3A6163C-4CF2-4A2D-9F55-2540762344B3}"/>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43E50E9D-E264-44CE-8BCA-0D5C39419BE6}"/>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12038DA4-4E2A-452A-B18C-1ED7AA5FD348}"/>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19A05DB-D078-4263-B8EA-415314DD7A7A}"/>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1FD474A6-ACF5-4CD2-A53B-20B9117461EF}"/>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D63483C7-599A-414C-A4B1-72E4EE87E827}"/>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B6F7E34A-A255-4B6B-827A-CAEDC45CFC9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85CBC3C-B3CA-4701-B6DD-1BE816231FB8}"/>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EDB2BFDC-7137-4CD5-8948-B6650B2E1955}"/>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8AE4C869-006E-4E42-878C-D1C6DF7AB412}"/>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ED0E6056-2E9A-4789-BA17-14154CC049E8}"/>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AADD0BED-CFB8-4288-B932-996CF0FB9988}"/>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14D88043-B4CD-4323-A583-2752100049A2}"/>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60CE2B2-5581-41DA-9C6C-8F3D081C9564}"/>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32685D6-5772-4441-A157-0D81CA9E9416}"/>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EAC7430E-2B57-4AD2-9C3D-4EF9BEAA49D7}"/>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CF2A2C2F-FF1E-4E41-A608-18A46D4F1F13}"/>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C30B3033-A1A9-4C41-99D3-E606044F6D75}"/>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AF767303-C8E6-4347-BCE8-86131787F637}"/>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94E94073-6C58-41D4-8B6E-A7FAF1761846}"/>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45F3D79C-9464-46F3-921C-634381239F99}"/>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116E731-BF2D-44C3-ABB8-3992DEE039DA}"/>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B58E7201-7DDD-4383-AB0F-119916D29DE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27BDB569-B0F9-4DD3-8F6F-A82AE5C45C5C}"/>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CF9E254F-C34E-4839-BE6D-096C02B38CA0}"/>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4152286-E71A-4C89-B1A4-76F863A48750}"/>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77833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B454298C-F495-48BE-84E1-E8A22F908D43}"/>
            </a:ext>
          </a:extLst>
        </xdr:cNvPr>
        <xdr:cNvCxnSpPr/>
      </xdr:nvCxnSpPr>
      <xdr:spPr>
        <a:xfrm flipV="1">
          <a:off x="4634865" y="5735683"/>
          <a:ext cx="0" cy="1557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E2DC16D-2434-40CF-A923-E98ADFDA046E}"/>
            </a:ext>
          </a:extLst>
        </xdr:cNvPr>
        <xdr:cNvSpPr txBox="1"/>
      </xdr:nvSpPr>
      <xdr:spPr>
        <a:xfrm>
          <a:off x="4673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665776B8-66E8-4102-BBB4-CE03524C2745}"/>
            </a:ext>
          </a:extLst>
        </xdr:cNvPr>
        <xdr:cNvCxnSpPr/>
      </xdr:nvCxnSpPr>
      <xdr:spPr>
        <a:xfrm>
          <a:off x="4546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24510</xdr:rowOff>
    </xdr:from>
    <xdr:ext cx="340478" cy="259045"/>
    <xdr:sp macro="" textlink="">
      <xdr:nvSpPr>
        <xdr:cNvPr id="61" name="【図書館】&#10;有形固定資産減価償却率最大値テキスト">
          <a:extLst>
            <a:ext uri="{FF2B5EF4-FFF2-40B4-BE49-F238E27FC236}">
              <a16:creationId xmlns:a16="http://schemas.microsoft.com/office/drawing/2014/main" id="{0D96FBB3-D891-451D-BBB9-41472CE7B3C6}"/>
            </a:ext>
          </a:extLst>
        </xdr:cNvPr>
        <xdr:cNvSpPr txBox="1"/>
      </xdr:nvSpPr>
      <xdr:spPr>
        <a:xfrm>
          <a:off x="4673600" y="551091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77833</xdr:rowOff>
    </xdr:from>
    <xdr:to>
      <xdr:col>24</xdr:col>
      <xdr:colOff>152400</xdr:colOff>
      <xdr:row>33</xdr:row>
      <xdr:rowOff>77833</xdr:rowOff>
    </xdr:to>
    <xdr:cxnSp macro="">
      <xdr:nvCxnSpPr>
        <xdr:cNvPr id="62" name="直線コネクタ 61">
          <a:extLst>
            <a:ext uri="{FF2B5EF4-FFF2-40B4-BE49-F238E27FC236}">
              <a16:creationId xmlns:a16="http://schemas.microsoft.com/office/drawing/2014/main" id="{5DA02B36-33D8-48B0-8C1E-3F8B1F2B90FF}"/>
            </a:ext>
          </a:extLst>
        </xdr:cNvPr>
        <xdr:cNvCxnSpPr/>
      </xdr:nvCxnSpPr>
      <xdr:spPr>
        <a:xfrm>
          <a:off x="4546600" y="5735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46644</xdr:rowOff>
    </xdr:from>
    <xdr:ext cx="405111" cy="259045"/>
    <xdr:sp macro="" textlink="">
      <xdr:nvSpPr>
        <xdr:cNvPr id="63" name="【図書館】&#10;有形固定資産減価償却率平均値テキスト">
          <a:extLst>
            <a:ext uri="{FF2B5EF4-FFF2-40B4-BE49-F238E27FC236}">
              <a16:creationId xmlns:a16="http://schemas.microsoft.com/office/drawing/2014/main" id="{BC18BF41-1DB0-4810-A958-4314F82EC379}"/>
            </a:ext>
          </a:extLst>
        </xdr:cNvPr>
        <xdr:cNvSpPr txBox="1"/>
      </xdr:nvSpPr>
      <xdr:spPr>
        <a:xfrm>
          <a:off x="4673600" y="62188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23767</xdr:rowOff>
    </xdr:from>
    <xdr:to>
      <xdr:col>24</xdr:col>
      <xdr:colOff>114300</xdr:colOff>
      <xdr:row>37</xdr:row>
      <xdr:rowOff>125367</xdr:rowOff>
    </xdr:to>
    <xdr:sp macro="" textlink="">
      <xdr:nvSpPr>
        <xdr:cNvPr id="64" name="フローチャート: 判断 63">
          <a:extLst>
            <a:ext uri="{FF2B5EF4-FFF2-40B4-BE49-F238E27FC236}">
              <a16:creationId xmlns:a16="http://schemas.microsoft.com/office/drawing/2014/main" id="{D16A7E86-B9AA-466A-A5C8-9CCA4A4F1AA3}"/>
            </a:ext>
          </a:extLst>
        </xdr:cNvPr>
        <xdr:cNvSpPr/>
      </xdr:nvSpPr>
      <xdr:spPr>
        <a:xfrm>
          <a:off x="4584700" y="636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15603</xdr:rowOff>
    </xdr:from>
    <xdr:to>
      <xdr:col>20</xdr:col>
      <xdr:colOff>38100</xdr:colOff>
      <xdr:row>37</xdr:row>
      <xdr:rowOff>117203</xdr:rowOff>
    </xdr:to>
    <xdr:sp macro="" textlink="">
      <xdr:nvSpPr>
        <xdr:cNvPr id="65" name="フローチャート: 判断 64">
          <a:extLst>
            <a:ext uri="{FF2B5EF4-FFF2-40B4-BE49-F238E27FC236}">
              <a16:creationId xmlns:a16="http://schemas.microsoft.com/office/drawing/2014/main" id="{5037E0B5-F7A3-4210-A927-8AF5766AC813}"/>
            </a:ext>
          </a:extLst>
        </xdr:cNvPr>
        <xdr:cNvSpPr/>
      </xdr:nvSpPr>
      <xdr:spPr>
        <a:xfrm>
          <a:off x="3746500" y="635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159294</xdr:rowOff>
    </xdr:from>
    <xdr:to>
      <xdr:col>15</xdr:col>
      <xdr:colOff>101600</xdr:colOff>
      <xdr:row>37</xdr:row>
      <xdr:rowOff>89444</xdr:rowOff>
    </xdr:to>
    <xdr:sp macro="" textlink="">
      <xdr:nvSpPr>
        <xdr:cNvPr id="66" name="フローチャート: 判断 65">
          <a:extLst>
            <a:ext uri="{FF2B5EF4-FFF2-40B4-BE49-F238E27FC236}">
              <a16:creationId xmlns:a16="http://schemas.microsoft.com/office/drawing/2014/main" id="{3BC6F562-A5BC-4090-B79F-5C02987D2737}"/>
            </a:ext>
          </a:extLst>
        </xdr:cNvPr>
        <xdr:cNvSpPr/>
      </xdr:nvSpPr>
      <xdr:spPr>
        <a:xfrm>
          <a:off x="2857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129903</xdr:rowOff>
    </xdr:from>
    <xdr:to>
      <xdr:col>10</xdr:col>
      <xdr:colOff>165100</xdr:colOff>
      <xdr:row>37</xdr:row>
      <xdr:rowOff>60053</xdr:rowOff>
    </xdr:to>
    <xdr:sp macro="" textlink="">
      <xdr:nvSpPr>
        <xdr:cNvPr id="67" name="フローチャート: 判断 66">
          <a:extLst>
            <a:ext uri="{FF2B5EF4-FFF2-40B4-BE49-F238E27FC236}">
              <a16:creationId xmlns:a16="http://schemas.microsoft.com/office/drawing/2014/main" id="{B64572EC-60FD-4073-81E9-2E23F2990D14}"/>
            </a:ext>
          </a:extLst>
        </xdr:cNvPr>
        <xdr:cNvSpPr/>
      </xdr:nvSpPr>
      <xdr:spPr>
        <a:xfrm>
          <a:off x="1968500" y="6302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107043</xdr:rowOff>
    </xdr:from>
    <xdr:to>
      <xdr:col>6</xdr:col>
      <xdr:colOff>38100</xdr:colOff>
      <xdr:row>37</xdr:row>
      <xdr:rowOff>37193</xdr:rowOff>
    </xdr:to>
    <xdr:sp macro="" textlink="">
      <xdr:nvSpPr>
        <xdr:cNvPr id="68" name="フローチャート: 判断 67">
          <a:extLst>
            <a:ext uri="{FF2B5EF4-FFF2-40B4-BE49-F238E27FC236}">
              <a16:creationId xmlns:a16="http://schemas.microsoft.com/office/drawing/2014/main" id="{BA756934-70ED-41B4-A0E9-2EB9BEDD6AAC}"/>
            </a:ext>
          </a:extLst>
        </xdr:cNvPr>
        <xdr:cNvSpPr/>
      </xdr:nvSpPr>
      <xdr:spPr>
        <a:xfrm>
          <a:off x="1079500" y="627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96452342-70D0-4DC6-9197-3D6878BFFE5E}"/>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5D7CA26A-2D28-4007-BD58-0364678A20C0}"/>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396756DE-D2A3-4F82-8A09-FEC6325A07B7}"/>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78956CDA-A06F-4D79-ABA5-EA7EBBBE642D}"/>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02949DC5-98D9-4C59-A34C-50B079708EA2}"/>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30299</xdr:rowOff>
    </xdr:from>
    <xdr:to>
      <xdr:col>24</xdr:col>
      <xdr:colOff>114300</xdr:colOff>
      <xdr:row>39</xdr:row>
      <xdr:rowOff>131899</xdr:rowOff>
    </xdr:to>
    <xdr:sp macro="" textlink="">
      <xdr:nvSpPr>
        <xdr:cNvPr id="74" name="楕円 73">
          <a:extLst>
            <a:ext uri="{FF2B5EF4-FFF2-40B4-BE49-F238E27FC236}">
              <a16:creationId xmlns:a16="http://schemas.microsoft.com/office/drawing/2014/main" id="{0E99E78F-E09E-496D-A6E9-EAFCAC544E2C}"/>
            </a:ext>
          </a:extLst>
        </xdr:cNvPr>
        <xdr:cNvSpPr/>
      </xdr:nvSpPr>
      <xdr:spPr>
        <a:xfrm>
          <a:off x="4584700" y="6716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8726</xdr:rowOff>
    </xdr:from>
    <xdr:ext cx="405111" cy="259045"/>
    <xdr:sp macro="" textlink="">
      <xdr:nvSpPr>
        <xdr:cNvPr id="75" name="【図書館】&#10;有形固定資産減価償却率該当値テキスト">
          <a:extLst>
            <a:ext uri="{FF2B5EF4-FFF2-40B4-BE49-F238E27FC236}">
              <a16:creationId xmlns:a16="http://schemas.microsoft.com/office/drawing/2014/main" id="{DF684150-ED53-443F-A3FF-1A68EBCCF7E0}"/>
            </a:ext>
          </a:extLst>
        </xdr:cNvPr>
        <xdr:cNvSpPr txBox="1"/>
      </xdr:nvSpPr>
      <xdr:spPr>
        <a:xfrm>
          <a:off x="4673600" y="669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162560</xdr:rowOff>
    </xdr:from>
    <xdr:to>
      <xdr:col>20</xdr:col>
      <xdr:colOff>38100</xdr:colOff>
      <xdr:row>39</xdr:row>
      <xdr:rowOff>92710</xdr:rowOff>
    </xdr:to>
    <xdr:sp macro="" textlink="">
      <xdr:nvSpPr>
        <xdr:cNvPr id="76" name="楕円 75">
          <a:extLst>
            <a:ext uri="{FF2B5EF4-FFF2-40B4-BE49-F238E27FC236}">
              <a16:creationId xmlns:a16="http://schemas.microsoft.com/office/drawing/2014/main" id="{A14A9E91-3DFE-4B5D-9781-ECD2E9B12162}"/>
            </a:ext>
          </a:extLst>
        </xdr:cNvPr>
        <xdr:cNvSpPr/>
      </xdr:nvSpPr>
      <xdr:spPr>
        <a:xfrm>
          <a:off x="3746500" y="667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41910</xdr:rowOff>
    </xdr:from>
    <xdr:to>
      <xdr:col>24</xdr:col>
      <xdr:colOff>63500</xdr:colOff>
      <xdr:row>39</xdr:row>
      <xdr:rowOff>81099</xdr:rowOff>
    </xdr:to>
    <xdr:cxnSp macro="">
      <xdr:nvCxnSpPr>
        <xdr:cNvPr id="77" name="直線コネクタ 76">
          <a:extLst>
            <a:ext uri="{FF2B5EF4-FFF2-40B4-BE49-F238E27FC236}">
              <a16:creationId xmlns:a16="http://schemas.microsoft.com/office/drawing/2014/main" id="{1481CC4D-E6A5-42BA-BA7D-E6121680631E}"/>
            </a:ext>
          </a:extLst>
        </xdr:cNvPr>
        <xdr:cNvCxnSpPr/>
      </xdr:nvCxnSpPr>
      <xdr:spPr>
        <a:xfrm>
          <a:off x="3797300" y="6728460"/>
          <a:ext cx="8382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128270</xdr:rowOff>
    </xdr:from>
    <xdr:to>
      <xdr:col>15</xdr:col>
      <xdr:colOff>101600</xdr:colOff>
      <xdr:row>39</xdr:row>
      <xdr:rowOff>58420</xdr:rowOff>
    </xdr:to>
    <xdr:sp macro="" textlink="">
      <xdr:nvSpPr>
        <xdr:cNvPr id="78" name="楕円 77">
          <a:extLst>
            <a:ext uri="{FF2B5EF4-FFF2-40B4-BE49-F238E27FC236}">
              <a16:creationId xmlns:a16="http://schemas.microsoft.com/office/drawing/2014/main" id="{CD700689-070E-49C3-B07A-50E4A4C1607F}"/>
            </a:ext>
          </a:extLst>
        </xdr:cNvPr>
        <xdr:cNvSpPr/>
      </xdr:nvSpPr>
      <xdr:spPr>
        <a:xfrm>
          <a:off x="2857500" y="664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7620</xdr:rowOff>
    </xdr:from>
    <xdr:to>
      <xdr:col>19</xdr:col>
      <xdr:colOff>177800</xdr:colOff>
      <xdr:row>39</xdr:row>
      <xdr:rowOff>41910</xdr:rowOff>
    </xdr:to>
    <xdr:cxnSp macro="">
      <xdr:nvCxnSpPr>
        <xdr:cNvPr id="79" name="直線コネクタ 78">
          <a:extLst>
            <a:ext uri="{FF2B5EF4-FFF2-40B4-BE49-F238E27FC236}">
              <a16:creationId xmlns:a16="http://schemas.microsoft.com/office/drawing/2014/main" id="{EB0B0B13-989C-4D9A-98AE-9F207A1BF1CE}"/>
            </a:ext>
          </a:extLst>
        </xdr:cNvPr>
        <xdr:cNvCxnSpPr/>
      </xdr:nvCxnSpPr>
      <xdr:spPr>
        <a:xfrm>
          <a:off x="2908300" y="6694170"/>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95613</xdr:rowOff>
    </xdr:from>
    <xdr:to>
      <xdr:col>10</xdr:col>
      <xdr:colOff>165100</xdr:colOff>
      <xdr:row>39</xdr:row>
      <xdr:rowOff>25763</xdr:rowOff>
    </xdr:to>
    <xdr:sp macro="" textlink="">
      <xdr:nvSpPr>
        <xdr:cNvPr id="80" name="楕円 79">
          <a:extLst>
            <a:ext uri="{FF2B5EF4-FFF2-40B4-BE49-F238E27FC236}">
              <a16:creationId xmlns:a16="http://schemas.microsoft.com/office/drawing/2014/main" id="{176A0BF8-0D7F-4EE2-A4A7-97729F27F623}"/>
            </a:ext>
          </a:extLst>
        </xdr:cNvPr>
        <xdr:cNvSpPr/>
      </xdr:nvSpPr>
      <xdr:spPr>
        <a:xfrm>
          <a:off x="1968500" y="661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146413</xdr:rowOff>
    </xdr:from>
    <xdr:to>
      <xdr:col>15</xdr:col>
      <xdr:colOff>50800</xdr:colOff>
      <xdr:row>39</xdr:row>
      <xdr:rowOff>7620</xdr:rowOff>
    </xdr:to>
    <xdr:cxnSp macro="">
      <xdr:nvCxnSpPr>
        <xdr:cNvPr id="81" name="直線コネクタ 80">
          <a:extLst>
            <a:ext uri="{FF2B5EF4-FFF2-40B4-BE49-F238E27FC236}">
              <a16:creationId xmlns:a16="http://schemas.microsoft.com/office/drawing/2014/main" id="{8A6088B7-2C59-45DA-880B-4E0B269E4191}"/>
            </a:ext>
          </a:extLst>
        </xdr:cNvPr>
        <xdr:cNvCxnSpPr/>
      </xdr:nvCxnSpPr>
      <xdr:spPr>
        <a:xfrm>
          <a:off x="2019300" y="6661513"/>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66222</xdr:rowOff>
    </xdr:from>
    <xdr:to>
      <xdr:col>6</xdr:col>
      <xdr:colOff>38100</xdr:colOff>
      <xdr:row>38</xdr:row>
      <xdr:rowOff>167822</xdr:rowOff>
    </xdr:to>
    <xdr:sp macro="" textlink="">
      <xdr:nvSpPr>
        <xdr:cNvPr id="82" name="楕円 81">
          <a:extLst>
            <a:ext uri="{FF2B5EF4-FFF2-40B4-BE49-F238E27FC236}">
              <a16:creationId xmlns:a16="http://schemas.microsoft.com/office/drawing/2014/main" id="{F0E32EE5-2D59-49CB-9A98-F0E4DC66BE9D}"/>
            </a:ext>
          </a:extLst>
        </xdr:cNvPr>
        <xdr:cNvSpPr/>
      </xdr:nvSpPr>
      <xdr:spPr>
        <a:xfrm>
          <a:off x="1079500" y="658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117022</xdr:rowOff>
    </xdr:from>
    <xdr:to>
      <xdr:col>10</xdr:col>
      <xdr:colOff>114300</xdr:colOff>
      <xdr:row>38</xdr:row>
      <xdr:rowOff>146413</xdr:rowOff>
    </xdr:to>
    <xdr:cxnSp macro="">
      <xdr:nvCxnSpPr>
        <xdr:cNvPr id="83" name="直線コネクタ 82">
          <a:extLst>
            <a:ext uri="{FF2B5EF4-FFF2-40B4-BE49-F238E27FC236}">
              <a16:creationId xmlns:a16="http://schemas.microsoft.com/office/drawing/2014/main" id="{C4D895D5-B905-4E9E-824E-F7AB0BC58129}"/>
            </a:ext>
          </a:extLst>
        </xdr:cNvPr>
        <xdr:cNvCxnSpPr/>
      </xdr:nvCxnSpPr>
      <xdr:spPr>
        <a:xfrm>
          <a:off x="1130300" y="6632122"/>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35</xdr:row>
      <xdr:rowOff>133730</xdr:rowOff>
    </xdr:from>
    <xdr:ext cx="405111" cy="259045"/>
    <xdr:sp macro="" textlink="">
      <xdr:nvSpPr>
        <xdr:cNvPr id="84" name="n_1aveValue【図書館】&#10;有形固定資産減価償却率">
          <a:extLst>
            <a:ext uri="{FF2B5EF4-FFF2-40B4-BE49-F238E27FC236}">
              <a16:creationId xmlns:a16="http://schemas.microsoft.com/office/drawing/2014/main" id="{EB4B8128-4DE4-4323-8E66-C959CAE888F8}"/>
            </a:ext>
          </a:extLst>
        </xdr:cNvPr>
        <xdr:cNvSpPr txBox="1"/>
      </xdr:nvSpPr>
      <xdr:spPr>
        <a:xfrm>
          <a:off x="3582044" y="613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105971</xdr:rowOff>
    </xdr:from>
    <xdr:ext cx="405111" cy="259045"/>
    <xdr:sp macro="" textlink="">
      <xdr:nvSpPr>
        <xdr:cNvPr id="85" name="n_2aveValue【図書館】&#10;有形固定資産減価償却率">
          <a:extLst>
            <a:ext uri="{FF2B5EF4-FFF2-40B4-BE49-F238E27FC236}">
              <a16:creationId xmlns:a16="http://schemas.microsoft.com/office/drawing/2014/main" id="{D42A743E-F58C-4360-82E8-33E6B6BEA587}"/>
            </a:ext>
          </a:extLst>
        </xdr:cNvPr>
        <xdr:cNvSpPr txBox="1"/>
      </xdr:nvSpPr>
      <xdr:spPr>
        <a:xfrm>
          <a:off x="2705744" y="6106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76580</xdr:rowOff>
    </xdr:from>
    <xdr:ext cx="405111" cy="259045"/>
    <xdr:sp macro="" textlink="">
      <xdr:nvSpPr>
        <xdr:cNvPr id="86" name="n_3aveValue【図書館】&#10;有形固定資産減価償却率">
          <a:extLst>
            <a:ext uri="{FF2B5EF4-FFF2-40B4-BE49-F238E27FC236}">
              <a16:creationId xmlns:a16="http://schemas.microsoft.com/office/drawing/2014/main" id="{8DFEB395-64D6-431B-8502-53D26B1A2017}"/>
            </a:ext>
          </a:extLst>
        </xdr:cNvPr>
        <xdr:cNvSpPr txBox="1"/>
      </xdr:nvSpPr>
      <xdr:spPr>
        <a:xfrm>
          <a:off x="1816744" y="60773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53720</xdr:rowOff>
    </xdr:from>
    <xdr:ext cx="405111" cy="259045"/>
    <xdr:sp macro="" textlink="">
      <xdr:nvSpPr>
        <xdr:cNvPr id="87" name="n_4aveValue【図書館】&#10;有形固定資産減価償却率">
          <a:extLst>
            <a:ext uri="{FF2B5EF4-FFF2-40B4-BE49-F238E27FC236}">
              <a16:creationId xmlns:a16="http://schemas.microsoft.com/office/drawing/2014/main" id="{8E5EB296-3C3A-4012-B5B4-40C9AF584B4A}"/>
            </a:ext>
          </a:extLst>
        </xdr:cNvPr>
        <xdr:cNvSpPr txBox="1"/>
      </xdr:nvSpPr>
      <xdr:spPr>
        <a:xfrm>
          <a:off x="927744" y="60544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83837</xdr:rowOff>
    </xdr:from>
    <xdr:ext cx="405111" cy="259045"/>
    <xdr:sp macro="" textlink="">
      <xdr:nvSpPr>
        <xdr:cNvPr id="88" name="n_1mainValue【図書館】&#10;有形固定資産減価償却率">
          <a:extLst>
            <a:ext uri="{FF2B5EF4-FFF2-40B4-BE49-F238E27FC236}">
              <a16:creationId xmlns:a16="http://schemas.microsoft.com/office/drawing/2014/main" id="{9BF160FB-C2BF-48B5-93D0-C174C7F177F9}"/>
            </a:ext>
          </a:extLst>
        </xdr:cNvPr>
        <xdr:cNvSpPr txBox="1"/>
      </xdr:nvSpPr>
      <xdr:spPr>
        <a:xfrm>
          <a:off x="3582044" y="67703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49547</xdr:rowOff>
    </xdr:from>
    <xdr:ext cx="405111" cy="259045"/>
    <xdr:sp macro="" textlink="">
      <xdr:nvSpPr>
        <xdr:cNvPr id="89" name="n_2mainValue【図書館】&#10;有形固定資産減価償却率">
          <a:extLst>
            <a:ext uri="{FF2B5EF4-FFF2-40B4-BE49-F238E27FC236}">
              <a16:creationId xmlns:a16="http://schemas.microsoft.com/office/drawing/2014/main" id="{A9C040B4-E24C-431A-A71E-27ABF66DA5F7}"/>
            </a:ext>
          </a:extLst>
        </xdr:cNvPr>
        <xdr:cNvSpPr txBox="1"/>
      </xdr:nvSpPr>
      <xdr:spPr>
        <a:xfrm>
          <a:off x="2705744" y="67360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16890</xdr:rowOff>
    </xdr:from>
    <xdr:ext cx="405111" cy="259045"/>
    <xdr:sp macro="" textlink="">
      <xdr:nvSpPr>
        <xdr:cNvPr id="90" name="n_3mainValue【図書館】&#10;有形固定資産減価償却率">
          <a:extLst>
            <a:ext uri="{FF2B5EF4-FFF2-40B4-BE49-F238E27FC236}">
              <a16:creationId xmlns:a16="http://schemas.microsoft.com/office/drawing/2014/main" id="{7C13F338-0DD2-49A7-A3F8-A4D26C909F64}"/>
            </a:ext>
          </a:extLst>
        </xdr:cNvPr>
        <xdr:cNvSpPr txBox="1"/>
      </xdr:nvSpPr>
      <xdr:spPr>
        <a:xfrm>
          <a:off x="1816744" y="670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158949</xdr:rowOff>
    </xdr:from>
    <xdr:ext cx="405111" cy="259045"/>
    <xdr:sp macro="" textlink="">
      <xdr:nvSpPr>
        <xdr:cNvPr id="91" name="n_4mainValue【図書館】&#10;有形固定資産減価償却率">
          <a:extLst>
            <a:ext uri="{FF2B5EF4-FFF2-40B4-BE49-F238E27FC236}">
              <a16:creationId xmlns:a16="http://schemas.microsoft.com/office/drawing/2014/main" id="{8EDD7CD9-6A90-4BD1-8FCB-88BC35FD2DE8}"/>
            </a:ext>
          </a:extLst>
        </xdr:cNvPr>
        <xdr:cNvSpPr txBox="1"/>
      </xdr:nvSpPr>
      <xdr:spPr>
        <a:xfrm>
          <a:off x="927744" y="6674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4049F7B6-ABC0-4D4B-81AA-EE6038160FD2}"/>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74A5CF6B-2554-4AAA-BD3E-2216715F0790}"/>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4BBC0BF9-1BDF-4632-8369-9425A61A6946}"/>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323B4E7E-8595-4EF9-ADE5-FC259FA67D07}"/>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8D3ACC08-3682-413F-BF0D-26EF671CA851}"/>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ACF39636-B967-445C-A9B9-78B4C29B74A1}"/>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BD3526DE-1306-4EE0-B7CB-69616315BBA5}"/>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0C7CBADB-CC5A-4585-B81B-772AF8084688}"/>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DA349B32-1830-47D5-96AE-32D87C408F4D}"/>
            </a:ext>
          </a:extLst>
        </xdr:cNvPr>
        <xdr:cNvSpPr txBox="1"/>
      </xdr:nvSpPr>
      <xdr:spPr>
        <a:xfrm>
          <a:off x="6565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D8F5C179-3B50-49AE-8842-ADAFBF211710}"/>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EF6D8E56-6C5D-43C2-8341-9665EC713C5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594AC60-7B32-4090-AE4A-E781B9E31185}"/>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51034025-28C1-445F-89A0-941BFD03A9E0}"/>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BB0AB665-B396-4414-97CA-A03636DE1E4E}"/>
            </a:ext>
          </a:extLst>
        </xdr:cNvPr>
        <xdr:cNvSpPr txBox="1"/>
      </xdr:nvSpPr>
      <xdr:spPr>
        <a:xfrm>
          <a:off x="6136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DD107A2F-E38E-4D54-BA94-B58FF4494674}"/>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6AB6FFD6-6D89-469A-84E9-EAC949B45B7F}"/>
            </a:ext>
          </a:extLst>
        </xdr:cNvPr>
        <xdr:cNvSpPr txBox="1"/>
      </xdr:nvSpPr>
      <xdr:spPr>
        <a:xfrm>
          <a:off x="6136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8ED7E3B3-DEB2-45C0-9E7B-9E2E2A2E0FA4}"/>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064E4205-694A-492E-8E4C-20DC74E5CE41}"/>
            </a:ext>
          </a:extLst>
        </xdr:cNvPr>
        <xdr:cNvSpPr txBox="1"/>
      </xdr:nvSpPr>
      <xdr:spPr>
        <a:xfrm>
          <a:off x="6136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D0041713-6CDD-4216-8E6D-02C280D2F4A4}"/>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600A005D-0FF8-45E1-9883-A48B90D012A9}"/>
            </a:ext>
          </a:extLst>
        </xdr:cNvPr>
        <xdr:cNvSpPr txBox="1"/>
      </xdr:nvSpPr>
      <xdr:spPr>
        <a:xfrm>
          <a:off x="6136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EF8EAF63-9FC4-48F0-88E0-720A9D22F32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7CB7263D-11C7-4A80-8F34-F5577ED80E57}"/>
            </a:ext>
          </a:extLst>
        </xdr:cNvPr>
        <xdr:cNvSpPr txBox="1"/>
      </xdr:nvSpPr>
      <xdr:spPr>
        <a:xfrm>
          <a:off x="6136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9C2BBB75-5246-47B6-BCFC-CF8860340A93}"/>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12700</xdr:rowOff>
    </xdr:from>
    <xdr:to>
      <xdr:col>54</xdr:col>
      <xdr:colOff>189865</xdr:colOff>
      <xdr:row>41</xdr:row>
      <xdr:rowOff>107950</xdr:rowOff>
    </xdr:to>
    <xdr:cxnSp macro="">
      <xdr:nvCxnSpPr>
        <xdr:cNvPr id="115" name="直線コネクタ 114">
          <a:extLst>
            <a:ext uri="{FF2B5EF4-FFF2-40B4-BE49-F238E27FC236}">
              <a16:creationId xmlns:a16="http://schemas.microsoft.com/office/drawing/2014/main" id="{1C3FAF4B-C055-424D-8503-3C4F8085B2A4}"/>
            </a:ext>
          </a:extLst>
        </xdr:cNvPr>
        <xdr:cNvCxnSpPr/>
      </xdr:nvCxnSpPr>
      <xdr:spPr>
        <a:xfrm flipV="1">
          <a:off x="10476865" y="5842000"/>
          <a:ext cx="0" cy="12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111777</xdr:rowOff>
    </xdr:from>
    <xdr:ext cx="469744" cy="259045"/>
    <xdr:sp macro="" textlink="">
      <xdr:nvSpPr>
        <xdr:cNvPr id="116" name="【図書館】&#10;一人当たり面積最小値テキスト">
          <a:extLst>
            <a:ext uri="{FF2B5EF4-FFF2-40B4-BE49-F238E27FC236}">
              <a16:creationId xmlns:a16="http://schemas.microsoft.com/office/drawing/2014/main" id="{52E6A355-7110-4396-80FA-080AE108EA37}"/>
            </a:ext>
          </a:extLst>
        </xdr:cNvPr>
        <xdr:cNvSpPr txBox="1"/>
      </xdr:nvSpPr>
      <xdr:spPr>
        <a:xfrm>
          <a:off x="10515600" y="7141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107950</xdr:rowOff>
    </xdr:from>
    <xdr:to>
      <xdr:col>55</xdr:col>
      <xdr:colOff>88900</xdr:colOff>
      <xdr:row>41</xdr:row>
      <xdr:rowOff>107950</xdr:rowOff>
    </xdr:to>
    <xdr:cxnSp macro="">
      <xdr:nvCxnSpPr>
        <xdr:cNvPr id="117" name="直線コネクタ 116">
          <a:extLst>
            <a:ext uri="{FF2B5EF4-FFF2-40B4-BE49-F238E27FC236}">
              <a16:creationId xmlns:a16="http://schemas.microsoft.com/office/drawing/2014/main" id="{BC74DFA1-80A1-4FAE-9B3A-F7259B7689E4}"/>
            </a:ext>
          </a:extLst>
        </xdr:cNvPr>
        <xdr:cNvCxnSpPr/>
      </xdr:nvCxnSpPr>
      <xdr:spPr>
        <a:xfrm>
          <a:off x="10388600" y="71374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130827</xdr:rowOff>
    </xdr:from>
    <xdr:ext cx="469744" cy="259045"/>
    <xdr:sp macro="" textlink="">
      <xdr:nvSpPr>
        <xdr:cNvPr id="118" name="【図書館】&#10;一人当たり面積最大値テキスト">
          <a:extLst>
            <a:ext uri="{FF2B5EF4-FFF2-40B4-BE49-F238E27FC236}">
              <a16:creationId xmlns:a16="http://schemas.microsoft.com/office/drawing/2014/main" id="{087A1352-F548-4801-832C-579803EDA5B7}"/>
            </a:ext>
          </a:extLst>
        </xdr:cNvPr>
        <xdr:cNvSpPr txBox="1"/>
      </xdr:nvSpPr>
      <xdr:spPr>
        <a:xfrm>
          <a:off x="10515600" y="5617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12700</xdr:rowOff>
    </xdr:from>
    <xdr:to>
      <xdr:col>55</xdr:col>
      <xdr:colOff>88900</xdr:colOff>
      <xdr:row>34</xdr:row>
      <xdr:rowOff>12700</xdr:rowOff>
    </xdr:to>
    <xdr:cxnSp macro="">
      <xdr:nvCxnSpPr>
        <xdr:cNvPr id="119" name="直線コネクタ 118">
          <a:extLst>
            <a:ext uri="{FF2B5EF4-FFF2-40B4-BE49-F238E27FC236}">
              <a16:creationId xmlns:a16="http://schemas.microsoft.com/office/drawing/2014/main" id="{C79ECE7C-9875-470D-BB54-7C0390D3764C}"/>
            </a:ext>
          </a:extLst>
        </xdr:cNvPr>
        <xdr:cNvCxnSpPr/>
      </xdr:nvCxnSpPr>
      <xdr:spPr>
        <a:xfrm>
          <a:off x="10388600" y="5842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86377</xdr:rowOff>
    </xdr:from>
    <xdr:ext cx="469744" cy="259045"/>
    <xdr:sp macro="" textlink="">
      <xdr:nvSpPr>
        <xdr:cNvPr id="120" name="【図書館】&#10;一人当たり面積平均値テキスト">
          <a:extLst>
            <a:ext uri="{FF2B5EF4-FFF2-40B4-BE49-F238E27FC236}">
              <a16:creationId xmlns:a16="http://schemas.microsoft.com/office/drawing/2014/main" id="{CFEC1D46-97E3-49C5-82B9-5756A9E39304}"/>
            </a:ext>
          </a:extLst>
        </xdr:cNvPr>
        <xdr:cNvSpPr txBox="1"/>
      </xdr:nvSpPr>
      <xdr:spPr>
        <a:xfrm>
          <a:off x="10515600" y="64300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63500</xdr:rowOff>
    </xdr:from>
    <xdr:to>
      <xdr:col>55</xdr:col>
      <xdr:colOff>50800</xdr:colOff>
      <xdr:row>38</xdr:row>
      <xdr:rowOff>165100</xdr:rowOff>
    </xdr:to>
    <xdr:sp macro="" textlink="">
      <xdr:nvSpPr>
        <xdr:cNvPr id="121" name="フローチャート: 判断 120">
          <a:extLst>
            <a:ext uri="{FF2B5EF4-FFF2-40B4-BE49-F238E27FC236}">
              <a16:creationId xmlns:a16="http://schemas.microsoft.com/office/drawing/2014/main" id="{B62E757B-E406-4DF9-92D1-29C7529BC447}"/>
            </a:ext>
          </a:extLst>
        </xdr:cNvPr>
        <xdr:cNvSpPr/>
      </xdr:nvSpPr>
      <xdr:spPr>
        <a:xfrm>
          <a:off x="104267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63500</xdr:rowOff>
    </xdr:from>
    <xdr:to>
      <xdr:col>50</xdr:col>
      <xdr:colOff>165100</xdr:colOff>
      <xdr:row>38</xdr:row>
      <xdr:rowOff>165100</xdr:rowOff>
    </xdr:to>
    <xdr:sp macro="" textlink="">
      <xdr:nvSpPr>
        <xdr:cNvPr id="122" name="フローチャート: 判断 121">
          <a:extLst>
            <a:ext uri="{FF2B5EF4-FFF2-40B4-BE49-F238E27FC236}">
              <a16:creationId xmlns:a16="http://schemas.microsoft.com/office/drawing/2014/main" id="{20C56B64-4FD1-44CC-9754-02D3D7C0004D}"/>
            </a:ext>
          </a:extLst>
        </xdr:cNvPr>
        <xdr:cNvSpPr/>
      </xdr:nvSpPr>
      <xdr:spPr>
        <a:xfrm>
          <a:off x="9588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63500</xdr:rowOff>
    </xdr:from>
    <xdr:to>
      <xdr:col>46</xdr:col>
      <xdr:colOff>38100</xdr:colOff>
      <xdr:row>38</xdr:row>
      <xdr:rowOff>165100</xdr:rowOff>
    </xdr:to>
    <xdr:sp macro="" textlink="">
      <xdr:nvSpPr>
        <xdr:cNvPr id="123" name="フローチャート: 判断 122">
          <a:extLst>
            <a:ext uri="{FF2B5EF4-FFF2-40B4-BE49-F238E27FC236}">
              <a16:creationId xmlns:a16="http://schemas.microsoft.com/office/drawing/2014/main" id="{3A824BE8-953D-48F3-9401-6EB78BC2390F}"/>
            </a:ext>
          </a:extLst>
        </xdr:cNvPr>
        <xdr:cNvSpPr/>
      </xdr:nvSpPr>
      <xdr:spPr>
        <a:xfrm>
          <a:off x="8699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50800</xdr:rowOff>
    </xdr:from>
    <xdr:to>
      <xdr:col>41</xdr:col>
      <xdr:colOff>101600</xdr:colOff>
      <xdr:row>38</xdr:row>
      <xdr:rowOff>152400</xdr:rowOff>
    </xdr:to>
    <xdr:sp macro="" textlink="">
      <xdr:nvSpPr>
        <xdr:cNvPr id="124" name="フローチャート: 判断 123">
          <a:extLst>
            <a:ext uri="{FF2B5EF4-FFF2-40B4-BE49-F238E27FC236}">
              <a16:creationId xmlns:a16="http://schemas.microsoft.com/office/drawing/2014/main" id="{DCCAA489-640E-4D8F-B981-7B36FA045D9D}"/>
            </a:ext>
          </a:extLst>
        </xdr:cNvPr>
        <xdr:cNvSpPr/>
      </xdr:nvSpPr>
      <xdr:spPr>
        <a:xfrm>
          <a:off x="7810500" y="6565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63500</xdr:rowOff>
    </xdr:from>
    <xdr:to>
      <xdr:col>36</xdr:col>
      <xdr:colOff>165100</xdr:colOff>
      <xdr:row>38</xdr:row>
      <xdr:rowOff>165100</xdr:rowOff>
    </xdr:to>
    <xdr:sp macro="" textlink="">
      <xdr:nvSpPr>
        <xdr:cNvPr id="125" name="フローチャート: 判断 124">
          <a:extLst>
            <a:ext uri="{FF2B5EF4-FFF2-40B4-BE49-F238E27FC236}">
              <a16:creationId xmlns:a16="http://schemas.microsoft.com/office/drawing/2014/main" id="{648B8BE4-BE45-4786-B87F-EDCDC5658A39}"/>
            </a:ext>
          </a:extLst>
        </xdr:cNvPr>
        <xdr:cNvSpPr/>
      </xdr:nvSpPr>
      <xdr:spPr>
        <a:xfrm>
          <a:off x="6921500" y="6578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8898FEC9-DC4B-404F-9B28-73D0045CDE29}"/>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2EE2D61-D220-491A-B40F-D7FBCEC4E83F}"/>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5E4C5531-D025-4B3F-ABDF-0EC774F77CE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7EC3AD02-6BA5-4F8E-8A51-02A9D686958A}"/>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5DB2C66D-D77B-4C6F-83C6-3C7B90052486}"/>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39</xdr:row>
      <xdr:rowOff>158750</xdr:rowOff>
    </xdr:from>
    <xdr:to>
      <xdr:col>55</xdr:col>
      <xdr:colOff>50800</xdr:colOff>
      <xdr:row>40</xdr:row>
      <xdr:rowOff>88900</xdr:rowOff>
    </xdr:to>
    <xdr:sp macro="" textlink="">
      <xdr:nvSpPr>
        <xdr:cNvPr id="131" name="楕円 130">
          <a:extLst>
            <a:ext uri="{FF2B5EF4-FFF2-40B4-BE49-F238E27FC236}">
              <a16:creationId xmlns:a16="http://schemas.microsoft.com/office/drawing/2014/main" id="{22A973CF-B5AC-4430-A7E3-52496DE8468F}"/>
            </a:ext>
          </a:extLst>
        </xdr:cNvPr>
        <xdr:cNvSpPr/>
      </xdr:nvSpPr>
      <xdr:spPr>
        <a:xfrm>
          <a:off x="104267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137177</xdr:rowOff>
    </xdr:from>
    <xdr:ext cx="469744" cy="259045"/>
    <xdr:sp macro="" textlink="">
      <xdr:nvSpPr>
        <xdr:cNvPr id="132" name="【図書館】&#10;一人当たり面積該当値テキスト">
          <a:extLst>
            <a:ext uri="{FF2B5EF4-FFF2-40B4-BE49-F238E27FC236}">
              <a16:creationId xmlns:a16="http://schemas.microsoft.com/office/drawing/2014/main" id="{B287BFFD-F6B1-4E53-8CC6-4BC5C6920612}"/>
            </a:ext>
          </a:extLst>
        </xdr:cNvPr>
        <xdr:cNvSpPr txBox="1"/>
      </xdr:nvSpPr>
      <xdr:spPr>
        <a:xfrm>
          <a:off x="10515600" y="6823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39</xdr:row>
      <xdr:rowOff>158750</xdr:rowOff>
    </xdr:from>
    <xdr:to>
      <xdr:col>50</xdr:col>
      <xdr:colOff>165100</xdr:colOff>
      <xdr:row>40</xdr:row>
      <xdr:rowOff>88900</xdr:rowOff>
    </xdr:to>
    <xdr:sp macro="" textlink="">
      <xdr:nvSpPr>
        <xdr:cNvPr id="133" name="楕円 132">
          <a:extLst>
            <a:ext uri="{FF2B5EF4-FFF2-40B4-BE49-F238E27FC236}">
              <a16:creationId xmlns:a16="http://schemas.microsoft.com/office/drawing/2014/main" id="{0B5A51B6-7C10-4E7E-BD92-AD7934719BE6}"/>
            </a:ext>
          </a:extLst>
        </xdr:cNvPr>
        <xdr:cNvSpPr/>
      </xdr:nvSpPr>
      <xdr:spPr>
        <a:xfrm>
          <a:off x="9588500" y="6845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38100</xdr:rowOff>
    </xdr:from>
    <xdr:to>
      <xdr:col>55</xdr:col>
      <xdr:colOff>0</xdr:colOff>
      <xdr:row>40</xdr:row>
      <xdr:rowOff>38100</xdr:rowOff>
    </xdr:to>
    <xdr:cxnSp macro="">
      <xdr:nvCxnSpPr>
        <xdr:cNvPr id="134" name="直線コネクタ 133">
          <a:extLst>
            <a:ext uri="{FF2B5EF4-FFF2-40B4-BE49-F238E27FC236}">
              <a16:creationId xmlns:a16="http://schemas.microsoft.com/office/drawing/2014/main" id="{E8C6DE2C-8A7A-4649-BC29-FF1996346CE2}"/>
            </a:ext>
          </a:extLst>
        </xdr:cNvPr>
        <xdr:cNvCxnSpPr/>
      </xdr:nvCxnSpPr>
      <xdr:spPr>
        <a:xfrm>
          <a:off x="9639300" y="68961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a:extLst>
            <a:ext uri="{FF2B5EF4-FFF2-40B4-BE49-F238E27FC236}">
              <a16:creationId xmlns:a16="http://schemas.microsoft.com/office/drawing/2014/main" id="{93605F30-077E-4497-9B4A-C5F59FC66EA9}"/>
            </a:ext>
          </a:extLst>
        </xdr:cNvPr>
        <xdr:cNvSpPr/>
      </xdr:nvSpPr>
      <xdr:spPr>
        <a:xfrm>
          <a:off x="8699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38100</xdr:rowOff>
    </xdr:from>
    <xdr:to>
      <xdr:col>50</xdr:col>
      <xdr:colOff>114300</xdr:colOff>
      <xdr:row>40</xdr:row>
      <xdr:rowOff>50800</xdr:rowOff>
    </xdr:to>
    <xdr:cxnSp macro="">
      <xdr:nvCxnSpPr>
        <xdr:cNvPr id="136" name="直線コネクタ 135">
          <a:extLst>
            <a:ext uri="{FF2B5EF4-FFF2-40B4-BE49-F238E27FC236}">
              <a16:creationId xmlns:a16="http://schemas.microsoft.com/office/drawing/2014/main" id="{D0AA3C45-94E1-4207-BA63-22C99DC9C366}"/>
            </a:ext>
          </a:extLst>
        </xdr:cNvPr>
        <xdr:cNvCxnSpPr/>
      </xdr:nvCxnSpPr>
      <xdr:spPr>
        <a:xfrm flipV="1">
          <a:off x="8750300" y="68961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7" name="楕円 136">
          <a:extLst>
            <a:ext uri="{FF2B5EF4-FFF2-40B4-BE49-F238E27FC236}">
              <a16:creationId xmlns:a16="http://schemas.microsoft.com/office/drawing/2014/main" id="{5D4874C4-161F-45D0-8BA7-D8486D135B08}"/>
            </a:ext>
          </a:extLst>
        </xdr:cNvPr>
        <xdr:cNvSpPr/>
      </xdr:nvSpPr>
      <xdr:spPr>
        <a:xfrm>
          <a:off x="7810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8" name="直線コネクタ 137">
          <a:extLst>
            <a:ext uri="{FF2B5EF4-FFF2-40B4-BE49-F238E27FC236}">
              <a16:creationId xmlns:a16="http://schemas.microsoft.com/office/drawing/2014/main" id="{C3E19F48-C873-40FE-82F8-EC92252E4615}"/>
            </a:ext>
          </a:extLst>
        </xdr:cNvPr>
        <xdr:cNvCxnSpPr/>
      </xdr:nvCxnSpPr>
      <xdr:spPr>
        <a:xfrm>
          <a:off x="7861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9" name="楕円 138">
          <a:extLst>
            <a:ext uri="{FF2B5EF4-FFF2-40B4-BE49-F238E27FC236}">
              <a16:creationId xmlns:a16="http://schemas.microsoft.com/office/drawing/2014/main" id="{28F4E394-5FCB-4DA5-86C1-F6BC2C21349C}"/>
            </a:ext>
          </a:extLst>
        </xdr:cNvPr>
        <xdr:cNvSpPr/>
      </xdr:nvSpPr>
      <xdr:spPr>
        <a:xfrm>
          <a:off x="6921500" y="6858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40" name="直線コネクタ 139">
          <a:extLst>
            <a:ext uri="{FF2B5EF4-FFF2-40B4-BE49-F238E27FC236}">
              <a16:creationId xmlns:a16="http://schemas.microsoft.com/office/drawing/2014/main" id="{F7417CD8-C1C4-4307-B240-98B67A4F5386}"/>
            </a:ext>
          </a:extLst>
        </xdr:cNvPr>
        <xdr:cNvCxnSpPr/>
      </xdr:nvCxnSpPr>
      <xdr:spPr>
        <a:xfrm>
          <a:off x="6972300" y="6908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10177</xdr:rowOff>
    </xdr:from>
    <xdr:ext cx="469744" cy="259045"/>
    <xdr:sp macro="" textlink="">
      <xdr:nvSpPr>
        <xdr:cNvPr id="141" name="n_1aveValue【図書館】&#10;一人当たり面積">
          <a:extLst>
            <a:ext uri="{FF2B5EF4-FFF2-40B4-BE49-F238E27FC236}">
              <a16:creationId xmlns:a16="http://schemas.microsoft.com/office/drawing/2014/main" id="{8D4F1147-774E-456D-8A9C-4876BAAB63D6}"/>
            </a:ext>
          </a:extLst>
        </xdr:cNvPr>
        <xdr:cNvSpPr txBox="1"/>
      </xdr:nvSpPr>
      <xdr:spPr>
        <a:xfrm>
          <a:off x="93917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10177</xdr:rowOff>
    </xdr:from>
    <xdr:ext cx="469744" cy="259045"/>
    <xdr:sp macro="" textlink="">
      <xdr:nvSpPr>
        <xdr:cNvPr id="142" name="n_2aveValue【図書館】&#10;一人当たり面積">
          <a:extLst>
            <a:ext uri="{FF2B5EF4-FFF2-40B4-BE49-F238E27FC236}">
              <a16:creationId xmlns:a16="http://schemas.microsoft.com/office/drawing/2014/main" id="{4ABFF5BE-5CAA-4833-B7DC-07DAC60FFCA2}"/>
            </a:ext>
          </a:extLst>
        </xdr:cNvPr>
        <xdr:cNvSpPr txBox="1"/>
      </xdr:nvSpPr>
      <xdr:spPr>
        <a:xfrm>
          <a:off x="8515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36</xdr:row>
      <xdr:rowOff>168927</xdr:rowOff>
    </xdr:from>
    <xdr:ext cx="469744" cy="259045"/>
    <xdr:sp macro="" textlink="">
      <xdr:nvSpPr>
        <xdr:cNvPr id="143" name="n_3aveValue【図書館】&#10;一人当たり面積">
          <a:extLst>
            <a:ext uri="{FF2B5EF4-FFF2-40B4-BE49-F238E27FC236}">
              <a16:creationId xmlns:a16="http://schemas.microsoft.com/office/drawing/2014/main" id="{D10FB864-5DAC-43D6-96EC-DAA4813FD56E}"/>
            </a:ext>
          </a:extLst>
        </xdr:cNvPr>
        <xdr:cNvSpPr txBox="1"/>
      </xdr:nvSpPr>
      <xdr:spPr>
        <a:xfrm>
          <a:off x="7626427" y="6341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10177</xdr:rowOff>
    </xdr:from>
    <xdr:ext cx="469744" cy="259045"/>
    <xdr:sp macro="" textlink="">
      <xdr:nvSpPr>
        <xdr:cNvPr id="144" name="n_4aveValue【図書館】&#10;一人当たり面積">
          <a:extLst>
            <a:ext uri="{FF2B5EF4-FFF2-40B4-BE49-F238E27FC236}">
              <a16:creationId xmlns:a16="http://schemas.microsoft.com/office/drawing/2014/main" id="{4CB28799-CD39-41E8-80E6-67BAD3C05D57}"/>
            </a:ext>
          </a:extLst>
        </xdr:cNvPr>
        <xdr:cNvSpPr txBox="1"/>
      </xdr:nvSpPr>
      <xdr:spPr>
        <a:xfrm>
          <a:off x="6737427" y="6353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80027</xdr:rowOff>
    </xdr:from>
    <xdr:ext cx="469744" cy="259045"/>
    <xdr:sp macro="" textlink="">
      <xdr:nvSpPr>
        <xdr:cNvPr id="145" name="n_1mainValue【図書館】&#10;一人当たり面積">
          <a:extLst>
            <a:ext uri="{FF2B5EF4-FFF2-40B4-BE49-F238E27FC236}">
              <a16:creationId xmlns:a16="http://schemas.microsoft.com/office/drawing/2014/main" id="{1B3D1B4B-7C2F-4E0C-8017-FC0281491AD3}"/>
            </a:ext>
          </a:extLst>
        </xdr:cNvPr>
        <xdr:cNvSpPr txBox="1"/>
      </xdr:nvSpPr>
      <xdr:spPr>
        <a:xfrm>
          <a:off x="9391727" y="6938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6" name="n_2mainValue【図書館】&#10;一人当たり面積">
          <a:extLst>
            <a:ext uri="{FF2B5EF4-FFF2-40B4-BE49-F238E27FC236}">
              <a16:creationId xmlns:a16="http://schemas.microsoft.com/office/drawing/2014/main" id="{9D8AD87B-8D04-419B-8CD5-C80F81DD3A9E}"/>
            </a:ext>
          </a:extLst>
        </xdr:cNvPr>
        <xdr:cNvSpPr txBox="1"/>
      </xdr:nvSpPr>
      <xdr:spPr>
        <a:xfrm>
          <a:off x="8515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7" name="n_3mainValue【図書館】&#10;一人当たり面積">
          <a:extLst>
            <a:ext uri="{FF2B5EF4-FFF2-40B4-BE49-F238E27FC236}">
              <a16:creationId xmlns:a16="http://schemas.microsoft.com/office/drawing/2014/main" id="{89BBAE6A-EA5C-4E04-8599-CF6C67639D3F}"/>
            </a:ext>
          </a:extLst>
        </xdr:cNvPr>
        <xdr:cNvSpPr txBox="1"/>
      </xdr:nvSpPr>
      <xdr:spPr>
        <a:xfrm>
          <a:off x="7626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8" name="n_4mainValue【図書館】&#10;一人当たり面積">
          <a:extLst>
            <a:ext uri="{FF2B5EF4-FFF2-40B4-BE49-F238E27FC236}">
              <a16:creationId xmlns:a16="http://schemas.microsoft.com/office/drawing/2014/main" id="{C115B9DE-4CDC-468B-9BA3-13F9E97FC080}"/>
            </a:ext>
          </a:extLst>
        </xdr:cNvPr>
        <xdr:cNvSpPr txBox="1"/>
      </xdr:nvSpPr>
      <xdr:spPr>
        <a:xfrm>
          <a:off x="6737427" y="6950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F08531C5-7FF1-4822-B9B6-350F45E28F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093C1CF5-87F9-4BC3-8C06-EC3F16001745}"/>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B8AB9154-84AC-495D-AEAB-BAABF95FF5B2}"/>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C0651A93-EA7C-4D0F-BB01-8D79312497C8}"/>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041BCED3-635B-400F-98CD-7D2A6325B4B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43485D8C-00F2-4E14-86F2-0F482C260FD6}"/>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0A989F2E-174E-4069-AF9F-6C56A95CC5B7}"/>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1A0D53A4-87D4-489B-A014-7766E97A7377}"/>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27A054D2-19E5-436C-AB40-DA52E5EC903F}"/>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06BFCC82-0588-45D1-9975-A288435337CD}"/>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E98357EF-1A83-4471-AFAF-3F257FB715FD}"/>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EADB9CEB-4C3B-4AA9-81E0-256DC36829EA}"/>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97B8BB3B-C40E-484D-8C09-77F43FD969D4}"/>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2216B50D-B8A8-4437-9935-F58962B2F098}"/>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BA81F79E-4658-4912-BF24-033ADB239699}"/>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FCDED9CD-F294-420E-8AF6-C0B6CE35214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563C918A-84FA-436F-A72F-9204BC2E8606}"/>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4A928EB8-C26C-4D14-955F-97E79417745B}"/>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7D32FB60-1B88-453D-A2F4-CDD805D67DAA}"/>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0561F2D-7C11-48BD-B38D-ED6CD056844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59A5E2AD-45D2-44F5-AB0E-60735445138A}"/>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05AE74AA-C6BC-418B-9A4D-9974785D1A91}"/>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4DF2E1D1-0144-4DB6-AF2E-E873F4E05944}"/>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5BA945F4-C1C1-4EA5-B0B9-BA98226FA269}"/>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体育館・プール】&#10;有形固定資産減価償却率グラフ枠">
          <a:extLst>
            <a:ext uri="{FF2B5EF4-FFF2-40B4-BE49-F238E27FC236}">
              <a16:creationId xmlns:a16="http://schemas.microsoft.com/office/drawing/2014/main" id="{17E6BF85-39B7-4E23-88D5-90119659050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35923</xdr:rowOff>
    </xdr:from>
    <xdr:to>
      <xdr:col>24</xdr:col>
      <xdr:colOff>62865</xdr:colOff>
      <xdr:row>64</xdr:row>
      <xdr:rowOff>130628</xdr:rowOff>
    </xdr:to>
    <xdr:cxnSp macro="">
      <xdr:nvCxnSpPr>
        <xdr:cNvPr id="174" name="直線コネクタ 173">
          <a:extLst>
            <a:ext uri="{FF2B5EF4-FFF2-40B4-BE49-F238E27FC236}">
              <a16:creationId xmlns:a16="http://schemas.microsoft.com/office/drawing/2014/main" id="{5D9BD3CC-AB12-4709-8B14-EE70B437912D}"/>
            </a:ext>
          </a:extLst>
        </xdr:cNvPr>
        <xdr:cNvCxnSpPr/>
      </xdr:nvCxnSpPr>
      <xdr:spPr>
        <a:xfrm flipV="1">
          <a:off x="4634865" y="9637123"/>
          <a:ext cx="0" cy="1466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175" name="【体育館・プール】&#10;有形固定資産減価償却率最小値テキスト">
          <a:extLst>
            <a:ext uri="{FF2B5EF4-FFF2-40B4-BE49-F238E27FC236}">
              <a16:creationId xmlns:a16="http://schemas.microsoft.com/office/drawing/2014/main" id="{EED2EED9-830D-45F2-9246-3DB2D34FC3D3}"/>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176" name="直線コネクタ 175">
          <a:extLst>
            <a:ext uri="{FF2B5EF4-FFF2-40B4-BE49-F238E27FC236}">
              <a16:creationId xmlns:a16="http://schemas.microsoft.com/office/drawing/2014/main" id="{408B9186-2069-4C02-9898-06AD804FD59D}"/>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154050</xdr:rowOff>
    </xdr:from>
    <xdr:ext cx="405111" cy="259045"/>
    <xdr:sp macro="" textlink="">
      <xdr:nvSpPr>
        <xdr:cNvPr id="177" name="【体育館・プール】&#10;有形固定資産減価償却率最大値テキスト">
          <a:extLst>
            <a:ext uri="{FF2B5EF4-FFF2-40B4-BE49-F238E27FC236}">
              <a16:creationId xmlns:a16="http://schemas.microsoft.com/office/drawing/2014/main" id="{7C1AEDA9-0E2E-43BC-AEE4-66662E307109}"/>
            </a:ext>
          </a:extLst>
        </xdr:cNvPr>
        <xdr:cNvSpPr txBox="1"/>
      </xdr:nvSpPr>
      <xdr:spPr>
        <a:xfrm>
          <a:off x="4673600" y="9412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35923</xdr:rowOff>
    </xdr:from>
    <xdr:to>
      <xdr:col>24</xdr:col>
      <xdr:colOff>152400</xdr:colOff>
      <xdr:row>56</xdr:row>
      <xdr:rowOff>35923</xdr:rowOff>
    </xdr:to>
    <xdr:cxnSp macro="">
      <xdr:nvCxnSpPr>
        <xdr:cNvPr id="178" name="直線コネクタ 177">
          <a:extLst>
            <a:ext uri="{FF2B5EF4-FFF2-40B4-BE49-F238E27FC236}">
              <a16:creationId xmlns:a16="http://schemas.microsoft.com/office/drawing/2014/main" id="{9E0966BE-6B45-4007-A76D-5EFFFF07AFBC}"/>
            </a:ext>
          </a:extLst>
        </xdr:cNvPr>
        <xdr:cNvCxnSpPr/>
      </xdr:nvCxnSpPr>
      <xdr:spPr>
        <a:xfrm>
          <a:off x="4546600" y="96371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130101</xdr:rowOff>
    </xdr:from>
    <xdr:ext cx="405111" cy="259045"/>
    <xdr:sp macro="" textlink="">
      <xdr:nvSpPr>
        <xdr:cNvPr id="179" name="【体育館・プール】&#10;有形固定資産減価償却率平均値テキスト">
          <a:extLst>
            <a:ext uri="{FF2B5EF4-FFF2-40B4-BE49-F238E27FC236}">
              <a16:creationId xmlns:a16="http://schemas.microsoft.com/office/drawing/2014/main" id="{CE5F25F9-98DA-4093-8D7D-EE82BC5C2AF7}"/>
            </a:ext>
          </a:extLst>
        </xdr:cNvPr>
        <xdr:cNvSpPr txBox="1"/>
      </xdr:nvSpPr>
      <xdr:spPr>
        <a:xfrm>
          <a:off x="4673600" y="1041710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151674</xdr:rowOff>
    </xdr:from>
    <xdr:to>
      <xdr:col>24</xdr:col>
      <xdr:colOff>114300</xdr:colOff>
      <xdr:row>61</xdr:row>
      <xdr:rowOff>81824</xdr:rowOff>
    </xdr:to>
    <xdr:sp macro="" textlink="">
      <xdr:nvSpPr>
        <xdr:cNvPr id="180" name="フローチャート: 判断 179">
          <a:extLst>
            <a:ext uri="{FF2B5EF4-FFF2-40B4-BE49-F238E27FC236}">
              <a16:creationId xmlns:a16="http://schemas.microsoft.com/office/drawing/2014/main" id="{2AAF2B4E-B1CF-4CA6-84E3-D3E9BCE0047A}"/>
            </a:ext>
          </a:extLst>
        </xdr:cNvPr>
        <xdr:cNvSpPr/>
      </xdr:nvSpPr>
      <xdr:spPr>
        <a:xfrm>
          <a:off x="4584700" y="10438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141877</xdr:rowOff>
    </xdr:from>
    <xdr:to>
      <xdr:col>20</xdr:col>
      <xdr:colOff>38100</xdr:colOff>
      <xdr:row>61</xdr:row>
      <xdr:rowOff>72027</xdr:rowOff>
    </xdr:to>
    <xdr:sp macro="" textlink="">
      <xdr:nvSpPr>
        <xdr:cNvPr id="181" name="フローチャート: 判断 180">
          <a:extLst>
            <a:ext uri="{FF2B5EF4-FFF2-40B4-BE49-F238E27FC236}">
              <a16:creationId xmlns:a16="http://schemas.microsoft.com/office/drawing/2014/main" id="{0A7757DC-3B58-4C00-ADE1-4914465F830F}"/>
            </a:ext>
          </a:extLst>
        </xdr:cNvPr>
        <xdr:cNvSpPr/>
      </xdr:nvSpPr>
      <xdr:spPr>
        <a:xfrm>
          <a:off x="3746500" y="10428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161472</xdr:rowOff>
    </xdr:from>
    <xdr:to>
      <xdr:col>15</xdr:col>
      <xdr:colOff>101600</xdr:colOff>
      <xdr:row>61</xdr:row>
      <xdr:rowOff>91622</xdr:rowOff>
    </xdr:to>
    <xdr:sp macro="" textlink="">
      <xdr:nvSpPr>
        <xdr:cNvPr id="182" name="フローチャート: 判断 181">
          <a:extLst>
            <a:ext uri="{FF2B5EF4-FFF2-40B4-BE49-F238E27FC236}">
              <a16:creationId xmlns:a16="http://schemas.microsoft.com/office/drawing/2014/main" id="{22C5A184-3D19-4BBB-ADE8-4381324131FA}"/>
            </a:ext>
          </a:extLst>
        </xdr:cNvPr>
        <xdr:cNvSpPr/>
      </xdr:nvSpPr>
      <xdr:spPr>
        <a:xfrm>
          <a:off x="2857500" y="10448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83" name="フローチャート: 判断 182">
          <a:extLst>
            <a:ext uri="{FF2B5EF4-FFF2-40B4-BE49-F238E27FC236}">
              <a16:creationId xmlns:a16="http://schemas.microsoft.com/office/drawing/2014/main" id="{79C5CA5B-B2FE-4B21-B3BA-B4FAFAD23936}"/>
            </a:ext>
          </a:extLst>
        </xdr:cNvPr>
        <xdr:cNvSpPr/>
      </xdr:nvSpPr>
      <xdr:spPr>
        <a:xfrm>
          <a:off x="1968500" y="1040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117384</xdr:rowOff>
    </xdr:from>
    <xdr:to>
      <xdr:col>6</xdr:col>
      <xdr:colOff>38100</xdr:colOff>
      <xdr:row>61</xdr:row>
      <xdr:rowOff>47534</xdr:rowOff>
    </xdr:to>
    <xdr:sp macro="" textlink="">
      <xdr:nvSpPr>
        <xdr:cNvPr id="184" name="フローチャート: 判断 183">
          <a:extLst>
            <a:ext uri="{FF2B5EF4-FFF2-40B4-BE49-F238E27FC236}">
              <a16:creationId xmlns:a16="http://schemas.microsoft.com/office/drawing/2014/main" id="{F8E0912C-C9FA-4D46-B75A-B846754C63DF}"/>
            </a:ext>
          </a:extLst>
        </xdr:cNvPr>
        <xdr:cNvSpPr/>
      </xdr:nvSpPr>
      <xdr:spPr>
        <a:xfrm>
          <a:off x="1079500" y="10404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938FD52C-5118-42F7-B9B4-2B1D4F1ABD45}"/>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5B0F1236-6315-46E5-B545-01F605543669}"/>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BE28A056-5A5F-4BFA-B6A9-BDEA9ED8F598}"/>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574C21E-23F1-4A47-BBEF-907D90B43C33}"/>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B643B7A2-AAE5-4B92-88C2-892B2AE29822}"/>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47172</xdr:rowOff>
    </xdr:from>
    <xdr:to>
      <xdr:col>24</xdr:col>
      <xdr:colOff>114300</xdr:colOff>
      <xdr:row>60</xdr:row>
      <xdr:rowOff>148772</xdr:rowOff>
    </xdr:to>
    <xdr:sp macro="" textlink="">
      <xdr:nvSpPr>
        <xdr:cNvPr id="190" name="楕円 189">
          <a:extLst>
            <a:ext uri="{FF2B5EF4-FFF2-40B4-BE49-F238E27FC236}">
              <a16:creationId xmlns:a16="http://schemas.microsoft.com/office/drawing/2014/main" id="{76F71E91-4142-4D4A-9DCE-058BC1BEF350}"/>
            </a:ext>
          </a:extLst>
        </xdr:cNvPr>
        <xdr:cNvSpPr/>
      </xdr:nvSpPr>
      <xdr:spPr>
        <a:xfrm>
          <a:off x="4584700" y="10334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70049</xdr:rowOff>
    </xdr:from>
    <xdr:ext cx="405111" cy="259045"/>
    <xdr:sp macro="" textlink="">
      <xdr:nvSpPr>
        <xdr:cNvPr id="191" name="【体育館・プール】&#10;有形固定資産減価償却率該当値テキスト">
          <a:extLst>
            <a:ext uri="{FF2B5EF4-FFF2-40B4-BE49-F238E27FC236}">
              <a16:creationId xmlns:a16="http://schemas.microsoft.com/office/drawing/2014/main" id="{B737906A-B435-4191-8364-585DE91F7BCE}"/>
            </a:ext>
          </a:extLst>
        </xdr:cNvPr>
        <xdr:cNvSpPr txBox="1"/>
      </xdr:nvSpPr>
      <xdr:spPr>
        <a:xfrm>
          <a:off x="4673600" y="101855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62</xdr:row>
      <xdr:rowOff>130447</xdr:rowOff>
    </xdr:from>
    <xdr:to>
      <xdr:col>20</xdr:col>
      <xdr:colOff>38100</xdr:colOff>
      <xdr:row>63</xdr:row>
      <xdr:rowOff>60597</xdr:rowOff>
    </xdr:to>
    <xdr:sp macro="" textlink="">
      <xdr:nvSpPr>
        <xdr:cNvPr id="192" name="楕円 191">
          <a:extLst>
            <a:ext uri="{FF2B5EF4-FFF2-40B4-BE49-F238E27FC236}">
              <a16:creationId xmlns:a16="http://schemas.microsoft.com/office/drawing/2014/main" id="{694A1919-3BA7-400A-B135-718477CED8AA}"/>
            </a:ext>
          </a:extLst>
        </xdr:cNvPr>
        <xdr:cNvSpPr/>
      </xdr:nvSpPr>
      <xdr:spPr>
        <a:xfrm>
          <a:off x="3746500" y="10760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97972</xdr:rowOff>
    </xdr:from>
    <xdr:to>
      <xdr:col>24</xdr:col>
      <xdr:colOff>63500</xdr:colOff>
      <xdr:row>63</xdr:row>
      <xdr:rowOff>9797</xdr:rowOff>
    </xdr:to>
    <xdr:cxnSp macro="">
      <xdr:nvCxnSpPr>
        <xdr:cNvPr id="193" name="直線コネクタ 192">
          <a:extLst>
            <a:ext uri="{FF2B5EF4-FFF2-40B4-BE49-F238E27FC236}">
              <a16:creationId xmlns:a16="http://schemas.microsoft.com/office/drawing/2014/main" id="{075E3272-49E6-4CA2-915F-7018697AD51A}"/>
            </a:ext>
          </a:extLst>
        </xdr:cNvPr>
        <xdr:cNvCxnSpPr/>
      </xdr:nvCxnSpPr>
      <xdr:spPr>
        <a:xfrm flipV="1">
          <a:off x="3797300" y="10384972"/>
          <a:ext cx="838200" cy="426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62</xdr:row>
      <xdr:rowOff>94524</xdr:rowOff>
    </xdr:from>
    <xdr:to>
      <xdr:col>15</xdr:col>
      <xdr:colOff>101600</xdr:colOff>
      <xdr:row>63</xdr:row>
      <xdr:rowOff>24674</xdr:rowOff>
    </xdr:to>
    <xdr:sp macro="" textlink="">
      <xdr:nvSpPr>
        <xdr:cNvPr id="194" name="楕円 193">
          <a:extLst>
            <a:ext uri="{FF2B5EF4-FFF2-40B4-BE49-F238E27FC236}">
              <a16:creationId xmlns:a16="http://schemas.microsoft.com/office/drawing/2014/main" id="{025CEA9C-AD46-479E-BDBF-A3FD63FA69C5}"/>
            </a:ext>
          </a:extLst>
        </xdr:cNvPr>
        <xdr:cNvSpPr/>
      </xdr:nvSpPr>
      <xdr:spPr>
        <a:xfrm>
          <a:off x="2857500" y="10724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62</xdr:row>
      <xdr:rowOff>145324</xdr:rowOff>
    </xdr:from>
    <xdr:to>
      <xdr:col>19</xdr:col>
      <xdr:colOff>177800</xdr:colOff>
      <xdr:row>63</xdr:row>
      <xdr:rowOff>9797</xdr:rowOff>
    </xdr:to>
    <xdr:cxnSp macro="">
      <xdr:nvCxnSpPr>
        <xdr:cNvPr id="195" name="直線コネクタ 194">
          <a:extLst>
            <a:ext uri="{FF2B5EF4-FFF2-40B4-BE49-F238E27FC236}">
              <a16:creationId xmlns:a16="http://schemas.microsoft.com/office/drawing/2014/main" id="{FFB59FCB-E123-4650-96EE-44426B32A814}"/>
            </a:ext>
          </a:extLst>
        </xdr:cNvPr>
        <xdr:cNvCxnSpPr/>
      </xdr:nvCxnSpPr>
      <xdr:spPr>
        <a:xfrm>
          <a:off x="2908300" y="10775224"/>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62</xdr:row>
      <xdr:rowOff>56969</xdr:rowOff>
    </xdr:from>
    <xdr:to>
      <xdr:col>10</xdr:col>
      <xdr:colOff>165100</xdr:colOff>
      <xdr:row>62</xdr:row>
      <xdr:rowOff>158569</xdr:rowOff>
    </xdr:to>
    <xdr:sp macro="" textlink="">
      <xdr:nvSpPr>
        <xdr:cNvPr id="196" name="楕円 195">
          <a:extLst>
            <a:ext uri="{FF2B5EF4-FFF2-40B4-BE49-F238E27FC236}">
              <a16:creationId xmlns:a16="http://schemas.microsoft.com/office/drawing/2014/main" id="{3B6D0C76-419E-43BC-BF2C-BDB09CE72A8D}"/>
            </a:ext>
          </a:extLst>
        </xdr:cNvPr>
        <xdr:cNvSpPr/>
      </xdr:nvSpPr>
      <xdr:spPr>
        <a:xfrm>
          <a:off x="1968500" y="106868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62</xdr:row>
      <xdr:rowOff>107769</xdr:rowOff>
    </xdr:from>
    <xdr:to>
      <xdr:col>15</xdr:col>
      <xdr:colOff>50800</xdr:colOff>
      <xdr:row>62</xdr:row>
      <xdr:rowOff>145324</xdr:rowOff>
    </xdr:to>
    <xdr:cxnSp macro="">
      <xdr:nvCxnSpPr>
        <xdr:cNvPr id="197" name="直線コネクタ 196">
          <a:extLst>
            <a:ext uri="{FF2B5EF4-FFF2-40B4-BE49-F238E27FC236}">
              <a16:creationId xmlns:a16="http://schemas.microsoft.com/office/drawing/2014/main" id="{2895AAC0-1539-44F2-9E1A-F2E9167361DF}"/>
            </a:ext>
          </a:extLst>
        </xdr:cNvPr>
        <xdr:cNvCxnSpPr/>
      </xdr:nvCxnSpPr>
      <xdr:spPr>
        <a:xfrm>
          <a:off x="2019300" y="10737669"/>
          <a:ext cx="889000" cy="375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62</xdr:row>
      <xdr:rowOff>21046</xdr:rowOff>
    </xdr:from>
    <xdr:to>
      <xdr:col>6</xdr:col>
      <xdr:colOff>38100</xdr:colOff>
      <xdr:row>62</xdr:row>
      <xdr:rowOff>122646</xdr:rowOff>
    </xdr:to>
    <xdr:sp macro="" textlink="">
      <xdr:nvSpPr>
        <xdr:cNvPr id="198" name="楕円 197">
          <a:extLst>
            <a:ext uri="{FF2B5EF4-FFF2-40B4-BE49-F238E27FC236}">
              <a16:creationId xmlns:a16="http://schemas.microsoft.com/office/drawing/2014/main" id="{4D82BFEF-C491-4C3B-BDB6-C9747C5880A1}"/>
            </a:ext>
          </a:extLst>
        </xdr:cNvPr>
        <xdr:cNvSpPr/>
      </xdr:nvSpPr>
      <xdr:spPr>
        <a:xfrm>
          <a:off x="1079500" y="1065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62</xdr:row>
      <xdr:rowOff>71846</xdr:rowOff>
    </xdr:from>
    <xdr:to>
      <xdr:col>10</xdr:col>
      <xdr:colOff>114300</xdr:colOff>
      <xdr:row>62</xdr:row>
      <xdr:rowOff>107769</xdr:rowOff>
    </xdr:to>
    <xdr:cxnSp macro="">
      <xdr:nvCxnSpPr>
        <xdr:cNvPr id="199" name="直線コネクタ 198">
          <a:extLst>
            <a:ext uri="{FF2B5EF4-FFF2-40B4-BE49-F238E27FC236}">
              <a16:creationId xmlns:a16="http://schemas.microsoft.com/office/drawing/2014/main" id="{070282AD-6366-4F41-86ED-E607F1AC6E0C}"/>
            </a:ext>
          </a:extLst>
        </xdr:cNvPr>
        <xdr:cNvCxnSpPr/>
      </xdr:nvCxnSpPr>
      <xdr:spPr>
        <a:xfrm>
          <a:off x="1130300" y="10701746"/>
          <a:ext cx="88900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88554</xdr:rowOff>
    </xdr:from>
    <xdr:ext cx="405111" cy="259045"/>
    <xdr:sp macro="" textlink="">
      <xdr:nvSpPr>
        <xdr:cNvPr id="200" name="n_1aveValue【体育館・プール】&#10;有形固定資産減価償却率">
          <a:extLst>
            <a:ext uri="{FF2B5EF4-FFF2-40B4-BE49-F238E27FC236}">
              <a16:creationId xmlns:a16="http://schemas.microsoft.com/office/drawing/2014/main" id="{12371AD6-DB28-4035-A4AF-31274B28FACD}"/>
            </a:ext>
          </a:extLst>
        </xdr:cNvPr>
        <xdr:cNvSpPr txBox="1"/>
      </xdr:nvSpPr>
      <xdr:spPr>
        <a:xfrm>
          <a:off x="3582044" y="102041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108149</xdr:rowOff>
    </xdr:from>
    <xdr:ext cx="405111" cy="259045"/>
    <xdr:sp macro="" textlink="">
      <xdr:nvSpPr>
        <xdr:cNvPr id="201" name="n_2aveValue【体育館・プール】&#10;有形固定資産減価償却率">
          <a:extLst>
            <a:ext uri="{FF2B5EF4-FFF2-40B4-BE49-F238E27FC236}">
              <a16:creationId xmlns:a16="http://schemas.microsoft.com/office/drawing/2014/main" id="{756C5286-5F47-4FD2-ABF7-6AFBF269DAB8}"/>
            </a:ext>
          </a:extLst>
        </xdr:cNvPr>
        <xdr:cNvSpPr txBox="1"/>
      </xdr:nvSpPr>
      <xdr:spPr>
        <a:xfrm>
          <a:off x="2705744" y="102236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67327</xdr:rowOff>
    </xdr:from>
    <xdr:ext cx="405111" cy="259045"/>
    <xdr:sp macro="" textlink="">
      <xdr:nvSpPr>
        <xdr:cNvPr id="202" name="n_3aveValue【体育館・プール】&#10;有形固定資産減価償却率">
          <a:extLst>
            <a:ext uri="{FF2B5EF4-FFF2-40B4-BE49-F238E27FC236}">
              <a16:creationId xmlns:a16="http://schemas.microsoft.com/office/drawing/2014/main" id="{9D6305B1-CDB9-4B66-88D1-500D4C3B2F12}"/>
            </a:ext>
          </a:extLst>
        </xdr:cNvPr>
        <xdr:cNvSpPr txBox="1"/>
      </xdr:nvSpPr>
      <xdr:spPr>
        <a:xfrm>
          <a:off x="1816744" y="101828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64061</xdr:rowOff>
    </xdr:from>
    <xdr:ext cx="405111" cy="259045"/>
    <xdr:sp macro="" textlink="">
      <xdr:nvSpPr>
        <xdr:cNvPr id="203" name="n_4aveValue【体育館・プール】&#10;有形固定資産減価償却率">
          <a:extLst>
            <a:ext uri="{FF2B5EF4-FFF2-40B4-BE49-F238E27FC236}">
              <a16:creationId xmlns:a16="http://schemas.microsoft.com/office/drawing/2014/main" id="{A71DD034-FB6A-44BE-88A8-904BA0D224CE}"/>
            </a:ext>
          </a:extLst>
        </xdr:cNvPr>
        <xdr:cNvSpPr txBox="1"/>
      </xdr:nvSpPr>
      <xdr:spPr>
        <a:xfrm>
          <a:off x="927744" y="101796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63</xdr:row>
      <xdr:rowOff>51724</xdr:rowOff>
    </xdr:from>
    <xdr:ext cx="405111" cy="259045"/>
    <xdr:sp macro="" textlink="">
      <xdr:nvSpPr>
        <xdr:cNvPr id="204" name="n_1mainValue【体育館・プール】&#10;有形固定資産減価償却率">
          <a:extLst>
            <a:ext uri="{FF2B5EF4-FFF2-40B4-BE49-F238E27FC236}">
              <a16:creationId xmlns:a16="http://schemas.microsoft.com/office/drawing/2014/main" id="{A724A83A-15BD-4796-96E2-E8A3801649A0}"/>
            </a:ext>
          </a:extLst>
        </xdr:cNvPr>
        <xdr:cNvSpPr txBox="1"/>
      </xdr:nvSpPr>
      <xdr:spPr>
        <a:xfrm>
          <a:off x="3582044" y="108530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63</xdr:row>
      <xdr:rowOff>15801</xdr:rowOff>
    </xdr:from>
    <xdr:ext cx="405111" cy="259045"/>
    <xdr:sp macro="" textlink="">
      <xdr:nvSpPr>
        <xdr:cNvPr id="205" name="n_2mainValue【体育館・プール】&#10;有形固定資産減価償却率">
          <a:extLst>
            <a:ext uri="{FF2B5EF4-FFF2-40B4-BE49-F238E27FC236}">
              <a16:creationId xmlns:a16="http://schemas.microsoft.com/office/drawing/2014/main" id="{21F6C523-0C35-4B16-B29A-A251FEEBA7FE}"/>
            </a:ext>
          </a:extLst>
        </xdr:cNvPr>
        <xdr:cNvSpPr txBox="1"/>
      </xdr:nvSpPr>
      <xdr:spPr>
        <a:xfrm>
          <a:off x="2705744" y="10817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62</xdr:row>
      <xdr:rowOff>149696</xdr:rowOff>
    </xdr:from>
    <xdr:ext cx="405111" cy="259045"/>
    <xdr:sp macro="" textlink="">
      <xdr:nvSpPr>
        <xdr:cNvPr id="206" name="n_3mainValue【体育館・プール】&#10;有形固定資産減価償却率">
          <a:extLst>
            <a:ext uri="{FF2B5EF4-FFF2-40B4-BE49-F238E27FC236}">
              <a16:creationId xmlns:a16="http://schemas.microsoft.com/office/drawing/2014/main" id="{FF57E42D-8714-4284-A4F7-DC341AF9F058}"/>
            </a:ext>
          </a:extLst>
        </xdr:cNvPr>
        <xdr:cNvSpPr txBox="1"/>
      </xdr:nvSpPr>
      <xdr:spPr>
        <a:xfrm>
          <a:off x="1816744" y="107795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113773</xdr:rowOff>
    </xdr:from>
    <xdr:ext cx="405111" cy="259045"/>
    <xdr:sp macro="" textlink="">
      <xdr:nvSpPr>
        <xdr:cNvPr id="207" name="n_4mainValue【体育館・プール】&#10;有形固定資産減価償却率">
          <a:extLst>
            <a:ext uri="{FF2B5EF4-FFF2-40B4-BE49-F238E27FC236}">
              <a16:creationId xmlns:a16="http://schemas.microsoft.com/office/drawing/2014/main" id="{10016D1B-42FF-4418-AD95-E0BB32BF73BF}"/>
            </a:ext>
          </a:extLst>
        </xdr:cNvPr>
        <xdr:cNvSpPr txBox="1"/>
      </xdr:nvSpPr>
      <xdr:spPr>
        <a:xfrm>
          <a:off x="927744" y="1074367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6FE886F3-AD33-42F4-8835-BCA85156CFE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943E645E-CE3B-45DD-A238-17C406B962C3}"/>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7667B773-0185-492C-861C-0FF0CBD1EBC8}"/>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B7FABD38-AA25-414B-B2C0-CD53C12A3958}"/>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4B726CD0-DC8B-4F1C-8964-0DB3A822C2E2}"/>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FA20CF1A-9AB1-4229-AC19-55E98E264644}"/>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42C594E0-E73F-4648-B01B-9661F12DA5D2}"/>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65C5DDC8-052D-4147-8ED9-6CE044BA9BB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3B522946-C3CD-4427-9AF0-80A73A7812D7}"/>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82F1A092-86DE-4BE0-A434-353A2DA6B6F8}"/>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CA909D1C-7731-4470-A86E-AF41D1B74D81}"/>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9" name="テキスト ボックス 218">
          <a:extLst>
            <a:ext uri="{FF2B5EF4-FFF2-40B4-BE49-F238E27FC236}">
              <a16:creationId xmlns:a16="http://schemas.microsoft.com/office/drawing/2014/main" id="{41BFE365-99C8-431C-9642-D8BD91D58571}"/>
            </a:ext>
          </a:extLst>
        </xdr:cNvPr>
        <xdr:cNvSpPr txBox="1"/>
      </xdr:nvSpPr>
      <xdr:spPr>
        <a:xfrm>
          <a:off x="6136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389F086E-33D2-4BDE-947F-28839EA7708E}"/>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1" name="テキスト ボックス 220">
          <a:extLst>
            <a:ext uri="{FF2B5EF4-FFF2-40B4-BE49-F238E27FC236}">
              <a16:creationId xmlns:a16="http://schemas.microsoft.com/office/drawing/2014/main" id="{80D90AAB-44EF-46D2-87C9-A6C13CD5075A}"/>
            </a:ext>
          </a:extLst>
        </xdr:cNvPr>
        <xdr:cNvSpPr txBox="1"/>
      </xdr:nvSpPr>
      <xdr:spPr>
        <a:xfrm>
          <a:off x="6136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68DB4425-BF07-4223-B7D5-CFB4BE41B054}"/>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3" name="テキスト ボックス 222">
          <a:extLst>
            <a:ext uri="{FF2B5EF4-FFF2-40B4-BE49-F238E27FC236}">
              <a16:creationId xmlns:a16="http://schemas.microsoft.com/office/drawing/2014/main" id="{9A5B42DC-FC2C-40BE-B4CD-4FA2D8968F5A}"/>
            </a:ext>
          </a:extLst>
        </xdr:cNvPr>
        <xdr:cNvSpPr txBox="1"/>
      </xdr:nvSpPr>
      <xdr:spPr>
        <a:xfrm>
          <a:off x="6136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05A08702-A4AE-4B06-8047-CF1B671094AD}"/>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5" name="テキスト ボックス 224">
          <a:extLst>
            <a:ext uri="{FF2B5EF4-FFF2-40B4-BE49-F238E27FC236}">
              <a16:creationId xmlns:a16="http://schemas.microsoft.com/office/drawing/2014/main" id="{D8911E1D-D80B-4AA7-B86C-D2A3AA1CD71A}"/>
            </a:ext>
          </a:extLst>
        </xdr:cNvPr>
        <xdr:cNvSpPr txBox="1"/>
      </xdr:nvSpPr>
      <xdr:spPr>
        <a:xfrm>
          <a:off x="6136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B41FEE1B-E6C8-4863-8411-3DC57D245000}"/>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7" name="テキスト ボックス 226">
          <a:extLst>
            <a:ext uri="{FF2B5EF4-FFF2-40B4-BE49-F238E27FC236}">
              <a16:creationId xmlns:a16="http://schemas.microsoft.com/office/drawing/2014/main" id="{FBD9CA56-7F58-438C-B995-67D5D263AB15}"/>
            </a:ext>
          </a:extLst>
        </xdr:cNvPr>
        <xdr:cNvSpPr txBox="1"/>
      </xdr:nvSpPr>
      <xdr:spPr>
        <a:xfrm>
          <a:off x="6136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DDFD0DE6-8CF4-42F1-A97F-CEF3463D8847}"/>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9" name="テキスト ボックス 228">
          <a:extLst>
            <a:ext uri="{FF2B5EF4-FFF2-40B4-BE49-F238E27FC236}">
              <a16:creationId xmlns:a16="http://schemas.microsoft.com/office/drawing/2014/main" id="{95EDB3F3-C237-4E3A-B652-1E229FCC9315}"/>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体育館・プール】&#10;一人当たり面積グラフ枠">
          <a:extLst>
            <a:ext uri="{FF2B5EF4-FFF2-40B4-BE49-F238E27FC236}">
              <a16:creationId xmlns:a16="http://schemas.microsoft.com/office/drawing/2014/main" id="{3A4DA6E2-3928-4215-961A-37278E34774B}"/>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57</xdr:row>
      <xdr:rowOff>7620</xdr:rowOff>
    </xdr:from>
    <xdr:to>
      <xdr:col>54</xdr:col>
      <xdr:colOff>189865</xdr:colOff>
      <xdr:row>64</xdr:row>
      <xdr:rowOff>60960</xdr:rowOff>
    </xdr:to>
    <xdr:cxnSp macro="">
      <xdr:nvCxnSpPr>
        <xdr:cNvPr id="231" name="直線コネクタ 230">
          <a:extLst>
            <a:ext uri="{FF2B5EF4-FFF2-40B4-BE49-F238E27FC236}">
              <a16:creationId xmlns:a16="http://schemas.microsoft.com/office/drawing/2014/main" id="{C1082792-FA01-4789-9192-925F5143F91E}"/>
            </a:ext>
          </a:extLst>
        </xdr:cNvPr>
        <xdr:cNvCxnSpPr/>
      </xdr:nvCxnSpPr>
      <xdr:spPr>
        <a:xfrm flipV="1">
          <a:off x="10476865" y="9780270"/>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64787</xdr:rowOff>
    </xdr:from>
    <xdr:ext cx="469744" cy="259045"/>
    <xdr:sp macro="" textlink="">
      <xdr:nvSpPr>
        <xdr:cNvPr id="232" name="【体育館・プール】&#10;一人当たり面積最小値テキスト">
          <a:extLst>
            <a:ext uri="{FF2B5EF4-FFF2-40B4-BE49-F238E27FC236}">
              <a16:creationId xmlns:a16="http://schemas.microsoft.com/office/drawing/2014/main" id="{4EF8C7E9-E70A-4D6A-9C6C-B57210ADFA4F}"/>
            </a:ext>
          </a:extLst>
        </xdr:cNvPr>
        <xdr:cNvSpPr txBox="1"/>
      </xdr:nvSpPr>
      <xdr:spPr>
        <a:xfrm>
          <a:off x="10515600" y="110375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60960</xdr:rowOff>
    </xdr:from>
    <xdr:to>
      <xdr:col>55</xdr:col>
      <xdr:colOff>88900</xdr:colOff>
      <xdr:row>64</xdr:row>
      <xdr:rowOff>60960</xdr:rowOff>
    </xdr:to>
    <xdr:cxnSp macro="">
      <xdr:nvCxnSpPr>
        <xdr:cNvPr id="233" name="直線コネクタ 232">
          <a:extLst>
            <a:ext uri="{FF2B5EF4-FFF2-40B4-BE49-F238E27FC236}">
              <a16:creationId xmlns:a16="http://schemas.microsoft.com/office/drawing/2014/main" id="{B8F8E1D8-D237-47B0-8572-646A12089100}"/>
            </a:ext>
          </a:extLst>
        </xdr:cNvPr>
        <xdr:cNvCxnSpPr/>
      </xdr:nvCxnSpPr>
      <xdr:spPr>
        <a:xfrm>
          <a:off x="10388600" y="11033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125747</xdr:rowOff>
    </xdr:from>
    <xdr:ext cx="469744" cy="259045"/>
    <xdr:sp macro="" textlink="">
      <xdr:nvSpPr>
        <xdr:cNvPr id="234" name="【体育館・プール】&#10;一人当たり面積最大値テキスト">
          <a:extLst>
            <a:ext uri="{FF2B5EF4-FFF2-40B4-BE49-F238E27FC236}">
              <a16:creationId xmlns:a16="http://schemas.microsoft.com/office/drawing/2014/main" id="{8B5DE064-82A1-43D0-9175-ABC018230178}"/>
            </a:ext>
          </a:extLst>
        </xdr:cNvPr>
        <xdr:cNvSpPr txBox="1"/>
      </xdr:nvSpPr>
      <xdr:spPr>
        <a:xfrm>
          <a:off x="10515600" y="9555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7620</xdr:rowOff>
    </xdr:from>
    <xdr:to>
      <xdr:col>55</xdr:col>
      <xdr:colOff>88900</xdr:colOff>
      <xdr:row>57</xdr:row>
      <xdr:rowOff>7620</xdr:rowOff>
    </xdr:to>
    <xdr:cxnSp macro="">
      <xdr:nvCxnSpPr>
        <xdr:cNvPr id="235" name="直線コネクタ 234">
          <a:extLst>
            <a:ext uri="{FF2B5EF4-FFF2-40B4-BE49-F238E27FC236}">
              <a16:creationId xmlns:a16="http://schemas.microsoft.com/office/drawing/2014/main" id="{E16EAA29-D779-4E84-A6C9-F0FF6128BF76}"/>
            </a:ext>
          </a:extLst>
        </xdr:cNvPr>
        <xdr:cNvCxnSpPr/>
      </xdr:nvCxnSpPr>
      <xdr:spPr>
        <a:xfrm>
          <a:off x="10388600" y="97802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48277</xdr:rowOff>
    </xdr:from>
    <xdr:ext cx="469744" cy="259045"/>
    <xdr:sp macro="" textlink="">
      <xdr:nvSpPr>
        <xdr:cNvPr id="236" name="【体育館・プール】&#10;一人当たり面積平均値テキスト">
          <a:extLst>
            <a:ext uri="{FF2B5EF4-FFF2-40B4-BE49-F238E27FC236}">
              <a16:creationId xmlns:a16="http://schemas.microsoft.com/office/drawing/2014/main" id="{7CC62238-EDA5-45C2-BAC4-D3D9128BEE4A}"/>
            </a:ext>
          </a:extLst>
        </xdr:cNvPr>
        <xdr:cNvSpPr txBox="1"/>
      </xdr:nvSpPr>
      <xdr:spPr>
        <a:xfrm>
          <a:off x="10515600" y="105067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25400</xdr:rowOff>
    </xdr:from>
    <xdr:to>
      <xdr:col>55</xdr:col>
      <xdr:colOff>50800</xdr:colOff>
      <xdr:row>62</xdr:row>
      <xdr:rowOff>127000</xdr:rowOff>
    </xdr:to>
    <xdr:sp macro="" textlink="">
      <xdr:nvSpPr>
        <xdr:cNvPr id="237" name="フローチャート: 判断 236">
          <a:extLst>
            <a:ext uri="{FF2B5EF4-FFF2-40B4-BE49-F238E27FC236}">
              <a16:creationId xmlns:a16="http://schemas.microsoft.com/office/drawing/2014/main" id="{48011169-2970-45F9-B15D-AB2CDF1B3A49}"/>
            </a:ext>
          </a:extLst>
        </xdr:cNvPr>
        <xdr:cNvSpPr/>
      </xdr:nvSpPr>
      <xdr:spPr>
        <a:xfrm>
          <a:off x="10426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12065</xdr:rowOff>
    </xdr:from>
    <xdr:to>
      <xdr:col>50</xdr:col>
      <xdr:colOff>165100</xdr:colOff>
      <xdr:row>62</xdr:row>
      <xdr:rowOff>113665</xdr:rowOff>
    </xdr:to>
    <xdr:sp macro="" textlink="">
      <xdr:nvSpPr>
        <xdr:cNvPr id="238" name="フローチャート: 判断 237">
          <a:extLst>
            <a:ext uri="{FF2B5EF4-FFF2-40B4-BE49-F238E27FC236}">
              <a16:creationId xmlns:a16="http://schemas.microsoft.com/office/drawing/2014/main" id="{1D028F17-B19A-4E04-B4C1-8B8A721CC488}"/>
            </a:ext>
          </a:extLst>
        </xdr:cNvPr>
        <xdr:cNvSpPr/>
      </xdr:nvSpPr>
      <xdr:spPr>
        <a:xfrm>
          <a:off x="9588500" y="10641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101600</xdr:rowOff>
    </xdr:from>
    <xdr:to>
      <xdr:col>46</xdr:col>
      <xdr:colOff>38100</xdr:colOff>
      <xdr:row>62</xdr:row>
      <xdr:rowOff>31750</xdr:rowOff>
    </xdr:to>
    <xdr:sp macro="" textlink="">
      <xdr:nvSpPr>
        <xdr:cNvPr id="239" name="フローチャート: 判断 238">
          <a:extLst>
            <a:ext uri="{FF2B5EF4-FFF2-40B4-BE49-F238E27FC236}">
              <a16:creationId xmlns:a16="http://schemas.microsoft.com/office/drawing/2014/main" id="{49116595-0B0A-43F0-8284-06D7DC3BABF6}"/>
            </a:ext>
          </a:extLst>
        </xdr:cNvPr>
        <xdr:cNvSpPr/>
      </xdr:nvSpPr>
      <xdr:spPr>
        <a:xfrm>
          <a:off x="8699500" y="10560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103505</xdr:rowOff>
    </xdr:from>
    <xdr:to>
      <xdr:col>41</xdr:col>
      <xdr:colOff>101600</xdr:colOff>
      <xdr:row>62</xdr:row>
      <xdr:rowOff>33655</xdr:rowOff>
    </xdr:to>
    <xdr:sp macro="" textlink="">
      <xdr:nvSpPr>
        <xdr:cNvPr id="240" name="フローチャート: 判断 239">
          <a:extLst>
            <a:ext uri="{FF2B5EF4-FFF2-40B4-BE49-F238E27FC236}">
              <a16:creationId xmlns:a16="http://schemas.microsoft.com/office/drawing/2014/main" id="{5BAB47A2-A81D-43F7-9AFB-F406C8EA0E81}"/>
            </a:ext>
          </a:extLst>
        </xdr:cNvPr>
        <xdr:cNvSpPr/>
      </xdr:nvSpPr>
      <xdr:spPr>
        <a:xfrm>
          <a:off x="7810500" y="1056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42545</xdr:rowOff>
    </xdr:from>
    <xdr:to>
      <xdr:col>36</xdr:col>
      <xdr:colOff>165100</xdr:colOff>
      <xdr:row>62</xdr:row>
      <xdr:rowOff>144145</xdr:rowOff>
    </xdr:to>
    <xdr:sp macro="" textlink="">
      <xdr:nvSpPr>
        <xdr:cNvPr id="241" name="フローチャート: 判断 240">
          <a:extLst>
            <a:ext uri="{FF2B5EF4-FFF2-40B4-BE49-F238E27FC236}">
              <a16:creationId xmlns:a16="http://schemas.microsoft.com/office/drawing/2014/main" id="{50273B49-3CCF-439A-BDEF-B1873EB211EF}"/>
            </a:ext>
          </a:extLst>
        </xdr:cNvPr>
        <xdr:cNvSpPr/>
      </xdr:nvSpPr>
      <xdr:spPr>
        <a:xfrm>
          <a:off x="6921500" y="10672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2B81BA82-A133-401C-A46B-E6C1C245578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29D2CE6-7B60-4DAC-A7B5-7B65CF807DEE}"/>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97295839-A34A-4BE7-9219-6168924C8768}"/>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6F78F83D-7E28-4842-A3CF-32C553CBB1B4}"/>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63DC1E41-D263-4EE1-8526-EDC7AABB310E}"/>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42545</xdr:rowOff>
    </xdr:from>
    <xdr:to>
      <xdr:col>55</xdr:col>
      <xdr:colOff>50800</xdr:colOff>
      <xdr:row>62</xdr:row>
      <xdr:rowOff>144145</xdr:rowOff>
    </xdr:to>
    <xdr:sp macro="" textlink="">
      <xdr:nvSpPr>
        <xdr:cNvPr id="247" name="楕円 246">
          <a:extLst>
            <a:ext uri="{FF2B5EF4-FFF2-40B4-BE49-F238E27FC236}">
              <a16:creationId xmlns:a16="http://schemas.microsoft.com/office/drawing/2014/main" id="{2F4D44E6-0AA4-4817-AE24-FB61393C5097}"/>
            </a:ext>
          </a:extLst>
        </xdr:cNvPr>
        <xdr:cNvSpPr/>
      </xdr:nvSpPr>
      <xdr:spPr>
        <a:xfrm>
          <a:off x="10426700" y="1067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20972</xdr:rowOff>
    </xdr:from>
    <xdr:ext cx="469744" cy="259045"/>
    <xdr:sp macro="" textlink="">
      <xdr:nvSpPr>
        <xdr:cNvPr id="248" name="【体育館・プール】&#10;一人当たり面積該当値テキスト">
          <a:extLst>
            <a:ext uri="{FF2B5EF4-FFF2-40B4-BE49-F238E27FC236}">
              <a16:creationId xmlns:a16="http://schemas.microsoft.com/office/drawing/2014/main" id="{1A52A655-5A69-467A-A402-A3DDB237C29C}"/>
            </a:ext>
          </a:extLst>
        </xdr:cNvPr>
        <xdr:cNvSpPr txBox="1"/>
      </xdr:nvSpPr>
      <xdr:spPr>
        <a:xfrm>
          <a:off x="10515600" y="106508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118745</xdr:rowOff>
    </xdr:from>
    <xdr:to>
      <xdr:col>50</xdr:col>
      <xdr:colOff>165100</xdr:colOff>
      <xdr:row>63</xdr:row>
      <xdr:rowOff>48895</xdr:rowOff>
    </xdr:to>
    <xdr:sp macro="" textlink="">
      <xdr:nvSpPr>
        <xdr:cNvPr id="249" name="楕円 248">
          <a:extLst>
            <a:ext uri="{FF2B5EF4-FFF2-40B4-BE49-F238E27FC236}">
              <a16:creationId xmlns:a16="http://schemas.microsoft.com/office/drawing/2014/main" id="{5E368687-4610-4BDD-AF91-6B8CDD43E73E}"/>
            </a:ext>
          </a:extLst>
        </xdr:cNvPr>
        <xdr:cNvSpPr/>
      </xdr:nvSpPr>
      <xdr:spPr>
        <a:xfrm>
          <a:off x="9588500" y="107486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93345</xdr:rowOff>
    </xdr:from>
    <xdr:to>
      <xdr:col>55</xdr:col>
      <xdr:colOff>0</xdr:colOff>
      <xdr:row>62</xdr:row>
      <xdr:rowOff>169545</xdr:rowOff>
    </xdr:to>
    <xdr:cxnSp macro="">
      <xdr:nvCxnSpPr>
        <xdr:cNvPr id="250" name="直線コネクタ 249">
          <a:extLst>
            <a:ext uri="{FF2B5EF4-FFF2-40B4-BE49-F238E27FC236}">
              <a16:creationId xmlns:a16="http://schemas.microsoft.com/office/drawing/2014/main" id="{828F2B55-93E6-4EC5-AE42-1D0DA16E0F3C}"/>
            </a:ext>
          </a:extLst>
        </xdr:cNvPr>
        <xdr:cNvCxnSpPr/>
      </xdr:nvCxnSpPr>
      <xdr:spPr>
        <a:xfrm flipV="1">
          <a:off x="9639300" y="10723245"/>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120650</xdr:rowOff>
    </xdr:from>
    <xdr:to>
      <xdr:col>46</xdr:col>
      <xdr:colOff>38100</xdr:colOff>
      <xdr:row>63</xdr:row>
      <xdr:rowOff>50800</xdr:rowOff>
    </xdr:to>
    <xdr:sp macro="" textlink="">
      <xdr:nvSpPr>
        <xdr:cNvPr id="251" name="楕円 250">
          <a:extLst>
            <a:ext uri="{FF2B5EF4-FFF2-40B4-BE49-F238E27FC236}">
              <a16:creationId xmlns:a16="http://schemas.microsoft.com/office/drawing/2014/main" id="{84F2906B-88BF-44DF-A888-41BE92FF45E5}"/>
            </a:ext>
          </a:extLst>
        </xdr:cNvPr>
        <xdr:cNvSpPr/>
      </xdr:nvSpPr>
      <xdr:spPr>
        <a:xfrm>
          <a:off x="8699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169545</xdr:rowOff>
    </xdr:from>
    <xdr:to>
      <xdr:col>50</xdr:col>
      <xdr:colOff>114300</xdr:colOff>
      <xdr:row>63</xdr:row>
      <xdr:rowOff>0</xdr:rowOff>
    </xdr:to>
    <xdr:cxnSp macro="">
      <xdr:nvCxnSpPr>
        <xdr:cNvPr id="252" name="直線コネクタ 251">
          <a:extLst>
            <a:ext uri="{FF2B5EF4-FFF2-40B4-BE49-F238E27FC236}">
              <a16:creationId xmlns:a16="http://schemas.microsoft.com/office/drawing/2014/main" id="{2701CB2E-3BDD-4BB9-9FB9-3E2043DBB10C}"/>
            </a:ext>
          </a:extLst>
        </xdr:cNvPr>
        <xdr:cNvCxnSpPr/>
      </xdr:nvCxnSpPr>
      <xdr:spPr>
        <a:xfrm flipV="1">
          <a:off x="8750300" y="1079944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120650</xdr:rowOff>
    </xdr:from>
    <xdr:to>
      <xdr:col>41</xdr:col>
      <xdr:colOff>101600</xdr:colOff>
      <xdr:row>63</xdr:row>
      <xdr:rowOff>50800</xdr:rowOff>
    </xdr:to>
    <xdr:sp macro="" textlink="">
      <xdr:nvSpPr>
        <xdr:cNvPr id="253" name="楕円 252">
          <a:extLst>
            <a:ext uri="{FF2B5EF4-FFF2-40B4-BE49-F238E27FC236}">
              <a16:creationId xmlns:a16="http://schemas.microsoft.com/office/drawing/2014/main" id="{3D433FCF-05C4-4304-B05E-4916A3760666}"/>
            </a:ext>
          </a:extLst>
        </xdr:cNvPr>
        <xdr:cNvSpPr/>
      </xdr:nvSpPr>
      <xdr:spPr>
        <a:xfrm>
          <a:off x="7810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0</xdr:rowOff>
    </xdr:from>
    <xdr:to>
      <xdr:col>45</xdr:col>
      <xdr:colOff>177800</xdr:colOff>
      <xdr:row>63</xdr:row>
      <xdr:rowOff>0</xdr:rowOff>
    </xdr:to>
    <xdr:cxnSp macro="">
      <xdr:nvCxnSpPr>
        <xdr:cNvPr id="254" name="直線コネクタ 253">
          <a:extLst>
            <a:ext uri="{FF2B5EF4-FFF2-40B4-BE49-F238E27FC236}">
              <a16:creationId xmlns:a16="http://schemas.microsoft.com/office/drawing/2014/main" id="{9DE9398E-DB2F-4D47-9288-FCF52EC8D2B7}"/>
            </a:ext>
          </a:extLst>
        </xdr:cNvPr>
        <xdr:cNvCxnSpPr/>
      </xdr:nvCxnSpPr>
      <xdr:spPr>
        <a:xfrm>
          <a:off x="7861300" y="108013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122555</xdr:rowOff>
    </xdr:from>
    <xdr:to>
      <xdr:col>36</xdr:col>
      <xdr:colOff>165100</xdr:colOff>
      <xdr:row>63</xdr:row>
      <xdr:rowOff>52705</xdr:rowOff>
    </xdr:to>
    <xdr:sp macro="" textlink="">
      <xdr:nvSpPr>
        <xdr:cNvPr id="255" name="楕円 254">
          <a:extLst>
            <a:ext uri="{FF2B5EF4-FFF2-40B4-BE49-F238E27FC236}">
              <a16:creationId xmlns:a16="http://schemas.microsoft.com/office/drawing/2014/main" id="{A2C17E32-D473-4324-9E99-4E39ED68CA3C}"/>
            </a:ext>
          </a:extLst>
        </xdr:cNvPr>
        <xdr:cNvSpPr/>
      </xdr:nvSpPr>
      <xdr:spPr>
        <a:xfrm>
          <a:off x="6921500" y="10752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0</xdr:rowOff>
    </xdr:from>
    <xdr:to>
      <xdr:col>41</xdr:col>
      <xdr:colOff>50800</xdr:colOff>
      <xdr:row>63</xdr:row>
      <xdr:rowOff>1905</xdr:rowOff>
    </xdr:to>
    <xdr:cxnSp macro="">
      <xdr:nvCxnSpPr>
        <xdr:cNvPr id="256" name="直線コネクタ 255">
          <a:extLst>
            <a:ext uri="{FF2B5EF4-FFF2-40B4-BE49-F238E27FC236}">
              <a16:creationId xmlns:a16="http://schemas.microsoft.com/office/drawing/2014/main" id="{FEBF2CCD-0C8B-4750-A04B-7DC0581045CF}"/>
            </a:ext>
          </a:extLst>
        </xdr:cNvPr>
        <xdr:cNvCxnSpPr/>
      </xdr:nvCxnSpPr>
      <xdr:spPr>
        <a:xfrm flipV="1">
          <a:off x="6972300" y="10801350"/>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60</xdr:row>
      <xdr:rowOff>130192</xdr:rowOff>
    </xdr:from>
    <xdr:ext cx="469744" cy="259045"/>
    <xdr:sp macro="" textlink="">
      <xdr:nvSpPr>
        <xdr:cNvPr id="257" name="n_1aveValue【体育館・プール】&#10;一人当たり面積">
          <a:extLst>
            <a:ext uri="{FF2B5EF4-FFF2-40B4-BE49-F238E27FC236}">
              <a16:creationId xmlns:a16="http://schemas.microsoft.com/office/drawing/2014/main" id="{53A721BF-0467-4322-AFFF-1A8C4FD871D7}"/>
            </a:ext>
          </a:extLst>
        </xdr:cNvPr>
        <xdr:cNvSpPr txBox="1"/>
      </xdr:nvSpPr>
      <xdr:spPr>
        <a:xfrm>
          <a:off x="9391727" y="104171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60</xdr:row>
      <xdr:rowOff>48277</xdr:rowOff>
    </xdr:from>
    <xdr:ext cx="469744" cy="259045"/>
    <xdr:sp macro="" textlink="">
      <xdr:nvSpPr>
        <xdr:cNvPr id="258" name="n_2aveValue【体育館・プール】&#10;一人当たり面積">
          <a:extLst>
            <a:ext uri="{FF2B5EF4-FFF2-40B4-BE49-F238E27FC236}">
              <a16:creationId xmlns:a16="http://schemas.microsoft.com/office/drawing/2014/main" id="{94EB0670-9815-4114-875E-EB1E60856287}"/>
            </a:ext>
          </a:extLst>
        </xdr:cNvPr>
        <xdr:cNvSpPr txBox="1"/>
      </xdr:nvSpPr>
      <xdr:spPr>
        <a:xfrm>
          <a:off x="8515427" y="10335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50182</xdr:rowOff>
    </xdr:from>
    <xdr:ext cx="469744" cy="259045"/>
    <xdr:sp macro="" textlink="">
      <xdr:nvSpPr>
        <xdr:cNvPr id="259" name="n_3aveValue【体育館・プール】&#10;一人当たり面積">
          <a:extLst>
            <a:ext uri="{FF2B5EF4-FFF2-40B4-BE49-F238E27FC236}">
              <a16:creationId xmlns:a16="http://schemas.microsoft.com/office/drawing/2014/main" id="{BBF79107-A0E9-418B-A55B-7D38519A9314}"/>
            </a:ext>
          </a:extLst>
        </xdr:cNvPr>
        <xdr:cNvSpPr txBox="1"/>
      </xdr:nvSpPr>
      <xdr:spPr>
        <a:xfrm>
          <a:off x="7626427" y="10337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160672</xdr:rowOff>
    </xdr:from>
    <xdr:ext cx="469744" cy="259045"/>
    <xdr:sp macro="" textlink="">
      <xdr:nvSpPr>
        <xdr:cNvPr id="260" name="n_4aveValue【体育館・プール】&#10;一人当たり面積">
          <a:extLst>
            <a:ext uri="{FF2B5EF4-FFF2-40B4-BE49-F238E27FC236}">
              <a16:creationId xmlns:a16="http://schemas.microsoft.com/office/drawing/2014/main" id="{FB080582-BC14-4505-920F-D3FC1C2B703E}"/>
            </a:ext>
          </a:extLst>
        </xdr:cNvPr>
        <xdr:cNvSpPr txBox="1"/>
      </xdr:nvSpPr>
      <xdr:spPr>
        <a:xfrm>
          <a:off x="6737427" y="1044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40022</xdr:rowOff>
    </xdr:from>
    <xdr:ext cx="469744" cy="259045"/>
    <xdr:sp macro="" textlink="">
      <xdr:nvSpPr>
        <xdr:cNvPr id="261" name="n_1mainValue【体育館・プール】&#10;一人当たり面積">
          <a:extLst>
            <a:ext uri="{FF2B5EF4-FFF2-40B4-BE49-F238E27FC236}">
              <a16:creationId xmlns:a16="http://schemas.microsoft.com/office/drawing/2014/main" id="{DB3E2C51-7A30-4A54-A23F-54E524AC2F39}"/>
            </a:ext>
          </a:extLst>
        </xdr:cNvPr>
        <xdr:cNvSpPr txBox="1"/>
      </xdr:nvSpPr>
      <xdr:spPr>
        <a:xfrm>
          <a:off x="9391727"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41927</xdr:rowOff>
    </xdr:from>
    <xdr:ext cx="469744" cy="259045"/>
    <xdr:sp macro="" textlink="">
      <xdr:nvSpPr>
        <xdr:cNvPr id="262" name="n_2mainValue【体育館・プール】&#10;一人当たり面積">
          <a:extLst>
            <a:ext uri="{FF2B5EF4-FFF2-40B4-BE49-F238E27FC236}">
              <a16:creationId xmlns:a16="http://schemas.microsoft.com/office/drawing/2014/main" id="{CC19A5A7-3471-427E-9BFC-56A64EC14411}"/>
            </a:ext>
          </a:extLst>
        </xdr:cNvPr>
        <xdr:cNvSpPr txBox="1"/>
      </xdr:nvSpPr>
      <xdr:spPr>
        <a:xfrm>
          <a:off x="8515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41927</xdr:rowOff>
    </xdr:from>
    <xdr:ext cx="469744" cy="259045"/>
    <xdr:sp macro="" textlink="">
      <xdr:nvSpPr>
        <xdr:cNvPr id="263" name="n_3mainValue【体育館・プール】&#10;一人当たり面積">
          <a:extLst>
            <a:ext uri="{FF2B5EF4-FFF2-40B4-BE49-F238E27FC236}">
              <a16:creationId xmlns:a16="http://schemas.microsoft.com/office/drawing/2014/main" id="{84955D7B-59E6-414D-ACCE-3DB64DA55260}"/>
            </a:ext>
          </a:extLst>
        </xdr:cNvPr>
        <xdr:cNvSpPr txBox="1"/>
      </xdr:nvSpPr>
      <xdr:spPr>
        <a:xfrm>
          <a:off x="7626427" y="10843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43832</xdr:rowOff>
    </xdr:from>
    <xdr:ext cx="469744" cy="259045"/>
    <xdr:sp macro="" textlink="">
      <xdr:nvSpPr>
        <xdr:cNvPr id="264" name="n_4mainValue【体育館・プール】&#10;一人当たり面積">
          <a:extLst>
            <a:ext uri="{FF2B5EF4-FFF2-40B4-BE49-F238E27FC236}">
              <a16:creationId xmlns:a16="http://schemas.microsoft.com/office/drawing/2014/main" id="{FFD7A057-2D3B-4C05-9529-33F117BEEF44}"/>
            </a:ext>
          </a:extLst>
        </xdr:cNvPr>
        <xdr:cNvSpPr txBox="1"/>
      </xdr:nvSpPr>
      <xdr:spPr>
        <a:xfrm>
          <a:off x="6737427" y="10845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C66EA590-7F68-47B7-B250-541554C7DF43}"/>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476755F7-0E1F-4426-B590-75A0DDEDF6C8}"/>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1F907E48-4D50-408E-9CE4-2575F2D9F73B}"/>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466CCC9E-105A-46AE-8A96-F63A8C38C0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E3B48FA5-11B8-4035-A466-17B995D6FB6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8825F1B8-8A72-4F68-AF00-E8638497C844}"/>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2744FBC5-2B96-4989-BB25-73EE93664D16}"/>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B718401E-32BD-4B1F-A444-293CD420F8B5}"/>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B9A44E8C-D520-4796-9CA9-D6516973E04C}"/>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95751378-6531-439B-8CFE-6E14117395FC}"/>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AD655F53-19A9-4AD2-81C6-BF0A2D8EF39D}"/>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6" name="直線コネクタ 275">
          <a:extLst>
            <a:ext uri="{FF2B5EF4-FFF2-40B4-BE49-F238E27FC236}">
              <a16:creationId xmlns:a16="http://schemas.microsoft.com/office/drawing/2014/main" id="{AC0684DF-DA7A-424C-8577-1C95BE45AE4D}"/>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7" name="テキスト ボックス 276">
          <a:extLst>
            <a:ext uri="{FF2B5EF4-FFF2-40B4-BE49-F238E27FC236}">
              <a16:creationId xmlns:a16="http://schemas.microsoft.com/office/drawing/2014/main" id="{A5B6CC93-1950-4726-AE1E-D324FB64BAF2}"/>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8" name="直線コネクタ 277">
          <a:extLst>
            <a:ext uri="{FF2B5EF4-FFF2-40B4-BE49-F238E27FC236}">
              <a16:creationId xmlns:a16="http://schemas.microsoft.com/office/drawing/2014/main" id="{DF360F40-2FBD-4B14-9C7C-7D073C093562}"/>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9" name="テキスト ボックス 278">
          <a:extLst>
            <a:ext uri="{FF2B5EF4-FFF2-40B4-BE49-F238E27FC236}">
              <a16:creationId xmlns:a16="http://schemas.microsoft.com/office/drawing/2014/main" id="{785F9345-25BC-46CC-8D9E-0A5230E28D87}"/>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0" name="直線コネクタ 279">
          <a:extLst>
            <a:ext uri="{FF2B5EF4-FFF2-40B4-BE49-F238E27FC236}">
              <a16:creationId xmlns:a16="http://schemas.microsoft.com/office/drawing/2014/main" id="{08A5B9EC-DDC5-4D6C-8001-6D36D374FF76}"/>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1" name="テキスト ボックス 280">
          <a:extLst>
            <a:ext uri="{FF2B5EF4-FFF2-40B4-BE49-F238E27FC236}">
              <a16:creationId xmlns:a16="http://schemas.microsoft.com/office/drawing/2014/main" id="{882F036B-9D36-4227-B099-0CF9C23A99FA}"/>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2" name="直線コネクタ 281">
          <a:extLst>
            <a:ext uri="{FF2B5EF4-FFF2-40B4-BE49-F238E27FC236}">
              <a16:creationId xmlns:a16="http://schemas.microsoft.com/office/drawing/2014/main" id="{F0811AD4-510C-4161-B8FF-7F2B4B76AF44}"/>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3" name="テキスト ボックス 282">
          <a:extLst>
            <a:ext uri="{FF2B5EF4-FFF2-40B4-BE49-F238E27FC236}">
              <a16:creationId xmlns:a16="http://schemas.microsoft.com/office/drawing/2014/main" id="{A92F0190-B72C-45D0-88BB-C7D53FC5647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4" name="直線コネクタ 283">
          <a:extLst>
            <a:ext uri="{FF2B5EF4-FFF2-40B4-BE49-F238E27FC236}">
              <a16:creationId xmlns:a16="http://schemas.microsoft.com/office/drawing/2014/main" id="{57682FD0-7B5A-49E7-9D4E-38231AEBCAF8}"/>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5" name="テキスト ボックス 284">
          <a:extLst>
            <a:ext uri="{FF2B5EF4-FFF2-40B4-BE49-F238E27FC236}">
              <a16:creationId xmlns:a16="http://schemas.microsoft.com/office/drawing/2014/main" id="{D235BEF7-EAE8-4FD6-BBC0-38D8DE5F054C}"/>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6" name="直線コネクタ 285">
          <a:extLst>
            <a:ext uri="{FF2B5EF4-FFF2-40B4-BE49-F238E27FC236}">
              <a16:creationId xmlns:a16="http://schemas.microsoft.com/office/drawing/2014/main" id="{0E1E1120-C0D6-4636-99AD-6D0EFD02DA3D}"/>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7" name="テキスト ボックス 286">
          <a:extLst>
            <a:ext uri="{FF2B5EF4-FFF2-40B4-BE49-F238E27FC236}">
              <a16:creationId xmlns:a16="http://schemas.microsoft.com/office/drawing/2014/main" id="{F6BA05A2-9D07-4695-AF99-708E724072F1}"/>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8" name="【福祉施設】&#10;有形固定資産減価償却率グラフ枠">
          <a:extLst>
            <a:ext uri="{FF2B5EF4-FFF2-40B4-BE49-F238E27FC236}">
              <a16:creationId xmlns:a16="http://schemas.microsoft.com/office/drawing/2014/main" id="{FBFABD51-CDED-4D58-8BEF-47250F23ECC0}"/>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127636</xdr:rowOff>
    </xdr:from>
    <xdr:to>
      <xdr:col>24</xdr:col>
      <xdr:colOff>62865</xdr:colOff>
      <xdr:row>86</xdr:row>
      <xdr:rowOff>106680</xdr:rowOff>
    </xdr:to>
    <xdr:cxnSp macro="">
      <xdr:nvCxnSpPr>
        <xdr:cNvPr id="289" name="直線コネクタ 288">
          <a:extLst>
            <a:ext uri="{FF2B5EF4-FFF2-40B4-BE49-F238E27FC236}">
              <a16:creationId xmlns:a16="http://schemas.microsoft.com/office/drawing/2014/main" id="{C43CE54C-856C-49BF-A9C9-A442D960D73F}"/>
            </a:ext>
          </a:extLst>
        </xdr:cNvPr>
        <xdr:cNvCxnSpPr/>
      </xdr:nvCxnSpPr>
      <xdr:spPr>
        <a:xfrm flipV="1">
          <a:off x="4634865" y="13500736"/>
          <a:ext cx="0" cy="13506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110507</xdr:rowOff>
    </xdr:from>
    <xdr:ext cx="405111" cy="259045"/>
    <xdr:sp macro="" textlink="">
      <xdr:nvSpPr>
        <xdr:cNvPr id="290" name="【福祉施設】&#10;有形固定資産減価償却率最小値テキスト">
          <a:extLst>
            <a:ext uri="{FF2B5EF4-FFF2-40B4-BE49-F238E27FC236}">
              <a16:creationId xmlns:a16="http://schemas.microsoft.com/office/drawing/2014/main" id="{4137235B-D90E-4412-BE47-0E4A03B6733E}"/>
            </a:ext>
          </a:extLst>
        </xdr:cNvPr>
        <xdr:cNvSpPr txBox="1"/>
      </xdr:nvSpPr>
      <xdr:spPr>
        <a:xfrm>
          <a:off x="4673600" y="148552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106680</xdr:rowOff>
    </xdr:from>
    <xdr:to>
      <xdr:col>24</xdr:col>
      <xdr:colOff>152400</xdr:colOff>
      <xdr:row>86</xdr:row>
      <xdr:rowOff>106680</xdr:rowOff>
    </xdr:to>
    <xdr:cxnSp macro="">
      <xdr:nvCxnSpPr>
        <xdr:cNvPr id="291" name="直線コネクタ 290">
          <a:extLst>
            <a:ext uri="{FF2B5EF4-FFF2-40B4-BE49-F238E27FC236}">
              <a16:creationId xmlns:a16="http://schemas.microsoft.com/office/drawing/2014/main" id="{2DBDB0B8-5369-4FA3-98DC-E4301A4B774E}"/>
            </a:ext>
          </a:extLst>
        </xdr:cNvPr>
        <xdr:cNvCxnSpPr/>
      </xdr:nvCxnSpPr>
      <xdr:spPr>
        <a:xfrm>
          <a:off x="4546600" y="14851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74313</xdr:rowOff>
    </xdr:from>
    <xdr:ext cx="405111" cy="259045"/>
    <xdr:sp macro="" textlink="">
      <xdr:nvSpPr>
        <xdr:cNvPr id="292" name="【福祉施設】&#10;有形固定資産減価償却率最大値テキスト">
          <a:extLst>
            <a:ext uri="{FF2B5EF4-FFF2-40B4-BE49-F238E27FC236}">
              <a16:creationId xmlns:a16="http://schemas.microsoft.com/office/drawing/2014/main" id="{091D4B08-5E02-4AC7-A5DE-3389B01F9572}"/>
            </a:ext>
          </a:extLst>
        </xdr:cNvPr>
        <xdr:cNvSpPr txBox="1"/>
      </xdr:nvSpPr>
      <xdr:spPr>
        <a:xfrm>
          <a:off x="4673600" y="13275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127636</xdr:rowOff>
    </xdr:from>
    <xdr:to>
      <xdr:col>24</xdr:col>
      <xdr:colOff>152400</xdr:colOff>
      <xdr:row>78</xdr:row>
      <xdr:rowOff>127636</xdr:rowOff>
    </xdr:to>
    <xdr:cxnSp macro="">
      <xdr:nvCxnSpPr>
        <xdr:cNvPr id="293" name="直線コネクタ 292">
          <a:extLst>
            <a:ext uri="{FF2B5EF4-FFF2-40B4-BE49-F238E27FC236}">
              <a16:creationId xmlns:a16="http://schemas.microsoft.com/office/drawing/2014/main" id="{099B889B-0F3E-4F38-AD10-46546A1F137C}"/>
            </a:ext>
          </a:extLst>
        </xdr:cNvPr>
        <xdr:cNvCxnSpPr/>
      </xdr:nvCxnSpPr>
      <xdr:spPr>
        <a:xfrm>
          <a:off x="4546600" y="135007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160038</xdr:rowOff>
    </xdr:from>
    <xdr:ext cx="405111" cy="259045"/>
    <xdr:sp macro="" textlink="">
      <xdr:nvSpPr>
        <xdr:cNvPr id="294" name="【福祉施設】&#10;有形固定資産減価償却率平均値テキスト">
          <a:extLst>
            <a:ext uri="{FF2B5EF4-FFF2-40B4-BE49-F238E27FC236}">
              <a16:creationId xmlns:a16="http://schemas.microsoft.com/office/drawing/2014/main" id="{9CD70462-989F-45A0-BFA2-B9A5E9EF641F}"/>
            </a:ext>
          </a:extLst>
        </xdr:cNvPr>
        <xdr:cNvSpPr txBox="1"/>
      </xdr:nvSpPr>
      <xdr:spPr>
        <a:xfrm>
          <a:off x="4673600" y="140474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10161</xdr:rowOff>
    </xdr:from>
    <xdr:to>
      <xdr:col>24</xdr:col>
      <xdr:colOff>114300</xdr:colOff>
      <xdr:row>82</xdr:row>
      <xdr:rowOff>111761</xdr:rowOff>
    </xdr:to>
    <xdr:sp macro="" textlink="">
      <xdr:nvSpPr>
        <xdr:cNvPr id="295" name="フローチャート: 判断 294">
          <a:extLst>
            <a:ext uri="{FF2B5EF4-FFF2-40B4-BE49-F238E27FC236}">
              <a16:creationId xmlns:a16="http://schemas.microsoft.com/office/drawing/2014/main" id="{9EA4FFCC-0DFF-4611-B36E-FAA946A3E9CC}"/>
            </a:ext>
          </a:extLst>
        </xdr:cNvPr>
        <xdr:cNvSpPr/>
      </xdr:nvSpPr>
      <xdr:spPr>
        <a:xfrm>
          <a:off x="4584700" y="1406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122555</xdr:rowOff>
    </xdr:from>
    <xdr:to>
      <xdr:col>20</xdr:col>
      <xdr:colOff>38100</xdr:colOff>
      <xdr:row>82</xdr:row>
      <xdr:rowOff>52705</xdr:rowOff>
    </xdr:to>
    <xdr:sp macro="" textlink="">
      <xdr:nvSpPr>
        <xdr:cNvPr id="296" name="フローチャート: 判断 295">
          <a:extLst>
            <a:ext uri="{FF2B5EF4-FFF2-40B4-BE49-F238E27FC236}">
              <a16:creationId xmlns:a16="http://schemas.microsoft.com/office/drawing/2014/main" id="{8A447264-4149-4313-BBDE-35501C9EF2F3}"/>
            </a:ext>
          </a:extLst>
        </xdr:cNvPr>
        <xdr:cNvSpPr/>
      </xdr:nvSpPr>
      <xdr:spPr>
        <a:xfrm>
          <a:off x="3746500" y="1401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82550</xdr:rowOff>
    </xdr:from>
    <xdr:to>
      <xdr:col>15</xdr:col>
      <xdr:colOff>101600</xdr:colOff>
      <xdr:row>82</xdr:row>
      <xdr:rowOff>12700</xdr:rowOff>
    </xdr:to>
    <xdr:sp macro="" textlink="">
      <xdr:nvSpPr>
        <xdr:cNvPr id="297" name="フローチャート: 判断 296">
          <a:extLst>
            <a:ext uri="{FF2B5EF4-FFF2-40B4-BE49-F238E27FC236}">
              <a16:creationId xmlns:a16="http://schemas.microsoft.com/office/drawing/2014/main" id="{95B7BE9A-6F54-4EE0-BA40-D55BE17AAFBD}"/>
            </a:ext>
          </a:extLst>
        </xdr:cNvPr>
        <xdr:cNvSpPr/>
      </xdr:nvSpPr>
      <xdr:spPr>
        <a:xfrm>
          <a:off x="2857500" y="13970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44450</xdr:rowOff>
    </xdr:from>
    <xdr:to>
      <xdr:col>10</xdr:col>
      <xdr:colOff>165100</xdr:colOff>
      <xdr:row>81</xdr:row>
      <xdr:rowOff>146050</xdr:rowOff>
    </xdr:to>
    <xdr:sp macro="" textlink="">
      <xdr:nvSpPr>
        <xdr:cNvPr id="298" name="フローチャート: 判断 297">
          <a:extLst>
            <a:ext uri="{FF2B5EF4-FFF2-40B4-BE49-F238E27FC236}">
              <a16:creationId xmlns:a16="http://schemas.microsoft.com/office/drawing/2014/main" id="{76590B9B-5365-4876-8ABE-B2E213F1B8F8}"/>
            </a:ext>
          </a:extLst>
        </xdr:cNvPr>
        <xdr:cNvSpPr/>
      </xdr:nvSpPr>
      <xdr:spPr>
        <a:xfrm>
          <a:off x="1968500" y="13931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63500</xdr:rowOff>
    </xdr:from>
    <xdr:to>
      <xdr:col>6</xdr:col>
      <xdr:colOff>38100</xdr:colOff>
      <xdr:row>81</xdr:row>
      <xdr:rowOff>165100</xdr:rowOff>
    </xdr:to>
    <xdr:sp macro="" textlink="">
      <xdr:nvSpPr>
        <xdr:cNvPr id="299" name="フローチャート: 判断 298">
          <a:extLst>
            <a:ext uri="{FF2B5EF4-FFF2-40B4-BE49-F238E27FC236}">
              <a16:creationId xmlns:a16="http://schemas.microsoft.com/office/drawing/2014/main" id="{4B76F77E-0A78-4324-9ED7-0427E8B666FF}"/>
            </a:ext>
          </a:extLst>
        </xdr:cNvPr>
        <xdr:cNvSpPr/>
      </xdr:nvSpPr>
      <xdr:spPr>
        <a:xfrm>
          <a:off x="1079500" y="13950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364EA393-C3E8-434D-96C8-8504EED06091}"/>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8BA03A97-C170-4826-9AC4-43B7B77293A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E69F1016-1893-4AF7-A352-1E2C8E6BBAC9}"/>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54939AE8-58D0-4D74-80AA-E436C5C7D861}"/>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2580DAE2-8C3A-4138-853F-4E134194D0EC}"/>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61595</xdr:rowOff>
    </xdr:from>
    <xdr:to>
      <xdr:col>24</xdr:col>
      <xdr:colOff>114300</xdr:colOff>
      <xdr:row>81</xdr:row>
      <xdr:rowOff>163195</xdr:rowOff>
    </xdr:to>
    <xdr:sp macro="" textlink="">
      <xdr:nvSpPr>
        <xdr:cNvPr id="305" name="楕円 304">
          <a:extLst>
            <a:ext uri="{FF2B5EF4-FFF2-40B4-BE49-F238E27FC236}">
              <a16:creationId xmlns:a16="http://schemas.microsoft.com/office/drawing/2014/main" id="{4A111F4F-9D0C-475D-B600-BCB0C8426F64}"/>
            </a:ext>
          </a:extLst>
        </xdr:cNvPr>
        <xdr:cNvSpPr/>
      </xdr:nvSpPr>
      <xdr:spPr>
        <a:xfrm>
          <a:off x="4584700" y="13949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84472</xdr:rowOff>
    </xdr:from>
    <xdr:ext cx="405111" cy="259045"/>
    <xdr:sp macro="" textlink="">
      <xdr:nvSpPr>
        <xdr:cNvPr id="306" name="【福祉施設】&#10;有形固定資産減価償却率該当値テキスト">
          <a:extLst>
            <a:ext uri="{FF2B5EF4-FFF2-40B4-BE49-F238E27FC236}">
              <a16:creationId xmlns:a16="http://schemas.microsoft.com/office/drawing/2014/main" id="{97CD560D-A102-4BB5-B654-766F5E700B06}"/>
            </a:ext>
          </a:extLst>
        </xdr:cNvPr>
        <xdr:cNvSpPr txBox="1"/>
      </xdr:nvSpPr>
      <xdr:spPr>
        <a:xfrm>
          <a:off x="4673600" y="138004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92075</xdr:rowOff>
    </xdr:from>
    <xdr:to>
      <xdr:col>20</xdr:col>
      <xdr:colOff>38100</xdr:colOff>
      <xdr:row>83</xdr:row>
      <xdr:rowOff>22225</xdr:rowOff>
    </xdr:to>
    <xdr:sp macro="" textlink="">
      <xdr:nvSpPr>
        <xdr:cNvPr id="307" name="楕円 306">
          <a:extLst>
            <a:ext uri="{FF2B5EF4-FFF2-40B4-BE49-F238E27FC236}">
              <a16:creationId xmlns:a16="http://schemas.microsoft.com/office/drawing/2014/main" id="{78F483F4-8B33-4108-A15F-FF10DF523837}"/>
            </a:ext>
          </a:extLst>
        </xdr:cNvPr>
        <xdr:cNvSpPr/>
      </xdr:nvSpPr>
      <xdr:spPr>
        <a:xfrm>
          <a:off x="3746500" y="14150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112395</xdr:rowOff>
    </xdr:from>
    <xdr:to>
      <xdr:col>24</xdr:col>
      <xdr:colOff>63500</xdr:colOff>
      <xdr:row>82</xdr:row>
      <xdr:rowOff>142875</xdr:rowOff>
    </xdr:to>
    <xdr:cxnSp macro="">
      <xdr:nvCxnSpPr>
        <xdr:cNvPr id="308" name="直線コネクタ 307">
          <a:extLst>
            <a:ext uri="{FF2B5EF4-FFF2-40B4-BE49-F238E27FC236}">
              <a16:creationId xmlns:a16="http://schemas.microsoft.com/office/drawing/2014/main" id="{0C3E8C2D-96AF-4BA1-AEF1-143C897A9A31}"/>
            </a:ext>
          </a:extLst>
        </xdr:cNvPr>
        <xdr:cNvCxnSpPr/>
      </xdr:nvCxnSpPr>
      <xdr:spPr>
        <a:xfrm flipV="1">
          <a:off x="3797300" y="13999845"/>
          <a:ext cx="838200" cy="2019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6350</xdr:rowOff>
    </xdr:from>
    <xdr:to>
      <xdr:col>15</xdr:col>
      <xdr:colOff>101600</xdr:colOff>
      <xdr:row>82</xdr:row>
      <xdr:rowOff>107950</xdr:rowOff>
    </xdr:to>
    <xdr:sp macro="" textlink="">
      <xdr:nvSpPr>
        <xdr:cNvPr id="309" name="楕円 308">
          <a:extLst>
            <a:ext uri="{FF2B5EF4-FFF2-40B4-BE49-F238E27FC236}">
              <a16:creationId xmlns:a16="http://schemas.microsoft.com/office/drawing/2014/main" id="{007DA946-CFE6-429B-9044-9A9BB5F19485}"/>
            </a:ext>
          </a:extLst>
        </xdr:cNvPr>
        <xdr:cNvSpPr/>
      </xdr:nvSpPr>
      <xdr:spPr>
        <a:xfrm>
          <a:off x="2857500" y="1406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82</xdr:row>
      <xdr:rowOff>57150</xdr:rowOff>
    </xdr:from>
    <xdr:to>
      <xdr:col>19</xdr:col>
      <xdr:colOff>177800</xdr:colOff>
      <xdr:row>82</xdr:row>
      <xdr:rowOff>142875</xdr:rowOff>
    </xdr:to>
    <xdr:cxnSp macro="">
      <xdr:nvCxnSpPr>
        <xdr:cNvPr id="310" name="直線コネクタ 309">
          <a:extLst>
            <a:ext uri="{FF2B5EF4-FFF2-40B4-BE49-F238E27FC236}">
              <a16:creationId xmlns:a16="http://schemas.microsoft.com/office/drawing/2014/main" id="{291F4D3C-E435-4E8E-ADCE-73FB8423C176}"/>
            </a:ext>
          </a:extLst>
        </xdr:cNvPr>
        <xdr:cNvCxnSpPr/>
      </xdr:nvCxnSpPr>
      <xdr:spPr>
        <a:xfrm>
          <a:off x="2908300" y="14116050"/>
          <a:ext cx="889000" cy="85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141605</xdr:rowOff>
    </xdr:from>
    <xdr:to>
      <xdr:col>10</xdr:col>
      <xdr:colOff>165100</xdr:colOff>
      <xdr:row>82</xdr:row>
      <xdr:rowOff>71755</xdr:rowOff>
    </xdr:to>
    <xdr:sp macro="" textlink="">
      <xdr:nvSpPr>
        <xdr:cNvPr id="311" name="楕円 310">
          <a:extLst>
            <a:ext uri="{FF2B5EF4-FFF2-40B4-BE49-F238E27FC236}">
              <a16:creationId xmlns:a16="http://schemas.microsoft.com/office/drawing/2014/main" id="{668F7C7F-1B21-4BFF-9B38-10D26383B7E0}"/>
            </a:ext>
          </a:extLst>
        </xdr:cNvPr>
        <xdr:cNvSpPr/>
      </xdr:nvSpPr>
      <xdr:spPr>
        <a:xfrm>
          <a:off x="1968500" y="1402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20955</xdr:rowOff>
    </xdr:from>
    <xdr:to>
      <xdr:col>15</xdr:col>
      <xdr:colOff>50800</xdr:colOff>
      <xdr:row>82</xdr:row>
      <xdr:rowOff>57150</xdr:rowOff>
    </xdr:to>
    <xdr:cxnSp macro="">
      <xdr:nvCxnSpPr>
        <xdr:cNvPr id="312" name="直線コネクタ 311">
          <a:extLst>
            <a:ext uri="{FF2B5EF4-FFF2-40B4-BE49-F238E27FC236}">
              <a16:creationId xmlns:a16="http://schemas.microsoft.com/office/drawing/2014/main" id="{6D6CE0ED-9983-45DA-B5F8-A0D02E143CB5}"/>
            </a:ext>
          </a:extLst>
        </xdr:cNvPr>
        <xdr:cNvCxnSpPr/>
      </xdr:nvCxnSpPr>
      <xdr:spPr>
        <a:xfrm>
          <a:off x="2019300" y="140798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82550</xdr:rowOff>
    </xdr:from>
    <xdr:to>
      <xdr:col>6</xdr:col>
      <xdr:colOff>38100</xdr:colOff>
      <xdr:row>83</xdr:row>
      <xdr:rowOff>12700</xdr:rowOff>
    </xdr:to>
    <xdr:sp macro="" textlink="">
      <xdr:nvSpPr>
        <xdr:cNvPr id="313" name="楕円 312">
          <a:extLst>
            <a:ext uri="{FF2B5EF4-FFF2-40B4-BE49-F238E27FC236}">
              <a16:creationId xmlns:a16="http://schemas.microsoft.com/office/drawing/2014/main" id="{0D750FE4-92AF-4644-A1FC-951287A41650}"/>
            </a:ext>
          </a:extLst>
        </xdr:cNvPr>
        <xdr:cNvSpPr/>
      </xdr:nvSpPr>
      <xdr:spPr>
        <a:xfrm>
          <a:off x="1079500" y="14141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20955</xdr:rowOff>
    </xdr:from>
    <xdr:to>
      <xdr:col>10</xdr:col>
      <xdr:colOff>114300</xdr:colOff>
      <xdr:row>82</xdr:row>
      <xdr:rowOff>133350</xdr:rowOff>
    </xdr:to>
    <xdr:cxnSp macro="">
      <xdr:nvCxnSpPr>
        <xdr:cNvPr id="314" name="直線コネクタ 313">
          <a:extLst>
            <a:ext uri="{FF2B5EF4-FFF2-40B4-BE49-F238E27FC236}">
              <a16:creationId xmlns:a16="http://schemas.microsoft.com/office/drawing/2014/main" id="{8E0B0881-A335-4E68-A5F6-607FD70DB55F}"/>
            </a:ext>
          </a:extLst>
        </xdr:cNvPr>
        <xdr:cNvCxnSpPr/>
      </xdr:nvCxnSpPr>
      <xdr:spPr>
        <a:xfrm flipV="1">
          <a:off x="1130300" y="14079855"/>
          <a:ext cx="889000" cy="1123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69232</xdr:rowOff>
    </xdr:from>
    <xdr:ext cx="405111" cy="259045"/>
    <xdr:sp macro="" textlink="">
      <xdr:nvSpPr>
        <xdr:cNvPr id="315" name="n_1aveValue【福祉施設】&#10;有形固定資産減価償却率">
          <a:extLst>
            <a:ext uri="{FF2B5EF4-FFF2-40B4-BE49-F238E27FC236}">
              <a16:creationId xmlns:a16="http://schemas.microsoft.com/office/drawing/2014/main" id="{85C2E932-8E3D-40DA-877B-7ADEE2643C96}"/>
            </a:ext>
          </a:extLst>
        </xdr:cNvPr>
        <xdr:cNvSpPr txBox="1"/>
      </xdr:nvSpPr>
      <xdr:spPr>
        <a:xfrm>
          <a:off x="3582044" y="13785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29227</xdr:rowOff>
    </xdr:from>
    <xdr:ext cx="405111" cy="259045"/>
    <xdr:sp macro="" textlink="">
      <xdr:nvSpPr>
        <xdr:cNvPr id="316" name="n_2aveValue【福祉施設】&#10;有形固定資産減価償却率">
          <a:extLst>
            <a:ext uri="{FF2B5EF4-FFF2-40B4-BE49-F238E27FC236}">
              <a16:creationId xmlns:a16="http://schemas.microsoft.com/office/drawing/2014/main" id="{64E21C8A-266E-45CB-AE31-B8EBBCB0EB2D}"/>
            </a:ext>
          </a:extLst>
        </xdr:cNvPr>
        <xdr:cNvSpPr txBox="1"/>
      </xdr:nvSpPr>
      <xdr:spPr>
        <a:xfrm>
          <a:off x="2705744" y="13745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162577</xdr:rowOff>
    </xdr:from>
    <xdr:ext cx="405111" cy="259045"/>
    <xdr:sp macro="" textlink="">
      <xdr:nvSpPr>
        <xdr:cNvPr id="317" name="n_3aveValue【福祉施設】&#10;有形固定資産減価償却率">
          <a:extLst>
            <a:ext uri="{FF2B5EF4-FFF2-40B4-BE49-F238E27FC236}">
              <a16:creationId xmlns:a16="http://schemas.microsoft.com/office/drawing/2014/main" id="{11849BE2-839D-4C70-984F-6BFEAC3F9E9C}"/>
            </a:ext>
          </a:extLst>
        </xdr:cNvPr>
        <xdr:cNvSpPr txBox="1"/>
      </xdr:nvSpPr>
      <xdr:spPr>
        <a:xfrm>
          <a:off x="1816744" y="137071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10177</xdr:rowOff>
    </xdr:from>
    <xdr:ext cx="405111" cy="259045"/>
    <xdr:sp macro="" textlink="">
      <xdr:nvSpPr>
        <xdr:cNvPr id="318" name="n_4aveValue【福祉施設】&#10;有形固定資産減価償却率">
          <a:extLst>
            <a:ext uri="{FF2B5EF4-FFF2-40B4-BE49-F238E27FC236}">
              <a16:creationId xmlns:a16="http://schemas.microsoft.com/office/drawing/2014/main" id="{3E12EBD6-20B5-42AE-A0D3-1DD8D460365E}"/>
            </a:ext>
          </a:extLst>
        </xdr:cNvPr>
        <xdr:cNvSpPr txBox="1"/>
      </xdr:nvSpPr>
      <xdr:spPr>
        <a:xfrm>
          <a:off x="927744" y="13726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13352</xdr:rowOff>
    </xdr:from>
    <xdr:ext cx="405111" cy="259045"/>
    <xdr:sp macro="" textlink="">
      <xdr:nvSpPr>
        <xdr:cNvPr id="319" name="n_1mainValue【福祉施設】&#10;有形固定資産減価償却率">
          <a:extLst>
            <a:ext uri="{FF2B5EF4-FFF2-40B4-BE49-F238E27FC236}">
              <a16:creationId xmlns:a16="http://schemas.microsoft.com/office/drawing/2014/main" id="{F7886331-2EA9-4A53-9778-104894C3F52B}"/>
            </a:ext>
          </a:extLst>
        </xdr:cNvPr>
        <xdr:cNvSpPr txBox="1"/>
      </xdr:nvSpPr>
      <xdr:spPr>
        <a:xfrm>
          <a:off x="3582044" y="14243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99077</xdr:rowOff>
    </xdr:from>
    <xdr:ext cx="405111" cy="259045"/>
    <xdr:sp macro="" textlink="">
      <xdr:nvSpPr>
        <xdr:cNvPr id="320" name="n_2mainValue【福祉施設】&#10;有形固定資産減価償却率">
          <a:extLst>
            <a:ext uri="{FF2B5EF4-FFF2-40B4-BE49-F238E27FC236}">
              <a16:creationId xmlns:a16="http://schemas.microsoft.com/office/drawing/2014/main" id="{AB54D494-0D61-47DF-A4C1-3D81F68513BC}"/>
            </a:ext>
          </a:extLst>
        </xdr:cNvPr>
        <xdr:cNvSpPr txBox="1"/>
      </xdr:nvSpPr>
      <xdr:spPr>
        <a:xfrm>
          <a:off x="2705744" y="1415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62882</xdr:rowOff>
    </xdr:from>
    <xdr:ext cx="405111" cy="259045"/>
    <xdr:sp macro="" textlink="">
      <xdr:nvSpPr>
        <xdr:cNvPr id="321" name="n_3mainValue【福祉施設】&#10;有形固定資産減価償却率">
          <a:extLst>
            <a:ext uri="{FF2B5EF4-FFF2-40B4-BE49-F238E27FC236}">
              <a16:creationId xmlns:a16="http://schemas.microsoft.com/office/drawing/2014/main" id="{94F29E6D-D366-4AAB-B596-DB9C19C51902}"/>
            </a:ext>
          </a:extLst>
        </xdr:cNvPr>
        <xdr:cNvSpPr txBox="1"/>
      </xdr:nvSpPr>
      <xdr:spPr>
        <a:xfrm>
          <a:off x="1816744" y="1412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83</xdr:row>
      <xdr:rowOff>3827</xdr:rowOff>
    </xdr:from>
    <xdr:ext cx="405111" cy="259045"/>
    <xdr:sp macro="" textlink="">
      <xdr:nvSpPr>
        <xdr:cNvPr id="322" name="n_4mainValue【福祉施設】&#10;有形固定資産減価償却率">
          <a:extLst>
            <a:ext uri="{FF2B5EF4-FFF2-40B4-BE49-F238E27FC236}">
              <a16:creationId xmlns:a16="http://schemas.microsoft.com/office/drawing/2014/main" id="{B3CF8F25-F1C0-4F40-8808-94F798DD8722}"/>
            </a:ext>
          </a:extLst>
        </xdr:cNvPr>
        <xdr:cNvSpPr txBox="1"/>
      </xdr:nvSpPr>
      <xdr:spPr>
        <a:xfrm>
          <a:off x="927744" y="142341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3" name="正方形/長方形 322">
          <a:extLst>
            <a:ext uri="{FF2B5EF4-FFF2-40B4-BE49-F238E27FC236}">
              <a16:creationId xmlns:a16="http://schemas.microsoft.com/office/drawing/2014/main" id="{208E0D32-4B30-4CAF-8F5E-45EEA9445D98}"/>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4" name="正方形/長方形 323">
          <a:extLst>
            <a:ext uri="{FF2B5EF4-FFF2-40B4-BE49-F238E27FC236}">
              <a16:creationId xmlns:a16="http://schemas.microsoft.com/office/drawing/2014/main" id="{982C8CA9-CE3B-4C47-8C73-529DFCEC9D43}"/>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5" name="正方形/長方形 324">
          <a:extLst>
            <a:ext uri="{FF2B5EF4-FFF2-40B4-BE49-F238E27FC236}">
              <a16:creationId xmlns:a16="http://schemas.microsoft.com/office/drawing/2014/main" id="{247315FB-9915-4477-9352-2CCC2E1590DA}"/>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6" name="正方形/長方形 325">
          <a:extLst>
            <a:ext uri="{FF2B5EF4-FFF2-40B4-BE49-F238E27FC236}">
              <a16:creationId xmlns:a16="http://schemas.microsoft.com/office/drawing/2014/main" id="{2BCDBD0E-F47C-44CD-BBCD-E8FE5D2A8BB0}"/>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7" name="正方形/長方形 326">
          <a:extLst>
            <a:ext uri="{FF2B5EF4-FFF2-40B4-BE49-F238E27FC236}">
              <a16:creationId xmlns:a16="http://schemas.microsoft.com/office/drawing/2014/main" id="{6309C578-F3A5-4731-BCF8-AF42DF6C0791}"/>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8" name="正方形/長方形 327">
          <a:extLst>
            <a:ext uri="{FF2B5EF4-FFF2-40B4-BE49-F238E27FC236}">
              <a16:creationId xmlns:a16="http://schemas.microsoft.com/office/drawing/2014/main" id="{7262BD89-2334-4E91-B8DF-E18B4DB7911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9" name="正方形/長方形 328">
          <a:extLst>
            <a:ext uri="{FF2B5EF4-FFF2-40B4-BE49-F238E27FC236}">
              <a16:creationId xmlns:a16="http://schemas.microsoft.com/office/drawing/2014/main" id="{6C608C4E-74AE-445C-ADD6-CBCA5FCBA95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0" name="正方形/長方形 329">
          <a:extLst>
            <a:ext uri="{FF2B5EF4-FFF2-40B4-BE49-F238E27FC236}">
              <a16:creationId xmlns:a16="http://schemas.microsoft.com/office/drawing/2014/main" id="{488A387C-31D5-40E6-A182-8EC7E980CD99}"/>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1" name="テキスト ボックス 330">
          <a:extLst>
            <a:ext uri="{FF2B5EF4-FFF2-40B4-BE49-F238E27FC236}">
              <a16:creationId xmlns:a16="http://schemas.microsoft.com/office/drawing/2014/main" id="{F2BD86FB-3890-4B85-9A6C-D093D5FBF119}"/>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2" name="直線コネクタ 331">
          <a:extLst>
            <a:ext uri="{FF2B5EF4-FFF2-40B4-BE49-F238E27FC236}">
              <a16:creationId xmlns:a16="http://schemas.microsoft.com/office/drawing/2014/main" id="{E2D604C4-F399-4548-B385-6379697F5C0F}"/>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33" name="直線コネクタ 332">
          <a:extLst>
            <a:ext uri="{FF2B5EF4-FFF2-40B4-BE49-F238E27FC236}">
              <a16:creationId xmlns:a16="http://schemas.microsoft.com/office/drawing/2014/main" id="{D40983FA-F991-417F-91E5-8F2E7566C4C5}"/>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34" name="テキスト ボックス 333">
          <a:extLst>
            <a:ext uri="{FF2B5EF4-FFF2-40B4-BE49-F238E27FC236}">
              <a16:creationId xmlns:a16="http://schemas.microsoft.com/office/drawing/2014/main" id="{B6242D14-1253-4190-B2CE-81F286C22AB6}"/>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35" name="直線コネクタ 334">
          <a:extLst>
            <a:ext uri="{FF2B5EF4-FFF2-40B4-BE49-F238E27FC236}">
              <a16:creationId xmlns:a16="http://schemas.microsoft.com/office/drawing/2014/main" id="{53EEEA63-22FD-4F56-BE6B-BF889F8381E0}"/>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36" name="テキスト ボックス 335">
          <a:extLst>
            <a:ext uri="{FF2B5EF4-FFF2-40B4-BE49-F238E27FC236}">
              <a16:creationId xmlns:a16="http://schemas.microsoft.com/office/drawing/2014/main" id="{9599B3E4-39CE-430C-8975-FB21A562E651}"/>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37" name="直線コネクタ 336">
          <a:extLst>
            <a:ext uri="{FF2B5EF4-FFF2-40B4-BE49-F238E27FC236}">
              <a16:creationId xmlns:a16="http://schemas.microsoft.com/office/drawing/2014/main" id="{D9108335-DAB7-48E7-8CF3-6086B6C6AFCA}"/>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38" name="テキスト ボックス 337">
          <a:extLst>
            <a:ext uri="{FF2B5EF4-FFF2-40B4-BE49-F238E27FC236}">
              <a16:creationId xmlns:a16="http://schemas.microsoft.com/office/drawing/2014/main" id="{C0DC98E8-D3B6-428F-8E59-3ED62E4466BA}"/>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39" name="直線コネクタ 338">
          <a:extLst>
            <a:ext uri="{FF2B5EF4-FFF2-40B4-BE49-F238E27FC236}">
              <a16:creationId xmlns:a16="http://schemas.microsoft.com/office/drawing/2014/main" id="{25BEB18B-BE8B-452F-BB2E-FBECE846872F}"/>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40" name="テキスト ボックス 339">
          <a:extLst>
            <a:ext uri="{FF2B5EF4-FFF2-40B4-BE49-F238E27FC236}">
              <a16:creationId xmlns:a16="http://schemas.microsoft.com/office/drawing/2014/main" id="{138412D0-13E9-4B2A-9507-9E28C48D4D29}"/>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1" name="直線コネクタ 340">
          <a:extLst>
            <a:ext uri="{FF2B5EF4-FFF2-40B4-BE49-F238E27FC236}">
              <a16:creationId xmlns:a16="http://schemas.microsoft.com/office/drawing/2014/main" id="{45CED14E-7E08-4DA6-9B35-C72F21165D43}"/>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2" name="テキスト ボックス 341">
          <a:extLst>
            <a:ext uri="{FF2B5EF4-FFF2-40B4-BE49-F238E27FC236}">
              <a16:creationId xmlns:a16="http://schemas.microsoft.com/office/drawing/2014/main" id="{23809EC1-FADD-4F1B-9C8C-2D310A0C0BB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3" name="【福祉施設】&#10;一人当たり面積グラフ枠">
          <a:extLst>
            <a:ext uri="{FF2B5EF4-FFF2-40B4-BE49-F238E27FC236}">
              <a16:creationId xmlns:a16="http://schemas.microsoft.com/office/drawing/2014/main" id="{3B7D93A7-6655-4593-B76F-CE5CAD00C72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72389</xdr:rowOff>
    </xdr:from>
    <xdr:to>
      <xdr:col>54</xdr:col>
      <xdr:colOff>189865</xdr:colOff>
      <xdr:row>86</xdr:row>
      <xdr:rowOff>24385</xdr:rowOff>
    </xdr:to>
    <xdr:cxnSp macro="">
      <xdr:nvCxnSpPr>
        <xdr:cNvPr id="344" name="直線コネクタ 343">
          <a:extLst>
            <a:ext uri="{FF2B5EF4-FFF2-40B4-BE49-F238E27FC236}">
              <a16:creationId xmlns:a16="http://schemas.microsoft.com/office/drawing/2014/main" id="{206BDF16-05B8-4362-AA23-DA16FED79F3C}"/>
            </a:ext>
          </a:extLst>
        </xdr:cNvPr>
        <xdr:cNvCxnSpPr/>
      </xdr:nvCxnSpPr>
      <xdr:spPr>
        <a:xfrm flipV="1">
          <a:off x="10476865" y="13274039"/>
          <a:ext cx="0" cy="14950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28212</xdr:rowOff>
    </xdr:from>
    <xdr:ext cx="469744" cy="259045"/>
    <xdr:sp macro="" textlink="">
      <xdr:nvSpPr>
        <xdr:cNvPr id="345" name="【福祉施設】&#10;一人当たり面積最小値テキスト">
          <a:extLst>
            <a:ext uri="{FF2B5EF4-FFF2-40B4-BE49-F238E27FC236}">
              <a16:creationId xmlns:a16="http://schemas.microsoft.com/office/drawing/2014/main" id="{27BD469C-EB31-42A5-8F3B-313E3E433925}"/>
            </a:ext>
          </a:extLst>
        </xdr:cNvPr>
        <xdr:cNvSpPr txBox="1"/>
      </xdr:nvSpPr>
      <xdr:spPr>
        <a:xfrm>
          <a:off x="10515600" y="14772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24385</xdr:rowOff>
    </xdr:from>
    <xdr:to>
      <xdr:col>55</xdr:col>
      <xdr:colOff>88900</xdr:colOff>
      <xdr:row>86</xdr:row>
      <xdr:rowOff>24385</xdr:rowOff>
    </xdr:to>
    <xdr:cxnSp macro="">
      <xdr:nvCxnSpPr>
        <xdr:cNvPr id="346" name="直線コネクタ 345">
          <a:extLst>
            <a:ext uri="{FF2B5EF4-FFF2-40B4-BE49-F238E27FC236}">
              <a16:creationId xmlns:a16="http://schemas.microsoft.com/office/drawing/2014/main" id="{32D06286-F251-42AF-922F-9621B2E77339}"/>
            </a:ext>
          </a:extLst>
        </xdr:cNvPr>
        <xdr:cNvCxnSpPr/>
      </xdr:nvCxnSpPr>
      <xdr:spPr>
        <a:xfrm>
          <a:off x="10388600" y="14769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19066</xdr:rowOff>
    </xdr:from>
    <xdr:ext cx="469744" cy="259045"/>
    <xdr:sp macro="" textlink="">
      <xdr:nvSpPr>
        <xdr:cNvPr id="347" name="【福祉施設】&#10;一人当たり面積最大値テキスト">
          <a:extLst>
            <a:ext uri="{FF2B5EF4-FFF2-40B4-BE49-F238E27FC236}">
              <a16:creationId xmlns:a16="http://schemas.microsoft.com/office/drawing/2014/main" id="{A3867F00-2359-413A-8EA5-768EC934BAB8}"/>
            </a:ext>
          </a:extLst>
        </xdr:cNvPr>
        <xdr:cNvSpPr txBox="1"/>
      </xdr:nvSpPr>
      <xdr:spPr>
        <a:xfrm>
          <a:off x="10515600"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72389</xdr:rowOff>
    </xdr:from>
    <xdr:to>
      <xdr:col>55</xdr:col>
      <xdr:colOff>88900</xdr:colOff>
      <xdr:row>77</xdr:row>
      <xdr:rowOff>72389</xdr:rowOff>
    </xdr:to>
    <xdr:cxnSp macro="">
      <xdr:nvCxnSpPr>
        <xdr:cNvPr id="348" name="直線コネクタ 347">
          <a:extLst>
            <a:ext uri="{FF2B5EF4-FFF2-40B4-BE49-F238E27FC236}">
              <a16:creationId xmlns:a16="http://schemas.microsoft.com/office/drawing/2014/main" id="{7074193B-C573-469C-862D-146D7F928FFB}"/>
            </a:ext>
          </a:extLst>
        </xdr:cNvPr>
        <xdr:cNvCxnSpPr/>
      </xdr:nvCxnSpPr>
      <xdr:spPr>
        <a:xfrm>
          <a:off x="10388600" y="132740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118890</xdr:rowOff>
    </xdr:from>
    <xdr:ext cx="469744" cy="259045"/>
    <xdr:sp macro="" textlink="">
      <xdr:nvSpPr>
        <xdr:cNvPr id="349" name="【福祉施設】&#10;一人当たり面積平均値テキスト">
          <a:extLst>
            <a:ext uri="{FF2B5EF4-FFF2-40B4-BE49-F238E27FC236}">
              <a16:creationId xmlns:a16="http://schemas.microsoft.com/office/drawing/2014/main" id="{52461638-D39B-4FA1-9BA5-39C5923EDC1D}"/>
            </a:ext>
          </a:extLst>
        </xdr:cNvPr>
        <xdr:cNvSpPr txBox="1"/>
      </xdr:nvSpPr>
      <xdr:spPr>
        <a:xfrm>
          <a:off x="10515600" y="1434924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140463</xdr:rowOff>
    </xdr:from>
    <xdr:to>
      <xdr:col>55</xdr:col>
      <xdr:colOff>50800</xdr:colOff>
      <xdr:row>84</xdr:row>
      <xdr:rowOff>70613</xdr:rowOff>
    </xdr:to>
    <xdr:sp macro="" textlink="">
      <xdr:nvSpPr>
        <xdr:cNvPr id="350" name="フローチャート: 判断 349">
          <a:extLst>
            <a:ext uri="{FF2B5EF4-FFF2-40B4-BE49-F238E27FC236}">
              <a16:creationId xmlns:a16="http://schemas.microsoft.com/office/drawing/2014/main" id="{B93C51F1-DD97-4FD0-B078-8C26D7D2E838}"/>
            </a:ext>
          </a:extLst>
        </xdr:cNvPr>
        <xdr:cNvSpPr/>
      </xdr:nvSpPr>
      <xdr:spPr>
        <a:xfrm>
          <a:off x="10426700" y="14370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99313</xdr:rowOff>
    </xdr:from>
    <xdr:to>
      <xdr:col>50</xdr:col>
      <xdr:colOff>165100</xdr:colOff>
      <xdr:row>84</xdr:row>
      <xdr:rowOff>29463</xdr:rowOff>
    </xdr:to>
    <xdr:sp macro="" textlink="">
      <xdr:nvSpPr>
        <xdr:cNvPr id="351" name="フローチャート: 判断 350">
          <a:extLst>
            <a:ext uri="{FF2B5EF4-FFF2-40B4-BE49-F238E27FC236}">
              <a16:creationId xmlns:a16="http://schemas.microsoft.com/office/drawing/2014/main" id="{BF93AE31-1B97-4A4F-A5DD-576F31543FBD}"/>
            </a:ext>
          </a:extLst>
        </xdr:cNvPr>
        <xdr:cNvSpPr/>
      </xdr:nvSpPr>
      <xdr:spPr>
        <a:xfrm>
          <a:off x="9588500" y="14329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108458</xdr:rowOff>
    </xdr:from>
    <xdr:to>
      <xdr:col>46</xdr:col>
      <xdr:colOff>38100</xdr:colOff>
      <xdr:row>84</xdr:row>
      <xdr:rowOff>38608</xdr:rowOff>
    </xdr:to>
    <xdr:sp macro="" textlink="">
      <xdr:nvSpPr>
        <xdr:cNvPr id="352" name="フローチャート: 判断 351">
          <a:extLst>
            <a:ext uri="{FF2B5EF4-FFF2-40B4-BE49-F238E27FC236}">
              <a16:creationId xmlns:a16="http://schemas.microsoft.com/office/drawing/2014/main" id="{0F48A7DB-B7C1-48B1-AC1B-AA5CE013685D}"/>
            </a:ext>
          </a:extLst>
        </xdr:cNvPr>
        <xdr:cNvSpPr/>
      </xdr:nvSpPr>
      <xdr:spPr>
        <a:xfrm>
          <a:off x="8699500" y="14338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117602</xdr:rowOff>
    </xdr:from>
    <xdr:to>
      <xdr:col>41</xdr:col>
      <xdr:colOff>101600</xdr:colOff>
      <xdr:row>84</xdr:row>
      <xdr:rowOff>47752</xdr:rowOff>
    </xdr:to>
    <xdr:sp macro="" textlink="">
      <xdr:nvSpPr>
        <xdr:cNvPr id="353" name="フローチャート: 判断 352">
          <a:extLst>
            <a:ext uri="{FF2B5EF4-FFF2-40B4-BE49-F238E27FC236}">
              <a16:creationId xmlns:a16="http://schemas.microsoft.com/office/drawing/2014/main" id="{BADF6AE7-31F8-44A1-9E79-1ED3938B850F}"/>
            </a:ext>
          </a:extLst>
        </xdr:cNvPr>
        <xdr:cNvSpPr/>
      </xdr:nvSpPr>
      <xdr:spPr>
        <a:xfrm>
          <a:off x="7810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145035</xdr:rowOff>
    </xdr:from>
    <xdr:to>
      <xdr:col>36</xdr:col>
      <xdr:colOff>165100</xdr:colOff>
      <xdr:row>84</xdr:row>
      <xdr:rowOff>75185</xdr:rowOff>
    </xdr:to>
    <xdr:sp macro="" textlink="">
      <xdr:nvSpPr>
        <xdr:cNvPr id="354" name="フローチャート: 判断 353">
          <a:extLst>
            <a:ext uri="{FF2B5EF4-FFF2-40B4-BE49-F238E27FC236}">
              <a16:creationId xmlns:a16="http://schemas.microsoft.com/office/drawing/2014/main" id="{F49628D6-09E9-48D9-BFBE-1FC273733816}"/>
            </a:ext>
          </a:extLst>
        </xdr:cNvPr>
        <xdr:cNvSpPr/>
      </xdr:nvSpPr>
      <xdr:spPr>
        <a:xfrm>
          <a:off x="6921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E0354FD2-C26A-4A60-9B78-985B7E4FC944}"/>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B922DC2-4A07-40A9-BA61-B8AB6E72B6E9}"/>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1A3B16DE-BAD9-4AB5-8E52-7EF7FFAA2A47}"/>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73C0E372-2AC3-453D-97BC-C2A3595ADFAB}"/>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7DB343E2-0A85-4B28-93E7-A45C3135FD5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58165</xdr:rowOff>
    </xdr:from>
    <xdr:to>
      <xdr:col>55</xdr:col>
      <xdr:colOff>50800</xdr:colOff>
      <xdr:row>83</xdr:row>
      <xdr:rowOff>159765</xdr:rowOff>
    </xdr:to>
    <xdr:sp macro="" textlink="">
      <xdr:nvSpPr>
        <xdr:cNvPr id="360" name="楕円 359">
          <a:extLst>
            <a:ext uri="{FF2B5EF4-FFF2-40B4-BE49-F238E27FC236}">
              <a16:creationId xmlns:a16="http://schemas.microsoft.com/office/drawing/2014/main" id="{F0DDFED3-D731-4B69-8050-24770FA601E0}"/>
            </a:ext>
          </a:extLst>
        </xdr:cNvPr>
        <xdr:cNvSpPr/>
      </xdr:nvSpPr>
      <xdr:spPr>
        <a:xfrm>
          <a:off x="10426700" y="14288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82</xdr:row>
      <xdr:rowOff>81042</xdr:rowOff>
    </xdr:from>
    <xdr:ext cx="469744" cy="259045"/>
    <xdr:sp macro="" textlink="">
      <xdr:nvSpPr>
        <xdr:cNvPr id="361" name="【福祉施設】&#10;一人当たり面積該当値テキスト">
          <a:extLst>
            <a:ext uri="{FF2B5EF4-FFF2-40B4-BE49-F238E27FC236}">
              <a16:creationId xmlns:a16="http://schemas.microsoft.com/office/drawing/2014/main" id="{418F50F8-8A92-48C9-A448-F1FFDB139B8C}"/>
            </a:ext>
          </a:extLst>
        </xdr:cNvPr>
        <xdr:cNvSpPr txBox="1"/>
      </xdr:nvSpPr>
      <xdr:spPr>
        <a:xfrm>
          <a:off x="10515600" y="141399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82</xdr:row>
      <xdr:rowOff>14732</xdr:rowOff>
    </xdr:from>
    <xdr:to>
      <xdr:col>50</xdr:col>
      <xdr:colOff>165100</xdr:colOff>
      <xdr:row>82</xdr:row>
      <xdr:rowOff>116332</xdr:rowOff>
    </xdr:to>
    <xdr:sp macro="" textlink="">
      <xdr:nvSpPr>
        <xdr:cNvPr id="362" name="楕円 361">
          <a:extLst>
            <a:ext uri="{FF2B5EF4-FFF2-40B4-BE49-F238E27FC236}">
              <a16:creationId xmlns:a16="http://schemas.microsoft.com/office/drawing/2014/main" id="{E0DE04EC-05D6-42C7-B996-9E45644F58AA}"/>
            </a:ext>
          </a:extLst>
        </xdr:cNvPr>
        <xdr:cNvSpPr/>
      </xdr:nvSpPr>
      <xdr:spPr>
        <a:xfrm>
          <a:off x="9588500" y="14073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82</xdr:row>
      <xdr:rowOff>65532</xdr:rowOff>
    </xdr:from>
    <xdr:to>
      <xdr:col>55</xdr:col>
      <xdr:colOff>0</xdr:colOff>
      <xdr:row>83</xdr:row>
      <xdr:rowOff>108965</xdr:rowOff>
    </xdr:to>
    <xdr:cxnSp macro="">
      <xdr:nvCxnSpPr>
        <xdr:cNvPr id="363" name="直線コネクタ 362">
          <a:extLst>
            <a:ext uri="{FF2B5EF4-FFF2-40B4-BE49-F238E27FC236}">
              <a16:creationId xmlns:a16="http://schemas.microsoft.com/office/drawing/2014/main" id="{1CB04887-2563-4330-BB12-19D689E50118}"/>
            </a:ext>
          </a:extLst>
        </xdr:cNvPr>
        <xdr:cNvCxnSpPr/>
      </xdr:nvCxnSpPr>
      <xdr:spPr>
        <a:xfrm>
          <a:off x="9639300" y="14124432"/>
          <a:ext cx="838200" cy="2148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82</xdr:row>
      <xdr:rowOff>19304</xdr:rowOff>
    </xdr:from>
    <xdr:to>
      <xdr:col>46</xdr:col>
      <xdr:colOff>38100</xdr:colOff>
      <xdr:row>82</xdr:row>
      <xdr:rowOff>120904</xdr:rowOff>
    </xdr:to>
    <xdr:sp macro="" textlink="">
      <xdr:nvSpPr>
        <xdr:cNvPr id="364" name="楕円 363">
          <a:extLst>
            <a:ext uri="{FF2B5EF4-FFF2-40B4-BE49-F238E27FC236}">
              <a16:creationId xmlns:a16="http://schemas.microsoft.com/office/drawing/2014/main" id="{917203E6-BC26-49F6-B9B5-6EC9A10E6AFE}"/>
            </a:ext>
          </a:extLst>
        </xdr:cNvPr>
        <xdr:cNvSpPr/>
      </xdr:nvSpPr>
      <xdr:spPr>
        <a:xfrm>
          <a:off x="8699500" y="140782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82</xdr:row>
      <xdr:rowOff>65532</xdr:rowOff>
    </xdr:from>
    <xdr:to>
      <xdr:col>50</xdr:col>
      <xdr:colOff>114300</xdr:colOff>
      <xdr:row>82</xdr:row>
      <xdr:rowOff>70104</xdr:rowOff>
    </xdr:to>
    <xdr:cxnSp macro="">
      <xdr:nvCxnSpPr>
        <xdr:cNvPr id="365" name="直線コネクタ 364">
          <a:extLst>
            <a:ext uri="{FF2B5EF4-FFF2-40B4-BE49-F238E27FC236}">
              <a16:creationId xmlns:a16="http://schemas.microsoft.com/office/drawing/2014/main" id="{44307543-E737-4067-9967-1B8EFE661FD9}"/>
            </a:ext>
          </a:extLst>
        </xdr:cNvPr>
        <xdr:cNvCxnSpPr/>
      </xdr:nvCxnSpPr>
      <xdr:spPr>
        <a:xfrm flipV="1">
          <a:off x="8750300" y="1412443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82</xdr:row>
      <xdr:rowOff>23876</xdr:rowOff>
    </xdr:from>
    <xdr:to>
      <xdr:col>41</xdr:col>
      <xdr:colOff>101600</xdr:colOff>
      <xdr:row>82</xdr:row>
      <xdr:rowOff>125476</xdr:rowOff>
    </xdr:to>
    <xdr:sp macro="" textlink="">
      <xdr:nvSpPr>
        <xdr:cNvPr id="366" name="楕円 365">
          <a:extLst>
            <a:ext uri="{FF2B5EF4-FFF2-40B4-BE49-F238E27FC236}">
              <a16:creationId xmlns:a16="http://schemas.microsoft.com/office/drawing/2014/main" id="{72A9EB54-67C8-425E-8B9F-8B80450134B3}"/>
            </a:ext>
          </a:extLst>
        </xdr:cNvPr>
        <xdr:cNvSpPr/>
      </xdr:nvSpPr>
      <xdr:spPr>
        <a:xfrm>
          <a:off x="7810500" y="14082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82</xdr:row>
      <xdr:rowOff>70104</xdr:rowOff>
    </xdr:from>
    <xdr:to>
      <xdr:col>45</xdr:col>
      <xdr:colOff>177800</xdr:colOff>
      <xdr:row>82</xdr:row>
      <xdr:rowOff>74676</xdr:rowOff>
    </xdr:to>
    <xdr:cxnSp macro="">
      <xdr:nvCxnSpPr>
        <xdr:cNvPr id="367" name="直線コネクタ 366">
          <a:extLst>
            <a:ext uri="{FF2B5EF4-FFF2-40B4-BE49-F238E27FC236}">
              <a16:creationId xmlns:a16="http://schemas.microsoft.com/office/drawing/2014/main" id="{5ACD2C25-5874-4B46-9AB6-B0B6E9524781}"/>
            </a:ext>
          </a:extLst>
        </xdr:cNvPr>
        <xdr:cNvCxnSpPr/>
      </xdr:nvCxnSpPr>
      <xdr:spPr>
        <a:xfrm flipV="1">
          <a:off x="7861300" y="1412900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82</xdr:row>
      <xdr:rowOff>28448</xdr:rowOff>
    </xdr:from>
    <xdr:to>
      <xdr:col>36</xdr:col>
      <xdr:colOff>165100</xdr:colOff>
      <xdr:row>82</xdr:row>
      <xdr:rowOff>130048</xdr:rowOff>
    </xdr:to>
    <xdr:sp macro="" textlink="">
      <xdr:nvSpPr>
        <xdr:cNvPr id="368" name="楕円 367">
          <a:extLst>
            <a:ext uri="{FF2B5EF4-FFF2-40B4-BE49-F238E27FC236}">
              <a16:creationId xmlns:a16="http://schemas.microsoft.com/office/drawing/2014/main" id="{927B40E1-F1A4-4B17-8960-A9630089346A}"/>
            </a:ext>
          </a:extLst>
        </xdr:cNvPr>
        <xdr:cNvSpPr/>
      </xdr:nvSpPr>
      <xdr:spPr>
        <a:xfrm>
          <a:off x="6921500" y="140873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82</xdr:row>
      <xdr:rowOff>74676</xdr:rowOff>
    </xdr:from>
    <xdr:to>
      <xdr:col>41</xdr:col>
      <xdr:colOff>50800</xdr:colOff>
      <xdr:row>82</xdr:row>
      <xdr:rowOff>79248</xdr:rowOff>
    </xdr:to>
    <xdr:cxnSp macro="">
      <xdr:nvCxnSpPr>
        <xdr:cNvPr id="369" name="直線コネクタ 368">
          <a:extLst>
            <a:ext uri="{FF2B5EF4-FFF2-40B4-BE49-F238E27FC236}">
              <a16:creationId xmlns:a16="http://schemas.microsoft.com/office/drawing/2014/main" id="{1121C9F3-74E5-4946-975E-25E38261235E}"/>
            </a:ext>
          </a:extLst>
        </xdr:cNvPr>
        <xdr:cNvCxnSpPr/>
      </xdr:nvCxnSpPr>
      <xdr:spPr>
        <a:xfrm flipV="1">
          <a:off x="6972300" y="1413357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20590</xdr:rowOff>
    </xdr:from>
    <xdr:ext cx="469744" cy="259045"/>
    <xdr:sp macro="" textlink="">
      <xdr:nvSpPr>
        <xdr:cNvPr id="370" name="n_1aveValue【福祉施設】&#10;一人当たり面積">
          <a:extLst>
            <a:ext uri="{FF2B5EF4-FFF2-40B4-BE49-F238E27FC236}">
              <a16:creationId xmlns:a16="http://schemas.microsoft.com/office/drawing/2014/main" id="{C621D2C1-A567-4396-8AA8-D199FA6163F1}"/>
            </a:ext>
          </a:extLst>
        </xdr:cNvPr>
        <xdr:cNvSpPr txBox="1"/>
      </xdr:nvSpPr>
      <xdr:spPr>
        <a:xfrm>
          <a:off x="9391727" y="14422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29735</xdr:rowOff>
    </xdr:from>
    <xdr:ext cx="469744" cy="259045"/>
    <xdr:sp macro="" textlink="">
      <xdr:nvSpPr>
        <xdr:cNvPr id="371" name="n_2aveValue【福祉施設】&#10;一人当たり面積">
          <a:extLst>
            <a:ext uri="{FF2B5EF4-FFF2-40B4-BE49-F238E27FC236}">
              <a16:creationId xmlns:a16="http://schemas.microsoft.com/office/drawing/2014/main" id="{7F965DD3-AF32-4F44-B59D-59F3606739D9}"/>
            </a:ext>
          </a:extLst>
        </xdr:cNvPr>
        <xdr:cNvSpPr txBox="1"/>
      </xdr:nvSpPr>
      <xdr:spPr>
        <a:xfrm>
          <a:off x="8515427" y="14431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84</xdr:row>
      <xdr:rowOff>38879</xdr:rowOff>
    </xdr:from>
    <xdr:ext cx="469744" cy="259045"/>
    <xdr:sp macro="" textlink="">
      <xdr:nvSpPr>
        <xdr:cNvPr id="372" name="n_3aveValue【福祉施設】&#10;一人当たり面積">
          <a:extLst>
            <a:ext uri="{FF2B5EF4-FFF2-40B4-BE49-F238E27FC236}">
              <a16:creationId xmlns:a16="http://schemas.microsoft.com/office/drawing/2014/main" id="{3AD6CBB7-A162-45B4-91BB-E7B20F096E07}"/>
            </a:ext>
          </a:extLst>
        </xdr:cNvPr>
        <xdr:cNvSpPr txBox="1"/>
      </xdr:nvSpPr>
      <xdr:spPr>
        <a:xfrm>
          <a:off x="7626427" y="14440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84</xdr:row>
      <xdr:rowOff>66312</xdr:rowOff>
    </xdr:from>
    <xdr:ext cx="469744" cy="259045"/>
    <xdr:sp macro="" textlink="">
      <xdr:nvSpPr>
        <xdr:cNvPr id="373" name="n_4aveValue【福祉施設】&#10;一人当たり面積">
          <a:extLst>
            <a:ext uri="{FF2B5EF4-FFF2-40B4-BE49-F238E27FC236}">
              <a16:creationId xmlns:a16="http://schemas.microsoft.com/office/drawing/2014/main" id="{AAC38EE1-932E-49F4-A2AE-60D95C330BD1}"/>
            </a:ext>
          </a:extLst>
        </xdr:cNvPr>
        <xdr:cNvSpPr txBox="1"/>
      </xdr:nvSpPr>
      <xdr:spPr>
        <a:xfrm>
          <a:off x="6737427" y="14468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132859</xdr:rowOff>
    </xdr:from>
    <xdr:ext cx="469744" cy="259045"/>
    <xdr:sp macro="" textlink="">
      <xdr:nvSpPr>
        <xdr:cNvPr id="374" name="n_1mainValue【福祉施設】&#10;一人当たり面積">
          <a:extLst>
            <a:ext uri="{FF2B5EF4-FFF2-40B4-BE49-F238E27FC236}">
              <a16:creationId xmlns:a16="http://schemas.microsoft.com/office/drawing/2014/main" id="{070E946D-4FA2-4AEA-A9C9-A1F7B8AFB803}"/>
            </a:ext>
          </a:extLst>
        </xdr:cNvPr>
        <xdr:cNvSpPr txBox="1"/>
      </xdr:nvSpPr>
      <xdr:spPr>
        <a:xfrm>
          <a:off x="9391727" y="13848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137431</xdr:rowOff>
    </xdr:from>
    <xdr:ext cx="469744" cy="259045"/>
    <xdr:sp macro="" textlink="">
      <xdr:nvSpPr>
        <xdr:cNvPr id="375" name="n_2mainValue【福祉施設】&#10;一人当たり面積">
          <a:extLst>
            <a:ext uri="{FF2B5EF4-FFF2-40B4-BE49-F238E27FC236}">
              <a16:creationId xmlns:a16="http://schemas.microsoft.com/office/drawing/2014/main" id="{9CEBCE17-A6D3-434B-8D05-4A6A2E13D445}"/>
            </a:ext>
          </a:extLst>
        </xdr:cNvPr>
        <xdr:cNvSpPr txBox="1"/>
      </xdr:nvSpPr>
      <xdr:spPr>
        <a:xfrm>
          <a:off x="8515427" y="13853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142003</xdr:rowOff>
    </xdr:from>
    <xdr:ext cx="469744" cy="259045"/>
    <xdr:sp macro="" textlink="">
      <xdr:nvSpPr>
        <xdr:cNvPr id="376" name="n_3mainValue【福祉施設】&#10;一人当たり面積">
          <a:extLst>
            <a:ext uri="{FF2B5EF4-FFF2-40B4-BE49-F238E27FC236}">
              <a16:creationId xmlns:a16="http://schemas.microsoft.com/office/drawing/2014/main" id="{9F60841F-A945-4708-84EF-00647A72F8DF}"/>
            </a:ext>
          </a:extLst>
        </xdr:cNvPr>
        <xdr:cNvSpPr txBox="1"/>
      </xdr:nvSpPr>
      <xdr:spPr>
        <a:xfrm>
          <a:off x="7626427" y="13858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146575</xdr:rowOff>
    </xdr:from>
    <xdr:ext cx="469744" cy="259045"/>
    <xdr:sp macro="" textlink="">
      <xdr:nvSpPr>
        <xdr:cNvPr id="377" name="n_4mainValue【福祉施設】&#10;一人当たり面積">
          <a:extLst>
            <a:ext uri="{FF2B5EF4-FFF2-40B4-BE49-F238E27FC236}">
              <a16:creationId xmlns:a16="http://schemas.microsoft.com/office/drawing/2014/main" id="{FD1E37A0-673E-470A-B705-F93249287DDF}"/>
            </a:ext>
          </a:extLst>
        </xdr:cNvPr>
        <xdr:cNvSpPr txBox="1"/>
      </xdr:nvSpPr>
      <xdr:spPr>
        <a:xfrm>
          <a:off x="6737427" y="138625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8" name="正方形/長方形 377">
          <a:extLst>
            <a:ext uri="{FF2B5EF4-FFF2-40B4-BE49-F238E27FC236}">
              <a16:creationId xmlns:a16="http://schemas.microsoft.com/office/drawing/2014/main" id="{CC0A7CDD-628C-4287-8924-1D43864FFB11}"/>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9" name="正方形/長方形 378">
          <a:extLst>
            <a:ext uri="{FF2B5EF4-FFF2-40B4-BE49-F238E27FC236}">
              <a16:creationId xmlns:a16="http://schemas.microsoft.com/office/drawing/2014/main" id="{4655063B-4B6B-49E8-A1FF-A4168B6A1A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0" name="正方形/長方形 379">
          <a:extLst>
            <a:ext uri="{FF2B5EF4-FFF2-40B4-BE49-F238E27FC236}">
              <a16:creationId xmlns:a16="http://schemas.microsoft.com/office/drawing/2014/main" id="{310311C7-01BD-4A5B-A001-F2D2A00030C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1" name="正方形/長方形 380">
          <a:extLst>
            <a:ext uri="{FF2B5EF4-FFF2-40B4-BE49-F238E27FC236}">
              <a16:creationId xmlns:a16="http://schemas.microsoft.com/office/drawing/2014/main" id="{B425C1B7-2498-4539-BD52-98C3103B4DA9}"/>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2" name="正方形/長方形 381">
          <a:extLst>
            <a:ext uri="{FF2B5EF4-FFF2-40B4-BE49-F238E27FC236}">
              <a16:creationId xmlns:a16="http://schemas.microsoft.com/office/drawing/2014/main" id="{F9F1FFA2-6BFD-4E6E-B256-AEBE71A12BC1}"/>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3" name="正方形/長方形 382">
          <a:extLst>
            <a:ext uri="{FF2B5EF4-FFF2-40B4-BE49-F238E27FC236}">
              <a16:creationId xmlns:a16="http://schemas.microsoft.com/office/drawing/2014/main" id="{14685E4C-FED1-47DB-B13F-803EEAD59EA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4" name="正方形/長方形 383">
          <a:extLst>
            <a:ext uri="{FF2B5EF4-FFF2-40B4-BE49-F238E27FC236}">
              <a16:creationId xmlns:a16="http://schemas.microsoft.com/office/drawing/2014/main" id="{490B0A43-7D35-4098-A612-281619408C4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5" name="正方形/長方形 384">
          <a:extLst>
            <a:ext uri="{FF2B5EF4-FFF2-40B4-BE49-F238E27FC236}">
              <a16:creationId xmlns:a16="http://schemas.microsoft.com/office/drawing/2014/main" id="{6B35B8C4-0171-4CDD-B2CA-3E0BC40B483A}"/>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86" name="テキスト ボックス 385">
          <a:extLst>
            <a:ext uri="{FF2B5EF4-FFF2-40B4-BE49-F238E27FC236}">
              <a16:creationId xmlns:a16="http://schemas.microsoft.com/office/drawing/2014/main" id="{756664A9-313C-47B0-90D0-7025C6F7D656}"/>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87" name="直線コネクタ 386">
          <a:extLst>
            <a:ext uri="{FF2B5EF4-FFF2-40B4-BE49-F238E27FC236}">
              <a16:creationId xmlns:a16="http://schemas.microsoft.com/office/drawing/2014/main" id="{A0490E09-429A-42CC-BAFC-0E5A4035200D}"/>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88" name="テキスト ボックス 387">
          <a:extLst>
            <a:ext uri="{FF2B5EF4-FFF2-40B4-BE49-F238E27FC236}">
              <a16:creationId xmlns:a16="http://schemas.microsoft.com/office/drawing/2014/main" id="{77FF62EB-3348-4399-930E-BAB20518F26A}"/>
            </a:ext>
          </a:extLst>
        </xdr:cNvPr>
        <xdr:cNvSpPr txBox="1"/>
      </xdr:nvSpPr>
      <xdr:spPr>
        <a:xfrm>
          <a:off x="294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89" name="直線コネクタ 388">
          <a:extLst>
            <a:ext uri="{FF2B5EF4-FFF2-40B4-BE49-F238E27FC236}">
              <a16:creationId xmlns:a16="http://schemas.microsoft.com/office/drawing/2014/main" id="{5CB82038-3AAC-4F75-BBC8-D8F2DFD6933C}"/>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90" name="テキスト ボックス 389">
          <a:extLst>
            <a:ext uri="{FF2B5EF4-FFF2-40B4-BE49-F238E27FC236}">
              <a16:creationId xmlns:a16="http://schemas.microsoft.com/office/drawing/2014/main" id="{4132DEBA-0EFC-40E0-88C8-661A66E70E91}"/>
            </a:ext>
          </a:extLst>
        </xdr:cNvPr>
        <xdr:cNvSpPr txBox="1"/>
      </xdr:nvSpPr>
      <xdr:spPr>
        <a:xfrm>
          <a:off x="294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91" name="直線コネクタ 390">
          <a:extLst>
            <a:ext uri="{FF2B5EF4-FFF2-40B4-BE49-F238E27FC236}">
              <a16:creationId xmlns:a16="http://schemas.microsoft.com/office/drawing/2014/main" id="{12E1B03D-4652-4162-9FC0-50461A2F18C2}"/>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92" name="テキスト ボックス 391">
          <a:extLst>
            <a:ext uri="{FF2B5EF4-FFF2-40B4-BE49-F238E27FC236}">
              <a16:creationId xmlns:a16="http://schemas.microsoft.com/office/drawing/2014/main" id="{9B8183D2-8440-404E-B762-89FE80BD2972}"/>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93" name="直線コネクタ 392">
          <a:extLst>
            <a:ext uri="{FF2B5EF4-FFF2-40B4-BE49-F238E27FC236}">
              <a16:creationId xmlns:a16="http://schemas.microsoft.com/office/drawing/2014/main" id="{648E813A-876F-45D4-B184-43FDE8AB0DED}"/>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94" name="テキスト ボックス 393">
          <a:extLst>
            <a:ext uri="{FF2B5EF4-FFF2-40B4-BE49-F238E27FC236}">
              <a16:creationId xmlns:a16="http://schemas.microsoft.com/office/drawing/2014/main" id="{72972E48-CFA7-4D63-A8B8-8E6B756661E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95" name="直線コネクタ 394">
          <a:extLst>
            <a:ext uri="{FF2B5EF4-FFF2-40B4-BE49-F238E27FC236}">
              <a16:creationId xmlns:a16="http://schemas.microsoft.com/office/drawing/2014/main" id="{00C2F174-3E7C-483D-8479-393E84DD1E4F}"/>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96" name="テキスト ボックス 395">
          <a:extLst>
            <a:ext uri="{FF2B5EF4-FFF2-40B4-BE49-F238E27FC236}">
              <a16:creationId xmlns:a16="http://schemas.microsoft.com/office/drawing/2014/main" id="{45979FC7-8202-4B82-BA3C-18D4DA4B449C}"/>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97" name="直線コネクタ 396">
          <a:extLst>
            <a:ext uri="{FF2B5EF4-FFF2-40B4-BE49-F238E27FC236}">
              <a16:creationId xmlns:a16="http://schemas.microsoft.com/office/drawing/2014/main" id="{59CD2B63-AC4C-4B84-AE43-4A66F38AF5CB}"/>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98" name="テキスト ボックス 397">
          <a:extLst>
            <a:ext uri="{FF2B5EF4-FFF2-40B4-BE49-F238E27FC236}">
              <a16:creationId xmlns:a16="http://schemas.microsoft.com/office/drawing/2014/main" id="{7B6784E4-AF75-4D7B-A879-A973ECEF51A6}"/>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99" name="直線コネクタ 398">
          <a:extLst>
            <a:ext uri="{FF2B5EF4-FFF2-40B4-BE49-F238E27FC236}">
              <a16:creationId xmlns:a16="http://schemas.microsoft.com/office/drawing/2014/main" id="{E189E47C-EC2F-4BB0-917B-F7DAD6BD36CD}"/>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400" name="テキスト ボックス 399">
          <a:extLst>
            <a:ext uri="{FF2B5EF4-FFF2-40B4-BE49-F238E27FC236}">
              <a16:creationId xmlns:a16="http://schemas.microsoft.com/office/drawing/2014/main" id="{08272FF6-A2B3-406B-BCC9-C34099BC05A6}"/>
            </a:ext>
          </a:extLst>
        </xdr:cNvPr>
        <xdr:cNvSpPr txBox="1"/>
      </xdr:nvSpPr>
      <xdr:spPr>
        <a:xfrm>
          <a:off x="423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1" name="直線コネクタ 400">
          <a:extLst>
            <a:ext uri="{FF2B5EF4-FFF2-40B4-BE49-F238E27FC236}">
              <a16:creationId xmlns:a16="http://schemas.microsoft.com/office/drawing/2014/main" id="{9CF710A8-628B-4D08-A1EA-471B0914F72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2" name="【市民会館】&#10;有形固定資産減価償却率グラフ枠">
          <a:extLst>
            <a:ext uri="{FF2B5EF4-FFF2-40B4-BE49-F238E27FC236}">
              <a16:creationId xmlns:a16="http://schemas.microsoft.com/office/drawing/2014/main" id="{0567BBBE-A285-4C9B-B3B8-BDDBC98CB9D7}"/>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109</xdr:row>
      <xdr:rowOff>23949</xdr:rowOff>
    </xdr:to>
    <xdr:cxnSp macro="">
      <xdr:nvCxnSpPr>
        <xdr:cNvPr id="403" name="直線コネクタ 402">
          <a:extLst>
            <a:ext uri="{FF2B5EF4-FFF2-40B4-BE49-F238E27FC236}">
              <a16:creationId xmlns:a16="http://schemas.microsoft.com/office/drawing/2014/main" id="{86648466-7BDC-4E78-812C-05C9F558BDB6}"/>
            </a:ext>
          </a:extLst>
        </xdr:cNvPr>
        <xdr:cNvCxnSpPr/>
      </xdr:nvCxnSpPr>
      <xdr:spPr>
        <a:xfrm flipV="1">
          <a:off x="4634865" y="17286514"/>
          <a:ext cx="0" cy="1425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27776</xdr:rowOff>
    </xdr:from>
    <xdr:ext cx="405111" cy="259045"/>
    <xdr:sp macro="" textlink="">
      <xdr:nvSpPr>
        <xdr:cNvPr id="404" name="【市民会館】&#10;有形固定資産減価償却率最小値テキスト">
          <a:extLst>
            <a:ext uri="{FF2B5EF4-FFF2-40B4-BE49-F238E27FC236}">
              <a16:creationId xmlns:a16="http://schemas.microsoft.com/office/drawing/2014/main" id="{EA54082A-BDA0-43B2-ACE7-658CA979F626}"/>
            </a:ext>
          </a:extLst>
        </xdr:cNvPr>
        <xdr:cNvSpPr txBox="1"/>
      </xdr:nvSpPr>
      <xdr:spPr>
        <a:xfrm>
          <a:off x="4673600" y="187158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23949</xdr:rowOff>
    </xdr:from>
    <xdr:to>
      <xdr:col>24</xdr:col>
      <xdr:colOff>152400</xdr:colOff>
      <xdr:row>109</xdr:row>
      <xdr:rowOff>23949</xdr:rowOff>
    </xdr:to>
    <xdr:cxnSp macro="">
      <xdr:nvCxnSpPr>
        <xdr:cNvPr id="405" name="直線コネクタ 404">
          <a:extLst>
            <a:ext uri="{FF2B5EF4-FFF2-40B4-BE49-F238E27FC236}">
              <a16:creationId xmlns:a16="http://schemas.microsoft.com/office/drawing/2014/main" id="{C46E5957-E53F-4A73-B67F-1ED8D2A737AE}"/>
            </a:ext>
          </a:extLst>
        </xdr:cNvPr>
        <xdr:cNvCxnSpPr/>
      </xdr:nvCxnSpPr>
      <xdr:spPr>
        <a:xfrm>
          <a:off x="4546600" y="18711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406" name="【市民会館】&#10;有形固定資産減価償却率最大値テキスト">
          <a:extLst>
            <a:ext uri="{FF2B5EF4-FFF2-40B4-BE49-F238E27FC236}">
              <a16:creationId xmlns:a16="http://schemas.microsoft.com/office/drawing/2014/main" id="{FC3017F1-7354-4CC2-B839-5DE71B733146}"/>
            </a:ext>
          </a:extLst>
        </xdr:cNvPr>
        <xdr:cNvSpPr txBox="1"/>
      </xdr:nvSpPr>
      <xdr:spPr>
        <a:xfrm>
          <a:off x="4673600" y="17061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407" name="直線コネクタ 406">
          <a:extLst>
            <a:ext uri="{FF2B5EF4-FFF2-40B4-BE49-F238E27FC236}">
              <a16:creationId xmlns:a16="http://schemas.microsoft.com/office/drawing/2014/main" id="{8725F181-C39C-4393-9464-521E45A8DD19}"/>
            </a:ext>
          </a:extLst>
        </xdr:cNvPr>
        <xdr:cNvCxnSpPr/>
      </xdr:nvCxnSpPr>
      <xdr:spPr>
        <a:xfrm>
          <a:off x="4546600" y="17286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85833</xdr:rowOff>
    </xdr:from>
    <xdr:ext cx="405111" cy="259045"/>
    <xdr:sp macro="" textlink="">
      <xdr:nvSpPr>
        <xdr:cNvPr id="408" name="【市民会館】&#10;有形固定資産減価償却率平均値テキスト">
          <a:extLst>
            <a:ext uri="{FF2B5EF4-FFF2-40B4-BE49-F238E27FC236}">
              <a16:creationId xmlns:a16="http://schemas.microsoft.com/office/drawing/2014/main" id="{3DCE261F-3978-4BCF-8C7B-3783121A882D}"/>
            </a:ext>
          </a:extLst>
        </xdr:cNvPr>
        <xdr:cNvSpPr txBox="1"/>
      </xdr:nvSpPr>
      <xdr:spPr>
        <a:xfrm>
          <a:off x="4673600" y="1774518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62956</xdr:rowOff>
    </xdr:from>
    <xdr:to>
      <xdr:col>24</xdr:col>
      <xdr:colOff>114300</xdr:colOff>
      <xdr:row>104</xdr:row>
      <xdr:rowOff>164556</xdr:rowOff>
    </xdr:to>
    <xdr:sp macro="" textlink="">
      <xdr:nvSpPr>
        <xdr:cNvPr id="409" name="フローチャート: 判断 408">
          <a:extLst>
            <a:ext uri="{FF2B5EF4-FFF2-40B4-BE49-F238E27FC236}">
              <a16:creationId xmlns:a16="http://schemas.microsoft.com/office/drawing/2014/main" id="{5A2DEAA8-D363-48D7-84E2-72202C96062E}"/>
            </a:ext>
          </a:extLst>
        </xdr:cNvPr>
        <xdr:cNvSpPr/>
      </xdr:nvSpPr>
      <xdr:spPr>
        <a:xfrm>
          <a:off x="4584700" y="178937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48261</xdr:rowOff>
    </xdr:from>
    <xdr:to>
      <xdr:col>20</xdr:col>
      <xdr:colOff>38100</xdr:colOff>
      <xdr:row>104</xdr:row>
      <xdr:rowOff>149861</xdr:rowOff>
    </xdr:to>
    <xdr:sp macro="" textlink="">
      <xdr:nvSpPr>
        <xdr:cNvPr id="410" name="フローチャート: 判断 409">
          <a:extLst>
            <a:ext uri="{FF2B5EF4-FFF2-40B4-BE49-F238E27FC236}">
              <a16:creationId xmlns:a16="http://schemas.microsoft.com/office/drawing/2014/main" id="{3E1A1B52-7297-48FA-97D5-33EDC79969EF}"/>
            </a:ext>
          </a:extLst>
        </xdr:cNvPr>
        <xdr:cNvSpPr/>
      </xdr:nvSpPr>
      <xdr:spPr>
        <a:xfrm>
          <a:off x="3746500" y="178790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36830</xdr:rowOff>
    </xdr:from>
    <xdr:to>
      <xdr:col>15</xdr:col>
      <xdr:colOff>101600</xdr:colOff>
      <xdr:row>104</xdr:row>
      <xdr:rowOff>138430</xdr:rowOff>
    </xdr:to>
    <xdr:sp macro="" textlink="">
      <xdr:nvSpPr>
        <xdr:cNvPr id="411" name="フローチャート: 判断 410">
          <a:extLst>
            <a:ext uri="{FF2B5EF4-FFF2-40B4-BE49-F238E27FC236}">
              <a16:creationId xmlns:a16="http://schemas.microsoft.com/office/drawing/2014/main" id="{55BD9D8C-70D4-4240-8D67-9FCF1CF405E8}"/>
            </a:ext>
          </a:extLst>
        </xdr:cNvPr>
        <xdr:cNvSpPr/>
      </xdr:nvSpPr>
      <xdr:spPr>
        <a:xfrm>
          <a:off x="2857500" y="1786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15602</xdr:rowOff>
    </xdr:from>
    <xdr:to>
      <xdr:col>10</xdr:col>
      <xdr:colOff>165100</xdr:colOff>
      <xdr:row>104</xdr:row>
      <xdr:rowOff>117202</xdr:rowOff>
    </xdr:to>
    <xdr:sp macro="" textlink="">
      <xdr:nvSpPr>
        <xdr:cNvPr id="412" name="フローチャート: 判断 411">
          <a:extLst>
            <a:ext uri="{FF2B5EF4-FFF2-40B4-BE49-F238E27FC236}">
              <a16:creationId xmlns:a16="http://schemas.microsoft.com/office/drawing/2014/main" id="{9CB3CAD0-51A4-46CE-996C-1A68FC3EE051}"/>
            </a:ext>
          </a:extLst>
        </xdr:cNvPr>
        <xdr:cNvSpPr/>
      </xdr:nvSpPr>
      <xdr:spPr>
        <a:xfrm>
          <a:off x="1968500" y="178464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30299</xdr:rowOff>
    </xdr:from>
    <xdr:to>
      <xdr:col>6</xdr:col>
      <xdr:colOff>38100</xdr:colOff>
      <xdr:row>104</xdr:row>
      <xdr:rowOff>131899</xdr:rowOff>
    </xdr:to>
    <xdr:sp macro="" textlink="">
      <xdr:nvSpPr>
        <xdr:cNvPr id="413" name="フローチャート: 判断 412">
          <a:extLst>
            <a:ext uri="{FF2B5EF4-FFF2-40B4-BE49-F238E27FC236}">
              <a16:creationId xmlns:a16="http://schemas.microsoft.com/office/drawing/2014/main" id="{2C91E591-FEDF-4DD6-9610-E45701FFC882}"/>
            </a:ext>
          </a:extLst>
        </xdr:cNvPr>
        <xdr:cNvSpPr/>
      </xdr:nvSpPr>
      <xdr:spPr>
        <a:xfrm>
          <a:off x="1079500" y="17861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414" name="テキスト ボックス 413">
          <a:extLst>
            <a:ext uri="{FF2B5EF4-FFF2-40B4-BE49-F238E27FC236}">
              <a16:creationId xmlns:a16="http://schemas.microsoft.com/office/drawing/2014/main" id="{747B5BAA-E03C-4DDD-92D6-EE60C598A107}"/>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415" name="テキスト ボックス 414">
          <a:extLst>
            <a:ext uri="{FF2B5EF4-FFF2-40B4-BE49-F238E27FC236}">
              <a16:creationId xmlns:a16="http://schemas.microsoft.com/office/drawing/2014/main" id="{F081B2DE-7554-4F43-B678-922CD5FB40E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416" name="テキスト ボックス 415">
          <a:extLst>
            <a:ext uri="{FF2B5EF4-FFF2-40B4-BE49-F238E27FC236}">
              <a16:creationId xmlns:a16="http://schemas.microsoft.com/office/drawing/2014/main" id="{2B82FE6A-91F5-46BC-8549-C580351A3BCA}"/>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417" name="テキスト ボックス 416">
          <a:extLst>
            <a:ext uri="{FF2B5EF4-FFF2-40B4-BE49-F238E27FC236}">
              <a16:creationId xmlns:a16="http://schemas.microsoft.com/office/drawing/2014/main" id="{C6243520-52DE-429F-96AA-FBD2DD03508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418" name="テキスト ボックス 417">
          <a:extLst>
            <a:ext uri="{FF2B5EF4-FFF2-40B4-BE49-F238E27FC236}">
              <a16:creationId xmlns:a16="http://schemas.microsoft.com/office/drawing/2014/main" id="{6C13A110-B068-47EC-9225-03D80F2499A3}"/>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164193</xdr:rowOff>
    </xdr:from>
    <xdr:to>
      <xdr:col>24</xdr:col>
      <xdr:colOff>114300</xdr:colOff>
      <xdr:row>107</xdr:row>
      <xdr:rowOff>94343</xdr:rowOff>
    </xdr:to>
    <xdr:sp macro="" textlink="">
      <xdr:nvSpPr>
        <xdr:cNvPr id="419" name="楕円 418">
          <a:extLst>
            <a:ext uri="{FF2B5EF4-FFF2-40B4-BE49-F238E27FC236}">
              <a16:creationId xmlns:a16="http://schemas.microsoft.com/office/drawing/2014/main" id="{5A72B4C6-9234-43A5-8DC2-EF9225B5DD86}"/>
            </a:ext>
          </a:extLst>
        </xdr:cNvPr>
        <xdr:cNvSpPr/>
      </xdr:nvSpPr>
      <xdr:spPr>
        <a:xfrm>
          <a:off x="4584700" y="18337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106</xdr:row>
      <xdr:rowOff>142620</xdr:rowOff>
    </xdr:from>
    <xdr:ext cx="405111" cy="259045"/>
    <xdr:sp macro="" textlink="">
      <xdr:nvSpPr>
        <xdr:cNvPr id="420" name="【市民会館】&#10;有形固定資産減価償却率該当値テキスト">
          <a:extLst>
            <a:ext uri="{FF2B5EF4-FFF2-40B4-BE49-F238E27FC236}">
              <a16:creationId xmlns:a16="http://schemas.microsoft.com/office/drawing/2014/main" id="{D59713BB-5350-49AB-AC6C-6992CAD193FC}"/>
            </a:ext>
          </a:extLst>
        </xdr:cNvPr>
        <xdr:cNvSpPr txBox="1"/>
      </xdr:nvSpPr>
      <xdr:spPr>
        <a:xfrm>
          <a:off x="4673600" y="183163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56424</xdr:rowOff>
    </xdr:from>
    <xdr:to>
      <xdr:col>20</xdr:col>
      <xdr:colOff>38100</xdr:colOff>
      <xdr:row>106</xdr:row>
      <xdr:rowOff>158024</xdr:rowOff>
    </xdr:to>
    <xdr:sp macro="" textlink="">
      <xdr:nvSpPr>
        <xdr:cNvPr id="421" name="楕円 420">
          <a:extLst>
            <a:ext uri="{FF2B5EF4-FFF2-40B4-BE49-F238E27FC236}">
              <a16:creationId xmlns:a16="http://schemas.microsoft.com/office/drawing/2014/main" id="{B10B3412-57C5-42F8-90BB-6461869227ED}"/>
            </a:ext>
          </a:extLst>
        </xdr:cNvPr>
        <xdr:cNvSpPr/>
      </xdr:nvSpPr>
      <xdr:spPr>
        <a:xfrm>
          <a:off x="3746500" y="182301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107224</xdr:rowOff>
    </xdr:from>
    <xdr:to>
      <xdr:col>24</xdr:col>
      <xdr:colOff>63500</xdr:colOff>
      <xdr:row>107</xdr:row>
      <xdr:rowOff>43543</xdr:rowOff>
    </xdr:to>
    <xdr:cxnSp macro="">
      <xdr:nvCxnSpPr>
        <xdr:cNvPr id="422" name="直線コネクタ 421">
          <a:extLst>
            <a:ext uri="{FF2B5EF4-FFF2-40B4-BE49-F238E27FC236}">
              <a16:creationId xmlns:a16="http://schemas.microsoft.com/office/drawing/2014/main" id="{CCD192D0-1951-4BCD-9097-7CC656F57585}"/>
            </a:ext>
          </a:extLst>
        </xdr:cNvPr>
        <xdr:cNvCxnSpPr/>
      </xdr:nvCxnSpPr>
      <xdr:spPr>
        <a:xfrm>
          <a:off x="3797300" y="18280924"/>
          <a:ext cx="838200" cy="107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12337</xdr:rowOff>
    </xdr:from>
    <xdr:to>
      <xdr:col>15</xdr:col>
      <xdr:colOff>101600</xdr:colOff>
      <xdr:row>106</xdr:row>
      <xdr:rowOff>113937</xdr:rowOff>
    </xdr:to>
    <xdr:sp macro="" textlink="">
      <xdr:nvSpPr>
        <xdr:cNvPr id="423" name="楕円 422">
          <a:extLst>
            <a:ext uri="{FF2B5EF4-FFF2-40B4-BE49-F238E27FC236}">
              <a16:creationId xmlns:a16="http://schemas.microsoft.com/office/drawing/2014/main" id="{00E92E37-DD0E-4EDD-B59A-3D994B6190BA}"/>
            </a:ext>
          </a:extLst>
        </xdr:cNvPr>
        <xdr:cNvSpPr/>
      </xdr:nvSpPr>
      <xdr:spPr>
        <a:xfrm>
          <a:off x="2857500" y="18186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63137</xdr:rowOff>
    </xdr:from>
    <xdr:to>
      <xdr:col>19</xdr:col>
      <xdr:colOff>177800</xdr:colOff>
      <xdr:row>106</xdr:row>
      <xdr:rowOff>107224</xdr:rowOff>
    </xdr:to>
    <xdr:cxnSp macro="">
      <xdr:nvCxnSpPr>
        <xdr:cNvPr id="424" name="直線コネクタ 423">
          <a:extLst>
            <a:ext uri="{FF2B5EF4-FFF2-40B4-BE49-F238E27FC236}">
              <a16:creationId xmlns:a16="http://schemas.microsoft.com/office/drawing/2014/main" id="{77D0ACE3-86F0-4EA4-9AF3-E2EE8AEEB261}"/>
            </a:ext>
          </a:extLst>
        </xdr:cNvPr>
        <xdr:cNvCxnSpPr/>
      </xdr:nvCxnSpPr>
      <xdr:spPr>
        <a:xfrm>
          <a:off x="2908300" y="18236837"/>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139700</xdr:rowOff>
    </xdr:from>
    <xdr:to>
      <xdr:col>10</xdr:col>
      <xdr:colOff>165100</xdr:colOff>
      <xdr:row>106</xdr:row>
      <xdr:rowOff>69850</xdr:rowOff>
    </xdr:to>
    <xdr:sp macro="" textlink="">
      <xdr:nvSpPr>
        <xdr:cNvPr id="425" name="楕円 424">
          <a:extLst>
            <a:ext uri="{FF2B5EF4-FFF2-40B4-BE49-F238E27FC236}">
              <a16:creationId xmlns:a16="http://schemas.microsoft.com/office/drawing/2014/main" id="{757C7E0D-91CF-4BD1-9B32-5BAEEE5B957F}"/>
            </a:ext>
          </a:extLst>
        </xdr:cNvPr>
        <xdr:cNvSpPr/>
      </xdr:nvSpPr>
      <xdr:spPr>
        <a:xfrm>
          <a:off x="1968500" y="18141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106</xdr:row>
      <xdr:rowOff>19050</xdr:rowOff>
    </xdr:from>
    <xdr:to>
      <xdr:col>15</xdr:col>
      <xdr:colOff>50800</xdr:colOff>
      <xdr:row>106</xdr:row>
      <xdr:rowOff>63137</xdr:rowOff>
    </xdr:to>
    <xdr:cxnSp macro="">
      <xdr:nvCxnSpPr>
        <xdr:cNvPr id="426" name="直線コネクタ 425">
          <a:extLst>
            <a:ext uri="{FF2B5EF4-FFF2-40B4-BE49-F238E27FC236}">
              <a16:creationId xmlns:a16="http://schemas.microsoft.com/office/drawing/2014/main" id="{B404374E-7D43-472E-928E-9DA618524DD2}"/>
            </a:ext>
          </a:extLst>
        </xdr:cNvPr>
        <xdr:cNvCxnSpPr/>
      </xdr:nvCxnSpPr>
      <xdr:spPr>
        <a:xfrm>
          <a:off x="2019300" y="18192750"/>
          <a:ext cx="889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106</xdr:row>
      <xdr:rowOff>80918</xdr:rowOff>
    </xdr:from>
    <xdr:to>
      <xdr:col>6</xdr:col>
      <xdr:colOff>38100</xdr:colOff>
      <xdr:row>107</xdr:row>
      <xdr:rowOff>11068</xdr:rowOff>
    </xdr:to>
    <xdr:sp macro="" textlink="">
      <xdr:nvSpPr>
        <xdr:cNvPr id="427" name="楕円 426">
          <a:extLst>
            <a:ext uri="{FF2B5EF4-FFF2-40B4-BE49-F238E27FC236}">
              <a16:creationId xmlns:a16="http://schemas.microsoft.com/office/drawing/2014/main" id="{3E8850A1-229E-425B-9A3B-3B5A2B2521FD}"/>
            </a:ext>
          </a:extLst>
        </xdr:cNvPr>
        <xdr:cNvSpPr/>
      </xdr:nvSpPr>
      <xdr:spPr>
        <a:xfrm>
          <a:off x="1079500" y="1825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106</xdr:row>
      <xdr:rowOff>19050</xdr:rowOff>
    </xdr:from>
    <xdr:to>
      <xdr:col>10</xdr:col>
      <xdr:colOff>114300</xdr:colOff>
      <xdr:row>106</xdr:row>
      <xdr:rowOff>131718</xdr:rowOff>
    </xdr:to>
    <xdr:cxnSp macro="">
      <xdr:nvCxnSpPr>
        <xdr:cNvPr id="428" name="直線コネクタ 427">
          <a:extLst>
            <a:ext uri="{FF2B5EF4-FFF2-40B4-BE49-F238E27FC236}">
              <a16:creationId xmlns:a16="http://schemas.microsoft.com/office/drawing/2014/main" id="{D7AED5CA-0EE6-438C-9417-24FF6CA3F465}"/>
            </a:ext>
          </a:extLst>
        </xdr:cNvPr>
        <xdr:cNvCxnSpPr/>
      </xdr:nvCxnSpPr>
      <xdr:spPr>
        <a:xfrm flipV="1">
          <a:off x="1130300" y="18192750"/>
          <a:ext cx="889000" cy="11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102</xdr:row>
      <xdr:rowOff>166388</xdr:rowOff>
    </xdr:from>
    <xdr:ext cx="405111" cy="259045"/>
    <xdr:sp macro="" textlink="">
      <xdr:nvSpPr>
        <xdr:cNvPr id="429" name="n_1aveValue【市民会館】&#10;有形固定資産減価償却率">
          <a:extLst>
            <a:ext uri="{FF2B5EF4-FFF2-40B4-BE49-F238E27FC236}">
              <a16:creationId xmlns:a16="http://schemas.microsoft.com/office/drawing/2014/main" id="{1F234996-8CF6-447E-928E-C8E6F9DC10B3}"/>
            </a:ext>
          </a:extLst>
        </xdr:cNvPr>
        <xdr:cNvSpPr txBox="1"/>
      </xdr:nvSpPr>
      <xdr:spPr>
        <a:xfrm>
          <a:off x="3582044" y="176542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154957</xdr:rowOff>
    </xdr:from>
    <xdr:ext cx="405111" cy="259045"/>
    <xdr:sp macro="" textlink="">
      <xdr:nvSpPr>
        <xdr:cNvPr id="430" name="n_2aveValue【市民会館】&#10;有形固定資産減価償却率">
          <a:extLst>
            <a:ext uri="{FF2B5EF4-FFF2-40B4-BE49-F238E27FC236}">
              <a16:creationId xmlns:a16="http://schemas.microsoft.com/office/drawing/2014/main" id="{81EBBE34-3790-4297-A80D-80BF54445D31}"/>
            </a:ext>
          </a:extLst>
        </xdr:cNvPr>
        <xdr:cNvSpPr txBox="1"/>
      </xdr:nvSpPr>
      <xdr:spPr>
        <a:xfrm>
          <a:off x="2705744" y="17642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133729</xdr:rowOff>
    </xdr:from>
    <xdr:ext cx="405111" cy="259045"/>
    <xdr:sp macro="" textlink="">
      <xdr:nvSpPr>
        <xdr:cNvPr id="431" name="n_3aveValue【市民会館】&#10;有形固定資産減価償却率">
          <a:extLst>
            <a:ext uri="{FF2B5EF4-FFF2-40B4-BE49-F238E27FC236}">
              <a16:creationId xmlns:a16="http://schemas.microsoft.com/office/drawing/2014/main" id="{67DE08D2-B68D-443C-BE41-81CA7BBF712E}"/>
            </a:ext>
          </a:extLst>
        </xdr:cNvPr>
        <xdr:cNvSpPr txBox="1"/>
      </xdr:nvSpPr>
      <xdr:spPr>
        <a:xfrm>
          <a:off x="1816744" y="17621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148426</xdr:rowOff>
    </xdr:from>
    <xdr:ext cx="405111" cy="259045"/>
    <xdr:sp macro="" textlink="">
      <xdr:nvSpPr>
        <xdr:cNvPr id="432" name="n_4aveValue【市民会館】&#10;有形固定資産減価償却率">
          <a:extLst>
            <a:ext uri="{FF2B5EF4-FFF2-40B4-BE49-F238E27FC236}">
              <a16:creationId xmlns:a16="http://schemas.microsoft.com/office/drawing/2014/main" id="{54113CB7-BB36-4E86-91D0-0D2D52D23FA5}"/>
            </a:ext>
          </a:extLst>
        </xdr:cNvPr>
        <xdr:cNvSpPr txBox="1"/>
      </xdr:nvSpPr>
      <xdr:spPr>
        <a:xfrm>
          <a:off x="927744" y="176363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106</xdr:row>
      <xdr:rowOff>149151</xdr:rowOff>
    </xdr:from>
    <xdr:ext cx="405111" cy="259045"/>
    <xdr:sp macro="" textlink="">
      <xdr:nvSpPr>
        <xdr:cNvPr id="433" name="n_1mainValue【市民会館】&#10;有形固定資産減価償却率">
          <a:extLst>
            <a:ext uri="{FF2B5EF4-FFF2-40B4-BE49-F238E27FC236}">
              <a16:creationId xmlns:a16="http://schemas.microsoft.com/office/drawing/2014/main" id="{28329C01-6B3C-4C1D-BB19-D4112CDF1D75}"/>
            </a:ext>
          </a:extLst>
        </xdr:cNvPr>
        <xdr:cNvSpPr txBox="1"/>
      </xdr:nvSpPr>
      <xdr:spPr>
        <a:xfrm>
          <a:off x="3582044" y="183228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106</xdr:row>
      <xdr:rowOff>105064</xdr:rowOff>
    </xdr:from>
    <xdr:ext cx="405111" cy="259045"/>
    <xdr:sp macro="" textlink="">
      <xdr:nvSpPr>
        <xdr:cNvPr id="434" name="n_2mainValue【市民会館】&#10;有形固定資産減価償却率">
          <a:extLst>
            <a:ext uri="{FF2B5EF4-FFF2-40B4-BE49-F238E27FC236}">
              <a16:creationId xmlns:a16="http://schemas.microsoft.com/office/drawing/2014/main" id="{F62C7A1E-39C8-401A-93A9-B0B117519617}"/>
            </a:ext>
          </a:extLst>
        </xdr:cNvPr>
        <xdr:cNvSpPr txBox="1"/>
      </xdr:nvSpPr>
      <xdr:spPr>
        <a:xfrm>
          <a:off x="2705744" y="182787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106</xdr:row>
      <xdr:rowOff>60977</xdr:rowOff>
    </xdr:from>
    <xdr:ext cx="405111" cy="259045"/>
    <xdr:sp macro="" textlink="">
      <xdr:nvSpPr>
        <xdr:cNvPr id="435" name="n_3mainValue【市民会館】&#10;有形固定資産減価償却率">
          <a:extLst>
            <a:ext uri="{FF2B5EF4-FFF2-40B4-BE49-F238E27FC236}">
              <a16:creationId xmlns:a16="http://schemas.microsoft.com/office/drawing/2014/main" id="{018F603D-FA16-4F29-A32A-DA49EFABD9B2}"/>
            </a:ext>
          </a:extLst>
        </xdr:cNvPr>
        <xdr:cNvSpPr txBox="1"/>
      </xdr:nvSpPr>
      <xdr:spPr>
        <a:xfrm>
          <a:off x="1816744" y="18234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107</xdr:row>
      <xdr:rowOff>2195</xdr:rowOff>
    </xdr:from>
    <xdr:ext cx="405111" cy="259045"/>
    <xdr:sp macro="" textlink="">
      <xdr:nvSpPr>
        <xdr:cNvPr id="436" name="n_4mainValue【市民会館】&#10;有形固定資産減価償却率">
          <a:extLst>
            <a:ext uri="{FF2B5EF4-FFF2-40B4-BE49-F238E27FC236}">
              <a16:creationId xmlns:a16="http://schemas.microsoft.com/office/drawing/2014/main" id="{21308D22-9E2C-4B95-8503-A65E786DEE3C}"/>
            </a:ext>
          </a:extLst>
        </xdr:cNvPr>
        <xdr:cNvSpPr txBox="1"/>
      </xdr:nvSpPr>
      <xdr:spPr>
        <a:xfrm>
          <a:off x="927744" y="1834734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37" name="正方形/長方形 436">
          <a:extLst>
            <a:ext uri="{FF2B5EF4-FFF2-40B4-BE49-F238E27FC236}">
              <a16:creationId xmlns:a16="http://schemas.microsoft.com/office/drawing/2014/main" id="{3D91ABCE-739D-4526-B41D-EA808F930A01}"/>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38" name="正方形/長方形 437">
          <a:extLst>
            <a:ext uri="{FF2B5EF4-FFF2-40B4-BE49-F238E27FC236}">
              <a16:creationId xmlns:a16="http://schemas.microsoft.com/office/drawing/2014/main" id="{908721BB-2978-4A0A-A329-E3E62CC4FFDD}"/>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39" name="正方形/長方形 438">
          <a:extLst>
            <a:ext uri="{FF2B5EF4-FFF2-40B4-BE49-F238E27FC236}">
              <a16:creationId xmlns:a16="http://schemas.microsoft.com/office/drawing/2014/main" id="{E4EA0027-CA60-4095-B616-4B1BE8EBE942}"/>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0" name="正方形/長方形 439">
          <a:extLst>
            <a:ext uri="{FF2B5EF4-FFF2-40B4-BE49-F238E27FC236}">
              <a16:creationId xmlns:a16="http://schemas.microsoft.com/office/drawing/2014/main" id="{AE738086-BF6C-4E6C-92EB-1CAB418C3842}"/>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1" name="正方形/長方形 440">
          <a:extLst>
            <a:ext uri="{FF2B5EF4-FFF2-40B4-BE49-F238E27FC236}">
              <a16:creationId xmlns:a16="http://schemas.microsoft.com/office/drawing/2014/main" id="{C7C40F90-C5A6-432D-BAC1-56EAECE57B60}"/>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2" name="正方形/長方形 441">
          <a:extLst>
            <a:ext uri="{FF2B5EF4-FFF2-40B4-BE49-F238E27FC236}">
              <a16:creationId xmlns:a16="http://schemas.microsoft.com/office/drawing/2014/main" id="{B6C3F0B2-F225-4AE1-B5A9-C01BF3BB9032}"/>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3" name="正方形/長方形 442">
          <a:extLst>
            <a:ext uri="{FF2B5EF4-FFF2-40B4-BE49-F238E27FC236}">
              <a16:creationId xmlns:a16="http://schemas.microsoft.com/office/drawing/2014/main" id="{C4FCAF00-8032-4FD8-AAFF-6EAF0F14FB0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4" name="正方形/長方形 443">
          <a:extLst>
            <a:ext uri="{FF2B5EF4-FFF2-40B4-BE49-F238E27FC236}">
              <a16:creationId xmlns:a16="http://schemas.microsoft.com/office/drawing/2014/main" id="{7C55B4E9-0744-4C84-B819-FAAD5D67510C}"/>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45" name="テキスト ボックス 444">
          <a:extLst>
            <a:ext uri="{FF2B5EF4-FFF2-40B4-BE49-F238E27FC236}">
              <a16:creationId xmlns:a16="http://schemas.microsoft.com/office/drawing/2014/main" id="{494A8671-3B8C-40ED-A078-F638277C176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6" name="直線コネクタ 445">
          <a:extLst>
            <a:ext uri="{FF2B5EF4-FFF2-40B4-BE49-F238E27FC236}">
              <a16:creationId xmlns:a16="http://schemas.microsoft.com/office/drawing/2014/main" id="{78A6279C-8876-4557-962B-2F57E6349DDD}"/>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109</xdr:row>
      <xdr:rowOff>35379</xdr:rowOff>
    </xdr:from>
    <xdr:to>
      <xdr:col>59</xdr:col>
      <xdr:colOff>50800</xdr:colOff>
      <xdr:row>109</xdr:row>
      <xdr:rowOff>35379</xdr:rowOff>
    </xdr:to>
    <xdr:cxnSp macro="">
      <xdr:nvCxnSpPr>
        <xdr:cNvPr id="447" name="直線コネクタ 446">
          <a:extLst>
            <a:ext uri="{FF2B5EF4-FFF2-40B4-BE49-F238E27FC236}">
              <a16:creationId xmlns:a16="http://schemas.microsoft.com/office/drawing/2014/main" id="{761BF403-9B1D-4040-B312-2A4FA0207506}"/>
            </a:ext>
          </a:extLst>
        </xdr:cNvPr>
        <xdr:cNvCxnSpPr/>
      </xdr:nvCxnSpPr>
      <xdr:spPr>
        <a:xfrm>
          <a:off x="6604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64606</xdr:rowOff>
    </xdr:from>
    <xdr:ext cx="467179" cy="259045"/>
    <xdr:sp macro="" textlink="">
      <xdr:nvSpPr>
        <xdr:cNvPr id="448" name="テキスト ボックス 447">
          <a:extLst>
            <a:ext uri="{FF2B5EF4-FFF2-40B4-BE49-F238E27FC236}">
              <a16:creationId xmlns:a16="http://schemas.microsoft.com/office/drawing/2014/main" id="{CDE5CA73-32F0-43EE-894B-C3E8F2D0E521}"/>
            </a:ext>
          </a:extLst>
        </xdr:cNvPr>
        <xdr:cNvSpPr txBox="1"/>
      </xdr:nvSpPr>
      <xdr:spPr>
        <a:xfrm>
          <a:off x="6136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107</xdr:row>
      <xdr:rowOff>51707</xdr:rowOff>
    </xdr:from>
    <xdr:to>
      <xdr:col>59</xdr:col>
      <xdr:colOff>50800</xdr:colOff>
      <xdr:row>107</xdr:row>
      <xdr:rowOff>51707</xdr:rowOff>
    </xdr:to>
    <xdr:cxnSp macro="">
      <xdr:nvCxnSpPr>
        <xdr:cNvPr id="449" name="直線コネクタ 448">
          <a:extLst>
            <a:ext uri="{FF2B5EF4-FFF2-40B4-BE49-F238E27FC236}">
              <a16:creationId xmlns:a16="http://schemas.microsoft.com/office/drawing/2014/main" id="{365F8FA9-2F65-45C3-B50E-40E53FAE4C27}"/>
            </a:ext>
          </a:extLst>
        </xdr:cNvPr>
        <xdr:cNvCxnSpPr/>
      </xdr:nvCxnSpPr>
      <xdr:spPr>
        <a:xfrm>
          <a:off x="6604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106</xdr:row>
      <xdr:rowOff>80934</xdr:rowOff>
    </xdr:from>
    <xdr:ext cx="467179" cy="259045"/>
    <xdr:sp macro="" textlink="">
      <xdr:nvSpPr>
        <xdr:cNvPr id="450" name="テキスト ボックス 449">
          <a:extLst>
            <a:ext uri="{FF2B5EF4-FFF2-40B4-BE49-F238E27FC236}">
              <a16:creationId xmlns:a16="http://schemas.microsoft.com/office/drawing/2014/main" id="{53E1ECA8-19F7-48C2-9040-8086C6470BC7}"/>
            </a:ext>
          </a:extLst>
        </xdr:cNvPr>
        <xdr:cNvSpPr txBox="1"/>
      </xdr:nvSpPr>
      <xdr:spPr>
        <a:xfrm>
          <a:off x="6136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105</xdr:row>
      <xdr:rowOff>68036</xdr:rowOff>
    </xdr:from>
    <xdr:to>
      <xdr:col>59</xdr:col>
      <xdr:colOff>50800</xdr:colOff>
      <xdr:row>105</xdr:row>
      <xdr:rowOff>68036</xdr:rowOff>
    </xdr:to>
    <xdr:cxnSp macro="">
      <xdr:nvCxnSpPr>
        <xdr:cNvPr id="451" name="直線コネクタ 450">
          <a:extLst>
            <a:ext uri="{FF2B5EF4-FFF2-40B4-BE49-F238E27FC236}">
              <a16:creationId xmlns:a16="http://schemas.microsoft.com/office/drawing/2014/main" id="{0EFB3967-9728-4998-A13B-0201E5577CAE}"/>
            </a:ext>
          </a:extLst>
        </xdr:cNvPr>
        <xdr:cNvCxnSpPr/>
      </xdr:nvCxnSpPr>
      <xdr:spPr>
        <a:xfrm>
          <a:off x="6604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104</xdr:row>
      <xdr:rowOff>97263</xdr:rowOff>
    </xdr:from>
    <xdr:ext cx="467179" cy="259045"/>
    <xdr:sp macro="" textlink="">
      <xdr:nvSpPr>
        <xdr:cNvPr id="452" name="テキスト ボックス 451">
          <a:extLst>
            <a:ext uri="{FF2B5EF4-FFF2-40B4-BE49-F238E27FC236}">
              <a16:creationId xmlns:a16="http://schemas.microsoft.com/office/drawing/2014/main" id="{6E1DE99A-DE1B-46C7-B9B3-28E904A18068}"/>
            </a:ext>
          </a:extLst>
        </xdr:cNvPr>
        <xdr:cNvSpPr txBox="1"/>
      </xdr:nvSpPr>
      <xdr:spPr>
        <a:xfrm>
          <a:off x="6136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103</xdr:row>
      <xdr:rowOff>84364</xdr:rowOff>
    </xdr:from>
    <xdr:to>
      <xdr:col>59</xdr:col>
      <xdr:colOff>50800</xdr:colOff>
      <xdr:row>103</xdr:row>
      <xdr:rowOff>84364</xdr:rowOff>
    </xdr:to>
    <xdr:cxnSp macro="">
      <xdr:nvCxnSpPr>
        <xdr:cNvPr id="453" name="直線コネクタ 452">
          <a:extLst>
            <a:ext uri="{FF2B5EF4-FFF2-40B4-BE49-F238E27FC236}">
              <a16:creationId xmlns:a16="http://schemas.microsoft.com/office/drawing/2014/main" id="{27063BA4-1C2D-42FD-9D73-425F68EA5F7A}"/>
            </a:ext>
          </a:extLst>
        </xdr:cNvPr>
        <xdr:cNvCxnSpPr/>
      </xdr:nvCxnSpPr>
      <xdr:spPr>
        <a:xfrm>
          <a:off x="6604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102</xdr:row>
      <xdr:rowOff>113591</xdr:rowOff>
    </xdr:from>
    <xdr:ext cx="467179" cy="259045"/>
    <xdr:sp macro="" textlink="">
      <xdr:nvSpPr>
        <xdr:cNvPr id="454" name="テキスト ボックス 453">
          <a:extLst>
            <a:ext uri="{FF2B5EF4-FFF2-40B4-BE49-F238E27FC236}">
              <a16:creationId xmlns:a16="http://schemas.microsoft.com/office/drawing/2014/main" id="{3ED097EF-09E8-4452-909E-3FE8043B2224}"/>
            </a:ext>
          </a:extLst>
        </xdr:cNvPr>
        <xdr:cNvSpPr txBox="1"/>
      </xdr:nvSpPr>
      <xdr:spPr>
        <a:xfrm>
          <a:off x="6136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100693</xdr:rowOff>
    </xdr:from>
    <xdr:to>
      <xdr:col>59</xdr:col>
      <xdr:colOff>50800</xdr:colOff>
      <xdr:row>101</xdr:row>
      <xdr:rowOff>100693</xdr:rowOff>
    </xdr:to>
    <xdr:cxnSp macro="">
      <xdr:nvCxnSpPr>
        <xdr:cNvPr id="455" name="直線コネクタ 454">
          <a:extLst>
            <a:ext uri="{FF2B5EF4-FFF2-40B4-BE49-F238E27FC236}">
              <a16:creationId xmlns:a16="http://schemas.microsoft.com/office/drawing/2014/main" id="{37148B5B-FA46-4C0D-9369-B70F4A8A8DD1}"/>
            </a:ext>
          </a:extLst>
        </xdr:cNvPr>
        <xdr:cNvCxnSpPr/>
      </xdr:nvCxnSpPr>
      <xdr:spPr>
        <a:xfrm>
          <a:off x="6604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100</xdr:row>
      <xdr:rowOff>129920</xdr:rowOff>
    </xdr:from>
    <xdr:ext cx="467179" cy="259045"/>
    <xdr:sp macro="" textlink="">
      <xdr:nvSpPr>
        <xdr:cNvPr id="456" name="テキスト ボックス 455">
          <a:extLst>
            <a:ext uri="{FF2B5EF4-FFF2-40B4-BE49-F238E27FC236}">
              <a16:creationId xmlns:a16="http://schemas.microsoft.com/office/drawing/2014/main" id="{ABB1D430-9D76-4C52-88E0-AFFC884365A6}"/>
            </a:ext>
          </a:extLst>
        </xdr:cNvPr>
        <xdr:cNvSpPr txBox="1"/>
      </xdr:nvSpPr>
      <xdr:spPr>
        <a:xfrm>
          <a:off x="6136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117021</xdr:rowOff>
    </xdr:from>
    <xdr:to>
      <xdr:col>59</xdr:col>
      <xdr:colOff>50800</xdr:colOff>
      <xdr:row>99</xdr:row>
      <xdr:rowOff>117021</xdr:rowOff>
    </xdr:to>
    <xdr:cxnSp macro="">
      <xdr:nvCxnSpPr>
        <xdr:cNvPr id="457" name="直線コネクタ 456">
          <a:extLst>
            <a:ext uri="{FF2B5EF4-FFF2-40B4-BE49-F238E27FC236}">
              <a16:creationId xmlns:a16="http://schemas.microsoft.com/office/drawing/2014/main" id="{DD4C5DFE-11B1-4C80-B131-F768BD68A819}"/>
            </a:ext>
          </a:extLst>
        </xdr:cNvPr>
        <xdr:cNvCxnSpPr/>
      </xdr:nvCxnSpPr>
      <xdr:spPr>
        <a:xfrm>
          <a:off x="6604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98</xdr:row>
      <xdr:rowOff>146248</xdr:rowOff>
    </xdr:from>
    <xdr:ext cx="467179" cy="259045"/>
    <xdr:sp macro="" textlink="">
      <xdr:nvSpPr>
        <xdr:cNvPr id="458" name="テキスト ボックス 457">
          <a:extLst>
            <a:ext uri="{FF2B5EF4-FFF2-40B4-BE49-F238E27FC236}">
              <a16:creationId xmlns:a16="http://schemas.microsoft.com/office/drawing/2014/main" id="{D51CF192-4BA1-402C-B2CD-8D6752FD0BCA}"/>
            </a:ext>
          </a:extLst>
        </xdr:cNvPr>
        <xdr:cNvSpPr txBox="1"/>
      </xdr:nvSpPr>
      <xdr:spPr>
        <a:xfrm>
          <a:off x="6136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59" name="直線コネクタ 458">
          <a:extLst>
            <a:ext uri="{FF2B5EF4-FFF2-40B4-BE49-F238E27FC236}">
              <a16:creationId xmlns:a16="http://schemas.microsoft.com/office/drawing/2014/main" id="{03B71F6E-2B69-4A75-A2C6-D733D8F05675}"/>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60" name="テキスト ボックス 459">
          <a:extLst>
            <a:ext uri="{FF2B5EF4-FFF2-40B4-BE49-F238E27FC236}">
              <a16:creationId xmlns:a16="http://schemas.microsoft.com/office/drawing/2014/main" id="{C9CA0FC5-C2BF-453E-99F6-EFEE80937D04}"/>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1" name="【市民会館】&#10;一人当たり面積グラフ枠">
          <a:extLst>
            <a:ext uri="{FF2B5EF4-FFF2-40B4-BE49-F238E27FC236}">
              <a16:creationId xmlns:a16="http://schemas.microsoft.com/office/drawing/2014/main" id="{86D1B440-EDA9-49F9-B1E5-C90721BAC721}"/>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99</xdr:row>
      <xdr:rowOff>71301</xdr:rowOff>
    </xdr:from>
    <xdr:to>
      <xdr:col>54</xdr:col>
      <xdr:colOff>189865</xdr:colOff>
      <xdr:row>108</xdr:row>
      <xdr:rowOff>148045</xdr:rowOff>
    </xdr:to>
    <xdr:cxnSp macro="">
      <xdr:nvCxnSpPr>
        <xdr:cNvPr id="462" name="直線コネクタ 461">
          <a:extLst>
            <a:ext uri="{FF2B5EF4-FFF2-40B4-BE49-F238E27FC236}">
              <a16:creationId xmlns:a16="http://schemas.microsoft.com/office/drawing/2014/main" id="{41BB326A-9B04-4FFB-89A4-4D9269600F65}"/>
            </a:ext>
          </a:extLst>
        </xdr:cNvPr>
        <xdr:cNvCxnSpPr/>
      </xdr:nvCxnSpPr>
      <xdr:spPr>
        <a:xfrm flipV="1">
          <a:off x="10476865" y="17044851"/>
          <a:ext cx="0" cy="16197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151872</xdr:rowOff>
    </xdr:from>
    <xdr:ext cx="469744" cy="259045"/>
    <xdr:sp macro="" textlink="">
      <xdr:nvSpPr>
        <xdr:cNvPr id="463" name="【市民会館】&#10;一人当たり面積最小値テキスト">
          <a:extLst>
            <a:ext uri="{FF2B5EF4-FFF2-40B4-BE49-F238E27FC236}">
              <a16:creationId xmlns:a16="http://schemas.microsoft.com/office/drawing/2014/main" id="{33206F57-D6EB-4807-B527-679B3ABEA7C8}"/>
            </a:ext>
          </a:extLst>
        </xdr:cNvPr>
        <xdr:cNvSpPr txBox="1"/>
      </xdr:nvSpPr>
      <xdr:spPr>
        <a:xfrm>
          <a:off x="10515600" y="186684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148045</xdr:rowOff>
    </xdr:from>
    <xdr:to>
      <xdr:col>55</xdr:col>
      <xdr:colOff>88900</xdr:colOff>
      <xdr:row>108</xdr:row>
      <xdr:rowOff>148045</xdr:rowOff>
    </xdr:to>
    <xdr:cxnSp macro="">
      <xdr:nvCxnSpPr>
        <xdr:cNvPr id="464" name="直線コネクタ 463">
          <a:extLst>
            <a:ext uri="{FF2B5EF4-FFF2-40B4-BE49-F238E27FC236}">
              <a16:creationId xmlns:a16="http://schemas.microsoft.com/office/drawing/2014/main" id="{EBA5A0B6-DFF1-40C9-A6FD-0BF9C62D1B59}"/>
            </a:ext>
          </a:extLst>
        </xdr:cNvPr>
        <xdr:cNvCxnSpPr/>
      </xdr:nvCxnSpPr>
      <xdr:spPr>
        <a:xfrm>
          <a:off x="10388600" y="186646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98</xdr:row>
      <xdr:rowOff>17978</xdr:rowOff>
    </xdr:from>
    <xdr:ext cx="469744" cy="259045"/>
    <xdr:sp macro="" textlink="">
      <xdr:nvSpPr>
        <xdr:cNvPr id="465" name="【市民会館】&#10;一人当たり面積最大値テキスト">
          <a:extLst>
            <a:ext uri="{FF2B5EF4-FFF2-40B4-BE49-F238E27FC236}">
              <a16:creationId xmlns:a16="http://schemas.microsoft.com/office/drawing/2014/main" id="{DC192620-BDDA-4517-89D2-C50DE7CE6435}"/>
            </a:ext>
          </a:extLst>
        </xdr:cNvPr>
        <xdr:cNvSpPr txBox="1"/>
      </xdr:nvSpPr>
      <xdr:spPr>
        <a:xfrm>
          <a:off x="10515600" y="1682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71301</xdr:rowOff>
    </xdr:from>
    <xdr:to>
      <xdr:col>55</xdr:col>
      <xdr:colOff>88900</xdr:colOff>
      <xdr:row>99</xdr:row>
      <xdr:rowOff>71301</xdr:rowOff>
    </xdr:to>
    <xdr:cxnSp macro="">
      <xdr:nvCxnSpPr>
        <xdr:cNvPr id="466" name="直線コネクタ 465">
          <a:extLst>
            <a:ext uri="{FF2B5EF4-FFF2-40B4-BE49-F238E27FC236}">
              <a16:creationId xmlns:a16="http://schemas.microsoft.com/office/drawing/2014/main" id="{CA0AC932-2EB3-412D-9E5C-260F51878A44}"/>
            </a:ext>
          </a:extLst>
        </xdr:cNvPr>
        <xdr:cNvCxnSpPr/>
      </xdr:nvCxnSpPr>
      <xdr:spPr>
        <a:xfrm>
          <a:off x="10388600" y="1704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80934</xdr:rowOff>
    </xdr:from>
    <xdr:ext cx="469744" cy="259045"/>
    <xdr:sp macro="" textlink="">
      <xdr:nvSpPr>
        <xdr:cNvPr id="467" name="【市民会館】&#10;一人当たり面積平均値テキスト">
          <a:extLst>
            <a:ext uri="{FF2B5EF4-FFF2-40B4-BE49-F238E27FC236}">
              <a16:creationId xmlns:a16="http://schemas.microsoft.com/office/drawing/2014/main" id="{ED017770-95DA-4340-A6B1-3B5EFA688702}"/>
            </a:ext>
          </a:extLst>
        </xdr:cNvPr>
        <xdr:cNvSpPr txBox="1"/>
      </xdr:nvSpPr>
      <xdr:spPr>
        <a:xfrm>
          <a:off x="10515600" y="1808318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58057</xdr:rowOff>
    </xdr:from>
    <xdr:to>
      <xdr:col>55</xdr:col>
      <xdr:colOff>50800</xdr:colOff>
      <xdr:row>106</xdr:row>
      <xdr:rowOff>159657</xdr:rowOff>
    </xdr:to>
    <xdr:sp macro="" textlink="">
      <xdr:nvSpPr>
        <xdr:cNvPr id="468" name="フローチャート: 判断 467">
          <a:extLst>
            <a:ext uri="{FF2B5EF4-FFF2-40B4-BE49-F238E27FC236}">
              <a16:creationId xmlns:a16="http://schemas.microsoft.com/office/drawing/2014/main" id="{B39EFB1A-E95B-436A-AC42-BACC812B9D8C}"/>
            </a:ext>
          </a:extLst>
        </xdr:cNvPr>
        <xdr:cNvSpPr/>
      </xdr:nvSpPr>
      <xdr:spPr>
        <a:xfrm>
          <a:off x="104267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41729</xdr:rowOff>
    </xdr:from>
    <xdr:to>
      <xdr:col>50</xdr:col>
      <xdr:colOff>165100</xdr:colOff>
      <xdr:row>106</xdr:row>
      <xdr:rowOff>143329</xdr:rowOff>
    </xdr:to>
    <xdr:sp macro="" textlink="">
      <xdr:nvSpPr>
        <xdr:cNvPr id="469" name="フローチャート: 判断 468">
          <a:extLst>
            <a:ext uri="{FF2B5EF4-FFF2-40B4-BE49-F238E27FC236}">
              <a16:creationId xmlns:a16="http://schemas.microsoft.com/office/drawing/2014/main" id="{BC421D81-662B-4850-AA9F-48DB0AE1DC4C}"/>
            </a:ext>
          </a:extLst>
        </xdr:cNvPr>
        <xdr:cNvSpPr/>
      </xdr:nvSpPr>
      <xdr:spPr>
        <a:xfrm>
          <a:off x="9588500" y="18215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106</xdr:row>
      <xdr:rowOff>58057</xdr:rowOff>
    </xdr:from>
    <xdr:to>
      <xdr:col>46</xdr:col>
      <xdr:colOff>38100</xdr:colOff>
      <xdr:row>106</xdr:row>
      <xdr:rowOff>159657</xdr:rowOff>
    </xdr:to>
    <xdr:sp macro="" textlink="">
      <xdr:nvSpPr>
        <xdr:cNvPr id="470" name="フローチャート: 判断 469">
          <a:extLst>
            <a:ext uri="{FF2B5EF4-FFF2-40B4-BE49-F238E27FC236}">
              <a16:creationId xmlns:a16="http://schemas.microsoft.com/office/drawing/2014/main" id="{FBEBF418-7E8D-4FEA-B45D-89128B707524}"/>
            </a:ext>
          </a:extLst>
        </xdr:cNvPr>
        <xdr:cNvSpPr/>
      </xdr:nvSpPr>
      <xdr:spPr>
        <a:xfrm>
          <a:off x="8699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106</xdr:row>
      <xdr:rowOff>51526</xdr:rowOff>
    </xdr:from>
    <xdr:to>
      <xdr:col>41</xdr:col>
      <xdr:colOff>101600</xdr:colOff>
      <xdr:row>106</xdr:row>
      <xdr:rowOff>153126</xdr:rowOff>
    </xdr:to>
    <xdr:sp macro="" textlink="">
      <xdr:nvSpPr>
        <xdr:cNvPr id="471" name="フローチャート: 判断 470">
          <a:extLst>
            <a:ext uri="{FF2B5EF4-FFF2-40B4-BE49-F238E27FC236}">
              <a16:creationId xmlns:a16="http://schemas.microsoft.com/office/drawing/2014/main" id="{A6B93392-F407-4CA4-84D3-283F11B61E9C}"/>
            </a:ext>
          </a:extLst>
        </xdr:cNvPr>
        <xdr:cNvSpPr/>
      </xdr:nvSpPr>
      <xdr:spPr>
        <a:xfrm>
          <a:off x="7810500" y="18225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106</xdr:row>
      <xdr:rowOff>58057</xdr:rowOff>
    </xdr:from>
    <xdr:to>
      <xdr:col>36</xdr:col>
      <xdr:colOff>165100</xdr:colOff>
      <xdr:row>106</xdr:row>
      <xdr:rowOff>159657</xdr:rowOff>
    </xdr:to>
    <xdr:sp macro="" textlink="">
      <xdr:nvSpPr>
        <xdr:cNvPr id="472" name="フローチャート: 判断 471">
          <a:extLst>
            <a:ext uri="{FF2B5EF4-FFF2-40B4-BE49-F238E27FC236}">
              <a16:creationId xmlns:a16="http://schemas.microsoft.com/office/drawing/2014/main" id="{7A432662-CE96-42A1-9E46-F723D81CE5FD}"/>
            </a:ext>
          </a:extLst>
        </xdr:cNvPr>
        <xdr:cNvSpPr/>
      </xdr:nvSpPr>
      <xdr:spPr>
        <a:xfrm>
          <a:off x="6921500" y="18231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73" name="テキスト ボックス 472">
          <a:extLst>
            <a:ext uri="{FF2B5EF4-FFF2-40B4-BE49-F238E27FC236}">
              <a16:creationId xmlns:a16="http://schemas.microsoft.com/office/drawing/2014/main" id="{BE57CFDC-A0AF-4F44-81DA-30D64A4D642C}"/>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74" name="テキスト ボックス 473">
          <a:extLst>
            <a:ext uri="{FF2B5EF4-FFF2-40B4-BE49-F238E27FC236}">
              <a16:creationId xmlns:a16="http://schemas.microsoft.com/office/drawing/2014/main" id="{513F605F-A8A3-4983-8E0D-2373327767FD}"/>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75" name="テキスト ボックス 474">
          <a:extLst>
            <a:ext uri="{FF2B5EF4-FFF2-40B4-BE49-F238E27FC236}">
              <a16:creationId xmlns:a16="http://schemas.microsoft.com/office/drawing/2014/main" id="{AD1D2528-C909-4C4A-8EF7-F803C833B854}"/>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76" name="テキスト ボックス 475">
          <a:extLst>
            <a:ext uri="{FF2B5EF4-FFF2-40B4-BE49-F238E27FC236}">
              <a16:creationId xmlns:a16="http://schemas.microsoft.com/office/drawing/2014/main" id="{FBD07900-754E-483B-AB20-E2EE56E4322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77" name="テキスト ボックス 476">
          <a:extLst>
            <a:ext uri="{FF2B5EF4-FFF2-40B4-BE49-F238E27FC236}">
              <a16:creationId xmlns:a16="http://schemas.microsoft.com/office/drawing/2014/main" id="{BA919AE3-53E8-47B0-9A61-9247BF6916F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74386</xdr:rowOff>
    </xdr:from>
    <xdr:to>
      <xdr:col>55</xdr:col>
      <xdr:colOff>50800</xdr:colOff>
      <xdr:row>109</xdr:row>
      <xdr:rowOff>4536</xdr:rowOff>
    </xdr:to>
    <xdr:sp macro="" textlink="">
      <xdr:nvSpPr>
        <xdr:cNvPr id="478" name="楕円 477">
          <a:extLst>
            <a:ext uri="{FF2B5EF4-FFF2-40B4-BE49-F238E27FC236}">
              <a16:creationId xmlns:a16="http://schemas.microsoft.com/office/drawing/2014/main" id="{92AE3F0D-DECD-40F5-A59C-A35222BEF09C}"/>
            </a:ext>
          </a:extLst>
        </xdr:cNvPr>
        <xdr:cNvSpPr/>
      </xdr:nvSpPr>
      <xdr:spPr>
        <a:xfrm>
          <a:off x="10426700" y="185909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160763</xdr:rowOff>
    </xdr:from>
    <xdr:ext cx="469744" cy="259045"/>
    <xdr:sp macro="" textlink="">
      <xdr:nvSpPr>
        <xdr:cNvPr id="479" name="【市民会館】&#10;一人当たり面積該当値テキスト">
          <a:extLst>
            <a:ext uri="{FF2B5EF4-FFF2-40B4-BE49-F238E27FC236}">
              <a16:creationId xmlns:a16="http://schemas.microsoft.com/office/drawing/2014/main" id="{C6460974-52D8-4621-B058-02E1B421F9ED}"/>
            </a:ext>
          </a:extLst>
        </xdr:cNvPr>
        <xdr:cNvSpPr txBox="1"/>
      </xdr:nvSpPr>
      <xdr:spPr>
        <a:xfrm>
          <a:off x="10515600" y="18505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35198</xdr:rowOff>
    </xdr:from>
    <xdr:to>
      <xdr:col>50</xdr:col>
      <xdr:colOff>165100</xdr:colOff>
      <xdr:row>108</xdr:row>
      <xdr:rowOff>136798</xdr:rowOff>
    </xdr:to>
    <xdr:sp macro="" textlink="">
      <xdr:nvSpPr>
        <xdr:cNvPr id="480" name="楕円 479">
          <a:extLst>
            <a:ext uri="{FF2B5EF4-FFF2-40B4-BE49-F238E27FC236}">
              <a16:creationId xmlns:a16="http://schemas.microsoft.com/office/drawing/2014/main" id="{40F635E8-DD7E-48E5-A0CF-A755470DA3A3}"/>
            </a:ext>
          </a:extLst>
        </xdr:cNvPr>
        <xdr:cNvSpPr/>
      </xdr:nvSpPr>
      <xdr:spPr>
        <a:xfrm>
          <a:off x="9588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85998</xdr:rowOff>
    </xdr:from>
    <xdr:to>
      <xdr:col>55</xdr:col>
      <xdr:colOff>0</xdr:colOff>
      <xdr:row>108</xdr:row>
      <xdr:rowOff>125186</xdr:rowOff>
    </xdr:to>
    <xdr:cxnSp macro="">
      <xdr:nvCxnSpPr>
        <xdr:cNvPr id="481" name="直線コネクタ 480">
          <a:extLst>
            <a:ext uri="{FF2B5EF4-FFF2-40B4-BE49-F238E27FC236}">
              <a16:creationId xmlns:a16="http://schemas.microsoft.com/office/drawing/2014/main" id="{8F378E0D-3818-4F7B-B816-84A9B88858F9}"/>
            </a:ext>
          </a:extLst>
        </xdr:cNvPr>
        <xdr:cNvCxnSpPr/>
      </xdr:nvCxnSpPr>
      <xdr:spPr>
        <a:xfrm>
          <a:off x="9639300" y="18602598"/>
          <a:ext cx="838200" cy="39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35198</xdr:rowOff>
    </xdr:from>
    <xdr:to>
      <xdr:col>46</xdr:col>
      <xdr:colOff>38100</xdr:colOff>
      <xdr:row>108</xdr:row>
      <xdr:rowOff>136798</xdr:rowOff>
    </xdr:to>
    <xdr:sp macro="" textlink="">
      <xdr:nvSpPr>
        <xdr:cNvPr id="482" name="楕円 481">
          <a:extLst>
            <a:ext uri="{FF2B5EF4-FFF2-40B4-BE49-F238E27FC236}">
              <a16:creationId xmlns:a16="http://schemas.microsoft.com/office/drawing/2014/main" id="{EC0294A9-6551-4C29-BC9B-7ACE45C9E7DF}"/>
            </a:ext>
          </a:extLst>
        </xdr:cNvPr>
        <xdr:cNvSpPr/>
      </xdr:nvSpPr>
      <xdr:spPr>
        <a:xfrm>
          <a:off x="8699500" y="18551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85998</xdr:rowOff>
    </xdr:from>
    <xdr:to>
      <xdr:col>50</xdr:col>
      <xdr:colOff>114300</xdr:colOff>
      <xdr:row>108</xdr:row>
      <xdr:rowOff>85998</xdr:rowOff>
    </xdr:to>
    <xdr:cxnSp macro="">
      <xdr:nvCxnSpPr>
        <xdr:cNvPr id="483" name="直線コネクタ 482">
          <a:extLst>
            <a:ext uri="{FF2B5EF4-FFF2-40B4-BE49-F238E27FC236}">
              <a16:creationId xmlns:a16="http://schemas.microsoft.com/office/drawing/2014/main" id="{0FD569E3-FB0B-498E-846D-641B198E97C1}"/>
            </a:ext>
          </a:extLst>
        </xdr:cNvPr>
        <xdr:cNvCxnSpPr/>
      </xdr:nvCxnSpPr>
      <xdr:spPr>
        <a:xfrm>
          <a:off x="8750300" y="1860259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108</xdr:row>
      <xdr:rowOff>38463</xdr:rowOff>
    </xdr:from>
    <xdr:to>
      <xdr:col>41</xdr:col>
      <xdr:colOff>101600</xdr:colOff>
      <xdr:row>108</xdr:row>
      <xdr:rowOff>140063</xdr:rowOff>
    </xdr:to>
    <xdr:sp macro="" textlink="">
      <xdr:nvSpPr>
        <xdr:cNvPr id="484" name="楕円 483">
          <a:extLst>
            <a:ext uri="{FF2B5EF4-FFF2-40B4-BE49-F238E27FC236}">
              <a16:creationId xmlns:a16="http://schemas.microsoft.com/office/drawing/2014/main" id="{911E8493-FC7E-4AFA-812F-008D6B82FE74}"/>
            </a:ext>
          </a:extLst>
        </xdr:cNvPr>
        <xdr:cNvSpPr/>
      </xdr:nvSpPr>
      <xdr:spPr>
        <a:xfrm>
          <a:off x="7810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108</xdr:row>
      <xdr:rowOff>85998</xdr:rowOff>
    </xdr:from>
    <xdr:to>
      <xdr:col>45</xdr:col>
      <xdr:colOff>177800</xdr:colOff>
      <xdr:row>108</xdr:row>
      <xdr:rowOff>89263</xdr:rowOff>
    </xdr:to>
    <xdr:cxnSp macro="">
      <xdr:nvCxnSpPr>
        <xdr:cNvPr id="485" name="直線コネクタ 484">
          <a:extLst>
            <a:ext uri="{FF2B5EF4-FFF2-40B4-BE49-F238E27FC236}">
              <a16:creationId xmlns:a16="http://schemas.microsoft.com/office/drawing/2014/main" id="{14102927-81EF-4836-A521-D521868E8559}"/>
            </a:ext>
          </a:extLst>
        </xdr:cNvPr>
        <xdr:cNvCxnSpPr/>
      </xdr:nvCxnSpPr>
      <xdr:spPr>
        <a:xfrm flipV="1">
          <a:off x="7861300" y="18602598"/>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108</xdr:row>
      <xdr:rowOff>38463</xdr:rowOff>
    </xdr:from>
    <xdr:to>
      <xdr:col>36</xdr:col>
      <xdr:colOff>165100</xdr:colOff>
      <xdr:row>108</xdr:row>
      <xdr:rowOff>140063</xdr:rowOff>
    </xdr:to>
    <xdr:sp macro="" textlink="">
      <xdr:nvSpPr>
        <xdr:cNvPr id="486" name="楕円 485">
          <a:extLst>
            <a:ext uri="{FF2B5EF4-FFF2-40B4-BE49-F238E27FC236}">
              <a16:creationId xmlns:a16="http://schemas.microsoft.com/office/drawing/2014/main" id="{88ED67D1-C1AB-4A6D-A965-F6A3E5FCB5BE}"/>
            </a:ext>
          </a:extLst>
        </xdr:cNvPr>
        <xdr:cNvSpPr/>
      </xdr:nvSpPr>
      <xdr:spPr>
        <a:xfrm>
          <a:off x="6921500" y="1855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108</xdr:row>
      <xdr:rowOff>89263</xdr:rowOff>
    </xdr:from>
    <xdr:to>
      <xdr:col>41</xdr:col>
      <xdr:colOff>50800</xdr:colOff>
      <xdr:row>108</xdr:row>
      <xdr:rowOff>89263</xdr:rowOff>
    </xdr:to>
    <xdr:cxnSp macro="">
      <xdr:nvCxnSpPr>
        <xdr:cNvPr id="487" name="直線コネクタ 486">
          <a:extLst>
            <a:ext uri="{FF2B5EF4-FFF2-40B4-BE49-F238E27FC236}">
              <a16:creationId xmlns:a16="http://schemas.microsoft.com/office/drawing/2014/main" id="{AEDAD7F9-38D3-4C0D-97DC-1BF53DA343F0}"/>
            </a:ext>
          </a:extLst>
        </xdr:cNvPr>
        <xdr:cNvCxnSpPr/>
      </xdr:nvCxnSpPr>
      <xdr:spPr>
        <a:xfrm>
          <a:off x="6972300" y="1860586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104</xdr:row>
      <xdr:rowOff>159856</xdr:rowOff>
    </xdr:from>
    <xdr:ext cx="469744" cy="259045"/>
    <xdr:sp macro="" textlink="">
      <xdr:nvSpPr>
        <xdr:cNvPr id="488" name="n_1aveValue【市民会館】&#10;一人当たり面積">
          <a:extLst>
            <a:ext uri="{FF2B5EF4-FFF2-40B4-BE49-F238E27FC236}">
              <a16:creationId xmlns:a16="http://schemas.microsoft.com/office/drawing/2014/main" id="{C11158B6-9BA5-40E9-AAD2-72A1CB089C33}"/>
            </a:ext>
          </a:extLst>
        </xdr:cNvPr>
        <xdr:cNvSpPr txBox="1"/>
      </xdr:nvSpPr>
      <xdr:spPr>
        <a:xfrm>
          <a:off x="9391727" y="179906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105</xdr:row>
      <xdr:rowOff>4734</xdr:rowOff>
    </xdr:from>
    <xdr:ext cx="469744" cy="259045"/>
    <xdr:sp macro="" textlink="">
      <xdr:nvSpPr>
        <xdr:cNvPr id="489" name="n_2aveValue【市民会館】&#10;一人当たり面積">
          <a:extLst>
            <a:ext uri="{FF2B5EF4-FFF2-40B4-BE49-F238E27FC236}">
              <a16:creationId xmlns:a16="http://schemas.microsoft.com/office/drawing/2014/main" id="{FECAC09D-901D-4DF6-8AF4-7A5EE2A608E7}"/>
            </a:ext>
          </a:extLst>
        </xdr:cNvPr>
        <xdr:cNvSpPr txBox="1"/>
      </xdr:nvSpPr>
      <xdr:spPr>
        <a:xfrm>
          <a:off x="8515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104</xdr:row>
      <xdr:rowOff>169653</xdr:rowOff>
    </xdr:from>
    <xdr:ext cx="469744" cy="259045"/>
    <xdr:sp macro="" textlink="">
      <xdr:nvSpPr>
        <xdr:cNvPr id="490" name="n_3aveValue【市民会館】&#10;一人当たり面積">
          <a:extLst>
            <a:ext uri="{FF2B5EF4-FFF2-40B4-BE49-F238E27FC236}">
              <a16:creationId xmlns:a16="http://schemas.microsoft.com/office/drawing/2014/main" id="{0414A086-F3C1-4DDA-B8E2-B1B62F8A2FCC}"/>
            </a:ext>
          </a:extLst>
        </xdr:cNvPr>
        <xdr:cNvSpPr txBox="1"/>
      </xdr:nvSpPr>
      <xdr:spPr>
        <a:xfrm>
          <a:off x="7626427" y="180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105</xdr:row>
      <xdr:rowOff>4734</xdr:rowOff>
    </xdr:from>
    <xdr:ext cx="469744" cy="259045"/>
    <xdr:sp macro="" textlink="">
      <xdr:nvSpPr>
        <xdr:cNvPr id="491" name="n_4aveValue【市民会館】&#10;一人当たり面積">
          <a:extLst>
            <a:ext uri="{FF2B5EF4-FFF2-40B4-BE49-F238E27FC236}">
              <a16:creationId xmlns:a16="http://schemas.microsoft.com/office/drawing/2014/main" id="{4302444B-D5C9-4255-8147-B80D81E5A232}"/>
            </a:ext>
          </a:extLst>
        </xdr:cNvPr>
        <xdr:cNvSpPr txBox="1"/>
      </xdr:nvSpPr>
      <xdr:spPr>
        <a:xfrm>
          <a:off x="6737427" y="18006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108</xdr:row>
      <xdr:rowOff>127925</xdr:rowOff>
    </xdr:from>
    <xdr:ext cx="469744" cy="259045"/>
    <xdr:sp macro="" textlink="">
      <xdr:nvSpPr>
        <xdr:cNvPr id="492" name="n_1mainValue【市民会館】&#10;一人当たり面積">
          <a:extLst>
            <a:ext uri="{FF2B5EF4-FFF2-40B4-BE49-F238E27FC236}">
              <a16:creationId xmlns:a16="http://schemas.microsoft.com/office/drawing/2014/main" id="{B0F6CC6C-013A-4F82-88CE-575F5027269B}"/>
            </a:ext>
          </a:extLst>
        </xdr:cNvPr>
        <xdr:cNvSpPr txBox="1"/>
      </xdr:nvSpPr>
      <xdr:spPr>
        <a:xfrm>
          <a:off x="93917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108</xdr:row>
      <xdr:rowOff>127925</xdr:rowOff>
    </xdr:from>
    <xdr:ext cx="469744" cy="259045"/>
    <xdr:sp macro="" textlink="">
      <xdr:nvSpPr>
        <xdr:cNvPr id="493" name="n_2mainValue【市民会館】&#10;一人当たり面積">
          <a:extLst>
            <a:ext uri="{FF2B5EF4-FFF2-40B4-BE49-F238E27FC236}">
              <a16:creationId xmlns:a16="http://schemas.microsoft.com/office/drawing/2014/main" id="{105944D1-AE5B-4B13-82AB-C1AFE5905F60}"/>
            </a:ext>
          </a:extLst>
        </xdr:cNvPr>
        <xdr:cNvSpPr txBox="1"/>
      </xdr:nvSpPr>
      <xdr:spPr>
        <a:xfrm>
          <a:off x="8515427" y="186445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108</xdr:row>
      <xdr:rowOff>131190</xdr:rowOff>
    </xdr:from>
    <xdr:ext cx="469744" cy="259045"/>
    <xdr:sp macro="" textlink="">
      <xdr:nvSpPr>
        <xdr:cNvPr id="494" name="n_3mainValue【市民会館】&#10;一人当たり面積">
          <a:extLst>
            <a:ext uri="{FF2B5EF4-FFF2-40B4-BE49-F238E27FC236}">
              <a16:creationId xmlns:a16="http://schemas.microsoft.com/office/drawing/2014/main" id="{F6FDE0AD-6172-4118-94EE-780070226A71}"/>
            </a:ext>
          </a:extLst>
        </xdr:cNvPr>
        <xdr:cNvSpPr txBox="1"/>
      </xdr:nvSpPr>
      <xdr:spPr>
        <a:xfrm>
          <a:off x="7626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108</xdr:row>
      <xdr:rowOff>131190</xdr:rowOff>
    </xdr:from>
    <xdr:ext cx="469744" cy="259045"/>
    <xdr:sp macro="" textlink="">
      <xdr:nvSpPr>
        <xdr:cNvPr id="495" name="n_4mainValue【市民会館】&#10;一人当たり面積">
          <a:extLst>
            <a:ext uri="{FF2B5EF4-FFF2-40B4-BE49-F238E27FC236}">
              <a16:creationId xmlns:a16="http://schemas.microsoft.com/office/drawing/2014/main" id="{47B64621-7954-4AA5-A06D-8768989DBAA9}"/>
            </a:ext>
          </a:extLst>
        </xdr:cNvPr>
        <xdr:cNvSpPr txBox="1"/>
      </xdr:nvSpPr>
      <xdr:spPr>
        <a:xfrm>
          <a:off x="6737427" y="186477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6" name="正方形/長方形 495">
          <a:extLst>
            <a:ext uri="{FF2B5EF4-FFF2-40B4-BE49-F238E27FC236}">
              <a16:creationId xmlns:a16="http://schemas.microsoft.com/office/drawing/2014/main" id="{2AB5DD3F-F3B0-402F-94AB-EA3AC09C40F4}"/>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7" name="正方形/長方形 496">
          <a:extLst>
            <a:ext uri="{FF2B5EF4-FFF2-40B4-BE49-F238E27FC236}">
              <a16:creationId xmlns:a16="http://schemas.microsoft.com/office/drawing/2014/main" id="{991C54A7-3ACA-4C1A-9B71-73A8C9DC497D}"/>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8" name="正方形/長方形 497">
          <a:extLst>
            <a:ext uri="{FF2B5EF4-FFF2-40B4-BE49-F238E27FC236}">
              <a16:creationId xmlns:a16="http://schemas.microsoft.com/office/drawing/2014/main" id="{5732C2FB-6E45-4D59-8A55-4D2ED37D062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99" name="正方形/長方形 498">
          <a:extLst>
            <a:ext uri="{FF2B5EF4-FFF2-40B4-BE49-F238E27FC236}">
              <a16:creationId xmlns:a16="http://schemas.microsoft.com/office/drawing/2014/main" id="{0CE55201-9D40-4246-8E3F-911E0F21A9BF}"/>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0" name="正方形/長方形 499">
          <a:extLst>
            <a:ext uri="{FF2B5EF4-FFF2-40B4-BE49-F238E27FC236}">
              <a16:creationId xmlns:a16="http://schemas.microsoft.com/office/drawing/2014/main" id="{D7B67C62-E309-4FA2-ADA9-5BD9B34789C9}"/>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1" name="正方形/長方形 500">
          <a:extLst>
            <a:ext uri="{FF2B5EF4-FFF2-40B4-BE49-F238E27FC236}">
              <a16:creationId xmlns:a16="http://schemas.microsoft.com/office/drawing/2014/main" id="{EFD78B5A-E175-4BFF-887F-30EC1B840D4C}"/>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2" name="正方形/長方形 501">
          <a:extLst>
            <a:ext uri="{FF2B5EF4-FFF2-40B4-BE49-F238E27FC236}">
              <a16:creationId xmlns:a16="http://schemas.microsoft.com/office/drawing/2014/main" id="{608B1842-FFCD-47BE-8EBA-058E3444D0EA}"/>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3" name="正方形/長方形 502">
          <a:extLst>
            <a:ext uri="{FF2B5EF4-FFF2-40B4-BE49-F238E27FC236}">
              <a16:creationId xmlns:a16="http://schemas.microsoft.com/office/drawing/2014/main" id="{504D1C31-B465-45B7-9349-006193F1E88B}"/>
            </a:ext>
          </a:extLst>
        </xdr:cNvPr>
        <xdr:cNvSpPr/>
      </xdr:nvSpPr>
      <xdr:spPr>
        <a:xfrm>
          <a:off x="12446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24</xdr:row>
      <xdr:rowOff>76200</xdr:rowOff>
    </xdr:from>
    <xdr:to>
      <xdr:col>120</xdr:col>
      <xdr:colOff>152400</xdr:colOff>
      <xdr:row>28</xdr:row>
      <xdr:rowOff>25400</xdr:rowOff>
    </xdr:to>
    <xdr:sp macro="" textlink="">
      <xdr:nvSpPr>
        <xdr:cNvPr id="504" name="正方形/長方形 503">
          <a:extLst>
            <a:ext uri="{FF2B5EF4-FFF2-40B4-BE49-F238E27FC236}">
              <a16:creationId xmlns:a16="http://schemas.microsoft.com/office/drawing/2014/main" id="{F573B98C-6F3D-47BE-A290-3FB28B682766}"/>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05" name="正方形/長方形 504">
          <a:extLst>
            <a:ext uri="{FF2B5EF4-FFF2-40B4-BE49-F238E27FC236}">
              <a16:creationId xmlns:a16="http://schemas.microsoft.com/office/drawing/2014/main" id="{0013F3F5-CDCE-43B1-A604-CE4BD9E21037}"/>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06" name="正方形/長方形 505">
          <a:extLst>
            <a:ext uri="{FF2B5EF4-FFF2-40B4-BE49-F238E27FC236}">
              <a16:creationId xmlns:a16="http://schemas.microsoft.com/office/drawing/2014/main" id="{749A34CA-2820-485B-AE2E-4B09ABFB69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07" name="正方形/長方形 506">
          <a:extLst>
            <a:ext uri="{FF2B5EF4-FFF2-40B4-BE49-F238E27FC236}">
              <a16:creationId xmlns:a16="http://schemas.microsoft.com/office/drawing/2014/main" id="{511601B1-4CB6-4AA1-96EF-84DFA05CBF07}"/>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08" name="正方形/長方形 507">
          <a:extLst>
            <a:ext uri="{FF2B5EF4-FFF2-40B4-BE49-F238E27FC236}">
              <a16:creationId xmlns:a16="http://schemas.microsoft.com/office/drawing/2014/main" id="{CCB583F8-C872-418C-B066-21B55C1ABA3A}"/>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09" name="正方形/長方形 508">
          <a:extLst>
            <a:ext uri="{FF2B5EF4-FFF2-40B4-BE49-F238E27FC236}">
              <a16:creationId xmlns:a16="http://schemas.microsoft.com/office/drawing/2014/main" id="{47FBB61E-FD1D-4BF1-A438-E4A582A78E95}"/>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10" name="正方形/長方形 509">
          <a:extLst>
            <a:ext uri="{FF2B5EF4-FFF2-40B4-BE49-F238E27FC236}">
              <a16:creationId xmlns:a16="http://schemas.microsoft.com/office/drawing/2014/main" id="{8FEF1639-2F6B-4FD3-A42D-7ED9E959AD7D}"/>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11" name="正方形/長方形 510">
          <a:extLst>
            <a:ext uri="{FF2B5EF4-FFF2-40B4-BE49-F238E27FC236}">
              <a16:creationId xmlns:a16="http://schemas.microsoft.com/office/drawing/2014/main" id="{674B0AA8-B527-4D3C-8EA3-D736E46E1DB9}"/>
            </a:ext>
          </a:extLst>
        </xdr:cNvPr>
        <xdr:cNvSpPr/>
      </xdr:nvSpPr>
      <xdr:spPr>
        <a:xfrm>
          <a:off x="18288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46</xdr:row>
      <xdr:rowOff>114300</xdr:rowOff>
    </xdr:from>
    <xdr:to>
      <xdr:col>90</xdr:col>
      <xdr:colOff>25400</xdr:colOff>
      <xdr:row>50</xdr:row>
      <xdr:rowOff>63500</xdr:rowOff>
    </xdr:to>
    <xdr:sp macro="" textlink="">
      <xdr:nvSpPr>
        <xdr:cNvPr id="512" name="正方形/長方形 511">
          <a:extLst>
            <a:ext uri="{FF2B5EF4-FFF2-40B4-BE49-F238E27FC236}">
              <a16:creationId xmlns:a16="http://schemas.microsoft.com/office/drawing/2014/main" id="{7FCE6A63-245E-4345-8B34-8479664D48C5}"/>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3" name="正方形/長方形 512">
          <a:extLst>
            <a:ext uri="{FF2B5EF4-FFF2-40B4-BE49-F238E27FC236}">
              <a16:creationId xmlns:a16="http://schemas.microsoft.com/office/drawing/2014/main" id="{B6F30167-8EA3-4769-BF21-7D74E61884AF}"/>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4" name="正方形/長方形 513">
          <a:extLst>
            <a:ext uri="{FF2B5EF4-FFF2-40B4-BE49-F238E27FC236}">
              <a16:creationId xmlns:a16="http://schemas.microsoft.com/office/drawing/2014/main" id="{758F56A5-2D7F-437F-A340-16F24B1B0C74}"/>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5" name="正方形/長方形 514">
          <a:extLst>
            <a:ext uri="{FF2B5EF4-FFF2-40B4-BE49-F238E27FC236}">
              <a16:creationId xmlns:a16="http://schemas.microsoft.com/office/drawing/2014/main" id="{A68AD183-0416-499E-8FFC-25F709A2E397}"/>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6" name="正方形/長方形 515">
          <a:extLst>
            <a:ext uri="{FF2B5EF4-FFF2-40B4-BE49-F238E27FC236}">
              <a16:creationId xmlns:a16="http://schemas.microsoft.com/office/drawing/2014/main" id="{4AC3DC27-5FC8-445D-B63E-7360CA0CA182}"/>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7" name="正方形/長方形 516">
          <a:extLst>
            <a:ext uri="{FF2B5EF4-FFF2-40B4-BE49-F238E27FC236}">
              <a16:creationId xmlns:a16="http://schemas.microsoft.com/office/drawing/2014/main" id="{67008C05-A068-4505-AB4F-92AEBC309D8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8" name="正方形/長方形 517">
          <a:extLst>
            <a:ext uri="{FF2B5EF4-FFF2-40B4-BE49-F238E27FC236}">
              <a16:creationId xmlns:a16="http://schemas.microsoft.com/office/drawing/2014/main" id="{AD99EB19-F86D-4422-91DE-3ABE73DFEBF7}"/>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9" name="正方形/長方形 518">
          <a:extLst>
            <a:ext uri="{FF2B5EF4-FFF2-40B4-BE49-F238E27FC236}">
              <a16:creationId xmlns:a16="http://schemas.microsoft.com/office/drawing/2014/main" id="{A9E5EA9A-1597-4C14-ABFC-201641F105F5}"/>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20" name="テキスト ボックス 519">
          <a:extLst>
            <a:ext uri="{FF2B5EF4-FFF2-40B4-BE49-F238E27FC236}">
              <a16:creationId xmlns:a16="http://schemas.microsoft.com/office/drawing/2014/main" id="{697E0F5B-8091-404D-A95F-AA8D60F1FDD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1" name="直線コネクタ 520">
          <a:extLst>
            <a:ext uri="{FF2B5EF4-FFF2-40B4-BE49-F238E27FC236}">
              <a16:creationId xmlns:a16="http://schemas.microsoft.com/office/drawing/2014/main" id="{C3755E30-EB4B-4385-9F24-22D592D4189D}"/>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DE2843CE-7419-431D-AA1F-27EB7CCDC2FB}"/>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23" name="直線コネクタ 522">
          <a:extLst>
            <a:ext uri="{FF2B5EF4-FFF2-40B4-BE49-F238E27FC236}">
              <a16:creationId xmlns:a16="http://schemas.microsoft.com/office/drawing/2014/main" id="{D492D0DF-D61E-4258-9778-53C64711509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24" name="テキスト ボックス 523">
          <a:extLst>
            <a:ext uri="{FF2B5EF4-FFF2-40B4-BE49-F238E27FC236}">
              <a16:creationId xmlns:a16="http://schemas.microsoft.com/office/drawing/2014/main" id="{3BFD8886-27DD-48F1-92DE-DEA8E0E14043}"/>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25" name="直線コネクタ 524">
          <a:extLst>
            <a:ext uri="{FF2B5EF4-FFF2-40B4-BE49-F238E27FC236}">
              <a16:creationId xmlns:a16="http://schemas.microsoft.com/office/drawing/2014/main" id="{C34545CB-A0BC-4A39-BD96-164FE92B9296}"/>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26" name="テキスト ボックス 525">
          <a:extLst>
            <a:ext uri="{FF2B5EF4-FFF2-40B4-BE49-F238E27FC236}">
              <a16:creationId xmlns:a16="http://schemas.microsoft.com/office/drawing/2014/main" id="{E53B70E2-DF51-41B9-B96F-E524A8142947}"/>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7" name="直線コネクタ 526">
          <a:extLst>
            <a:ext uri="{FF2B5EF4-FFF2-40B4-BE49-F238E27FC236}">
              <a16:creationId xmlns:a16="http://schemas.microsoft.com/office/drawing/2014/main" id="{C5CE1F3B-025D-4A85-B8C7-FD0756D07107}"/>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8" name="テキスト ボックス 527">
          <a:extLst>
            <a:ext uri="{FF2B5EF4-FFF2-40B4-BE49-F238E27FC236}">
              <a16:creationId xmlns:a16="http://schemas.microsoft.com/office/drawing/2014/main" id="{60E5B6A8-1BEF-4AD7-8084-D50E6F22D737}"/>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9" name="直線コネクタ 528">
          <a:extLst>
            <a:ext uri="{FF2B5EF4-FFF2-40B4-BE49-F238E27FC236}">
              <a16:creationId xmlns:a16="http://schemas.microsoft.com/office/drawing/2014/main" id="{29C02015-1A3D-428F-9763-21C77BCE837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30" name="テキスト ボックス 529">
          <a:extLst>
            <a:ext uri="{FF2B5EF4-FFF2-40B4-BE49-F238E27FC236}">
              <a16:creationId xmlns:a16="http://schemas.microsoft.com/office/drawing/2014/main" id="{99A10B25-8A0E-4D0B-98C9-02786F03C63F}"/>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31" name="直線コネクタ 530">
          <a:extLst>
            <a:ext uri="{FF2B5EF4-FFF2-40B4-BE49-F238E27FC236}">
              <a16:creationId xmlns:a16="http://schemas.microsoft.com/office/drawing/2014/main" id="{30A71619-106E-48C6-9856-9C9AA0CB9724}"/>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32" name="テキスト ボックス 531">
          <a:extLst>
            <a:ext uri="{FF2B5EF4-FFF2-40B4-BE49-F238E27FC236}">
              <a16:creationId xmlns:a16="http://schemas.microsoft.com/office/drawing/2014/main" id="{E4C09057-E755-47FD-A5AC-C06D34E40B21}"/>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33" name="直線コネクタ 532">
          <a:extLst>
            <a:ext uri="{FF2B5EF4-FFF2-40B4-BE49-F238E27FC236}">
              <a16:creationId xmlns:a16="http://schemas.microsoft.com/office/drawing/2014/main" id="{D15904FD-A3A8-477A-9EAC-C042AA6BC1F3}"/>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34" name="テキスト ボックス 533">
          <a:extLst>
            <a:ext uri="{FF2B5EF4-FFF2-40B4-BE49-F238E27FC236}">
              <a16:creationId xmlns:a16="http://schemas.microsoft.com/office/drawing/2014/main" id="{9E312AC6-6097-46E8-B52A-7D18BD268576}"/>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5" name="直線コネクタ 534">
          <a:extLst>
            <a:ext uri="{FF2B5EF4-FFF2-40B4-BE49-F238E27FC236}">
              <a16:creationId xmlns:a16="http://schemas.microsoft.com/office/drawing/2014/main" id="{A7FE5185-1814-48DA-986B-2A7DAC6A3F1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36" name="【保健センター・保健所】&#10;有形固定資産減価償却率グラフ枠">
          <a:extLst>
            <a:ext uri="{FF2B5EF4-FFF2-40B4-BE49-F238E27FC236}">
              <a16:creationId xmlns:a16="http://schemas.microsoft.com/office/drawing/2014/main" id="{0B670C55-17F5-458A-AF7E-C7D27C1358CB}"/>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89807</xdr:rowOff>
    </xdr:from>
    <xdr:to>
      <xdr:col>85</xdr:col>
      <xdr:colOff>126364</xdr:colOff>
      <xdr:row>64</xdr:row>
      <xdr:rowOff>130628</xdr:rowOff>
    </xdr:to>
    <xdr:cxnSp macro="">
      <xdr:nvCxnSpPr>
        <xdr:cNvPr id="537" name="直線コネクタ 536">
          <a:extLst>
            <a:ext uri="{FF2B5EF4-FFF2-40B4-BE49-F238E27FC236}">
              <a16:creationId xmlns:a16="http://schemas.microsoft.com/office/drawing/2014/main" id="{99D05B64-21D4-4B2A-AAE7-F341F66007C1}"/>
            </a:ext>
          </a:extLst>
        </xdr:cNvPr>
        <xdr:cNvCxnSpPr/>
      </xdr:nvCxnSpPr>
      <xdr:spPr>
        <a:xfrm flipV="1">
          <a:off x="16318864" y="9519557"/>
          <a:ext cx="0" cy="15838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8" name="【保健センター・保健所】&#10;有形固定資産減価償却率最小値テキスト">
          <a:extLst>
            <a:ext uri="{FF2B5EF4-FFF2-40B4-BE49-F238E27FC236}">
              <a16:creationId xmlns:a16="http://schemas.microsoft.com/office/drawing/2014/main" id="{5DF60035-F59A-4AE3-B522-52F23CD35A0C}"/>
            </a:ext>
          </a:extLst>
        </xdr:cNvPr>
        <xdr:cNvSpPr txBox="1"/>
      </xdr:nvSpPr>
      <xdr:spPr>
        <a:xfrm>
          <a:off x="16357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9" name="直線コネクタ 538">
          <a:extLst>
            <a:ext uri="{FF2B5EF4-FFF2-40B4-BE49-F238E27FC236}">
              <a16:creationId xmlns:a16="http://schemas.microsoft.com/office/drawing/2014/main" id="{A2708E80-ABE0-4D52-91BB-E81FBF2BBA20}"/>
            </a:ext>
          </a:extLst>
        </xdr:cNvPr>
        <xdr:cNvCxnSpPr/>
      </xdr:nvCxnSpPr>
      <xdr:spPr>
        <a:xfrm>
          <a:off x="16230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36484</xdr:rowOff>
    </xdr:from>
    <xdr:ext cx="340478" cy="259045"/>
    <xdr:sp macro="" textlink="">
      <xdr:nvSpPr>
        <xdr:cNvPr id="540" name="【保健センター・保健所】&#10;有形固定資産減価償却率最大値テキスト">
          <a:extLst>
            <a:ext uri="{FF2B5EF4-FFF2-40B4-BE49-F238E27FC236}">
              <a16:creationId xmlns:a16="http://schemas.microsoft.com/office/drawing/2014/main" id="{EB140551-F3B7-41FE-9FA1-C5F3C95B9C52}"/>
            </a:ext>
          </a:extLst>
        </xdr:cNvPr>
        <xdr:cNvSpPr txBox="1"/>
      </xdr:nvSpPr>
      <xdr:spPr>
        <a:xfrm>
          <a:off x="16357600" y="929478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89807</xdr:rowOff>
    </xdr:from>
    <xdr:to>
      <xdr:col>86</xdr:col>
      <xdr:colOff>25400</xdr:colOff>
      <xdr:row>55</xdr:row>
      <xdr:rowOff>89807</xdr:rowOff>
    </xdr:to>
    <xdr:cxnSp macro="">
      <xdr:nvCxnSpPr>
        <xdr:cNvPr id="541" name="直線コネクタ 540">
          <a:extLst>
            <a:ext uri="{FF2B5EF4-FFF2-40B4-BE49-F238E27FC236}">
              <a16:creationId xmlns:a16="http://schemas.microsoft.com/office/drawing/2014/main" id="{2C1BCAEB-5955-4077-B951-DEA30CE76990}"/>
            </a:ext>
          </a:extLst>
        </xdr:cNvPr>
        <xdr:cNvCxnSpPr/>
      </xdr:nvCxnSpPr>
      <xdr:spPr>
        <a:xfrm>
          <a:off x="16230600" y="95195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25961</xdr:rowOff>
    </xdr:from>
    <xdr:ext cx="405111" cy="259045"/>
    <xdr:sp macro="" textlink="">
      <xdr:nvSpPr>
        <xdr:cNvPr id="542" name="【保健センター・保健所】&#10;有形固定資産減価償却率平均値テキスト">
          <a:extLst>
            <a:ext uri="{FF2B5EF4-FFF2-40B4-BE49-F238E27FC236}">
              <a16:creationId xmlns:a16="http://schemas.microsoft.com/office/drawing/2014/main" id="{1E3DC33B-03EA-4078-A24E-0CCED6AC04D8}"/>
            </a:ext>
          </a:extLst>
        </xdr:cNvPr>
        <xdr:cNvSpPr txBox="1"/>
      </xdr:nvSpPr>
      <xdr:spPr>
        <a:xfrm>
          <a:off x="16357600" y="1014151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3084</xdr:rowOff>
    </xdr:from>
    <xdr:to>
      <xdr:col>85</xdr:col>
      <xdr:colOff>177800</xdr:colOff>
      <xdr:row>60</xdr:row>
      <xdr:rowOff>104684</xdr:rowOff>
    </xdr:to>
    <xdr:sp macro="" textlink="">
      <xdr:nvSpPr>
        <xdr:cNvPr id="543" name="フローチャート: 判断 542">
          <a:extLst>
            <a:ext uri="{FF2B5EF4-FFF2-40B4-BE49-F238E27FC236}">
              <a16:creationId xmlns:a16="http://schemas.microsoft.com/office/drawing/2014/main" id="{4D67F26D-4CD0-4192-BC5E-3EF1B347DA7F}"/>
            </a:ext>
          </a:extLst>
        </xdr:cNvPr>
        <xdr:cNvSpPr/>
      </xdr:nvSpPr>
      <xdr:spPr>
        <a:xfrm>
          <a:off x="16268700" y="1029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151674</xdr:rowOff>
    </xdr:from>
    <xdr:to>
      <xdr:col>81</xdr:col>
      <xdr:colOff>101600</xdr:colOff>
      <xdr:row>60</xdr:row>
      <xdr:rowOff>81824</xdr:rowOff>
    </xdr:to>
    <xdr:sp macro="" textlink="">
      <xdr:nvSpPr>
        <xdr:cNvPr id="544" name="フローチャート: 判断 543">
          <a:extLst>
            <a:ext uri="{FF2B5EF4-FFF2-40B4-BE49-F238E27FC236}">
              <a16:creationId xmlns:a16="http://schemas.microsoft.com/office/drawing/2014/main" id="{C1B39803-B9F0-4BF2-8C14-E5F94FCA3390}"/>
            </a:ext>
          </a:extLst>
        </xdr:cNvPr>
        <xdr:cNvSpPr/>
      </xdr:nvSpPr>
      <xdr:spPr>
        <a:xfrm>
          <a:off x="15430500" y="1026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114119</xdr:rowOff>
    </xdr:from>
    <xdr:to>
      <xdr:col>76</xdr:col>
      <xdr:colOff>165100</xdr:colOff>
      <xdr:row>60</xdr:row>
      <xdr:rowOff>44269</xdr:rowOff>
    </xdr:to>
    <xdr:sp macro="" textlink="">
      <xdr:nvSpPr>
        <xdr:cNvPr id="545" name="フローチャート: 判断 544">
          <a:extLst>
            <a:ext uri="{FF2B5EF4-FFF2-40B4-BE49-F238E27FC236}">
              <a16:creationId xmlns:a16="http://schemas.microsoft.com/office/drawing/2014/main" id="{9154CB27-B607-49B1-A73F-5BB3FB0474A2}"/>
            </a:ext>
          </a:extLst>
        </xdr:cNvPr>
        <xdr:cNvSpPr/>
      </xdr:nvSpPr>
      <xdr:spPr>
        <a:xfrm>
          <a:off x="14541500" y="10229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86360</xdr:rowOff>
    </xdr:from>
    <xdr:to>
      <xdr:col>72</xdr:col>
      <xdr:colOff>38100</xdr:colOff>
      <xdr:row>60</xdr:row>
      <xdr:rowOff>16510</xdr:rowOff>
    </xdr:to>
    <xdr:sp macro="" textlink="">
      <xdr:nvSpPr>
        <xdr:cNvPr id="546" name="フローチャート: 判断 545">
          <a:extLst>
            <a:ext uri="{FF2B5EF4-FFF2-40B4-BE49-F238E27FC236}">
              <a16:creationId xmlns:a16="http://schemas.microsoft.com/office/drawing/2014/main" id="{90063066-BCDB-4102-837F-21E9FA647739}"/>
            </a:ext>
          </a:extLst>
        </xdr:cNvPr>
        <xdr:cNvSpPr/>
      </xdr:nvSpPr>
      <xdr:spPr>
        <a:xfrm>
          <a:off x="13652500" y="10201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68399</xdr:rowOff>
    </xdr:from>
    <xdr:to>
      <xdr:col>67</xdr:col>
      <xdr:colOff>101600</xdr:colOff>
      <xdr:row>59</xdr:row>
      <xdr:rowOff>169999</xdr:rowOff>
    </xdr:to>
    <xdr:sp macro="" textlink="">
      <xdr:nvSpPr>
        <xdr:cNvPr id="547" name="フローチャート: 判断 546">
          <a:extLst>
            <a:ext uri="{FF2B5EF4-FFF2-40B4-BE49-F238E27FC236}">
              <a16:creationId xmlns:a16="http://schemas.microsoft.com/office/drawing/2014/main" id="{A5F762E5-962F-4A33-8C47-F6DE2824DEF0}"/>
            </a:ext>
          </a:extLst>
        </xdr:cNvPr>
        <xdr:cNvSpPr/>
      </xdr:nvSpPr>
      <xdr:spPr>
        <a:xfrm>
          <a:off x="12763500" y="10183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24A3334-A83B-4696-B2F9-734F83868994}"/>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2A2F904A-1C44-474A-A560-764FF11D3572}"/>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414330AB-A4AF-4218-AF5E-965C61F0E6DC}"/>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5E152E5E-797A-4834-B4C4-E5B25CD9D68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2" name="テキスト ボックス 551">
          <a:extLst>
            <a:ext uri="{FF2B5EF4-FFF2-40B4-BE49-F238E27FC236}">
              <a16:creationId xmlns:a16="http://schemas.microsoft.com/office/drawing/2014/main" id="{F749F534-436B-4EBB-8533-059F1B6485E5}"/>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61</xdr:row>
      <xdr:rowOff>94524</xdr:rowOff>
    </xdr:from>
    <xdr:to>
      <xdr:col>85</xdr:col>
      <xdr:colOff>177800</xdr:colOff>
      <xdr:row>62</xdr:row>
      <xdr:rowOff>24674</xdr:rowOff>
    </xdr:to>
    <xdr:sp macro="" textlink="">
      <xdr:nvSpPr>
        <xdr:cNvPr id="553" name="楕円 552">
          <a:extLst>
            <a:ext uri="{FF2B5EF4-FFF2-40B4-BE49-F238E27FC236}">
              <a16:creationId xmlns:a16="http://schemas.microsoft.com/office/drawing/2014/main" id="{C45BD73C-9BD0-4690-B1D2-629CE2E3B819}"/>
            </a:ext>
          </a:extLst>
        </xdr:cNvPr>
        <xdr:cNvSpPr/>
      </xdr:nvSpPr>
      <xdr:spPr>
        <a:xfrm>
          <a:off x="162687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61</xdr:row>
      <xdr:rowOff>72951</xdr:rowOff>
    </xdr:from>
    <xdr:ext cx="405111" cy="259045"/>
    <xdr:sp macro="" textlink="">
      <xdr:nvSpPr>
        <xdr:cNvPr id="554" name="【保健センター・保健所】&#10;有形固定資産減価償却率該当値テキスト">
          <a:extLst>
            <a:ext uri="{FF2B5EF4-FFF2-40B4-BE49-F238E27FC236}">
              <a16:creationId xmlns:a16="http://schemas.microsoft.com/office/drawing/2014/main" id="{D3FC8524-5DE7-4DC0-A586-B62B7237C172}"/>
            </a:ext>
          </a:extLst>
        </xdr:cNvPr>
        <xdr:cNvSpPr txBox="1"/>
      </xdr:nvSpPr>
      <xdr:spPr>
        <a:xfrm>
          <a:off x="16357600" y="105314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96157</xdr:rowOff>
    </xdr:from>
    <xdr:to>
      <xdr:col>81</xdr:col>
      <xdr:colOff>101600</xdr:colOff>
      <xdr:row>61</xdr:row>
      <xdr:rowOff>26307</xdr:rowOff>
    </xdr:to>
    <xdr:sp macro="" textlink="">
      <xdr:nvSpPr>
        <xdr:cNvPr id="555" name="楕円 554">
          <a:extLst>
            <a:ext uri="{FF2B5EF4-FFF2-40B4-BE49-F238E27FC236}">
              <a16:creationId xmlns:a16="http://schemas.microsoft.com/office/drawing/2014/main" id="{A8891C15-B77B-415E-833C-EBA7EFDBF8E8}"/>
            </a:ext>
          </a:extLst>
        </xdr:cNvPr>
        <xdr:cNvSpPr/>
      </xdr:nvSpPr>
      <xdr:spPr>
        <a:xfrm>
          <a:off x="15430500" y="10383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146957</xdr:rowOff>
    </xdr:from>
    <xdr:to>
      <xdr:col>85</xdr:col>
      <xdr:colOff>127000</xdr:colOff>
      <xdr:row>61</xdr:row>
      <xdr:rowOff>145324</xdr:rowOff>
    </xdr:to>
    <xdr:cxnSp macro="">
      <xdr:nvCxnSpPr>
        <xdr:cNvPr id="556" name="直線コネクタ 555">
          <a:extLst>
            <a:ext uri="{FF2B5EF4-FFF2-40B4-BE49-F238E27FC236}">
              <a16:creationId xmlns:a16="http://schemas.microsoft.com/office/drawing/2014/main" id="{B17A6F6F-7988-4A1C-8CAD-17C26A988749}"/>
            </a:ext>
          </a:extLst>
        </xdr:cNvPr>
        <xdr:cNvCxnSpPr/>
      </xdr:nvCxnSpPr>
      <xdr:spPr>
        <a:xfrm>
          <a:off x="15481300" y="10433957"/>
          <a:ext cx="838200" cy="169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61867</xdr:rowOff>
    </xdr:from>
    <xdr:to>
      <xdr:col>76</xdr:col>
      <xdr:colOff>165100</xdr:colOff>
      <xdr:row>61</xdr:row>
      <xdr:rowOff>163467</xdr:rowOff>
    </xdr:to>
    <xdr:sp macro="" textlink="">
      <xdr:nvSpPr>
        <xdr:cNvPr id="557" name="楕円 556">
          <a:extLst>
            <a:ext uri="{FF2B5EF4-FFF2-40B4-BE49-F238E27FC236}">
              <a16:creationId xmlns:a16="http://schemas.microsoft.com/office/drawing/2014/main" id="{59A2D497-7742-4233-883F-66518F1DAB8A}"/>
            </a:ext>
          </a:extLst>
        </xdr:cNvPr>
        <xdr:cNvSpPr/>
      </xdr:nvSpPr>
      <xdr:spPr>
        <a:xfrm>
          <a:off x="14541500" y="1052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146957</xdr:rowOff>
    </xdr:from>
    <xdr:to>
      <xdr:col>81</xdr:col>
      <xdr:colOff>50800</xdr:colOff>
      <xdr:row>61</xdr:row>
      <xdr:rowOff>112667</xdr:rowOff>
    </xdr:to>
    <xdr:cxnSp macro="">
      <xdr:nvCxnSpPr>
        <xdr:cNvPr id="558" name="直線コネクタ 557">
          <a:extLst>
            <a:ext uri="{FF2B5EF4-FFF2-40B4-BE49-F238E27FC236}">
              <a16:creationId xmlns:a16="http://schemas.microsoft.com/office/drawing/2014/main" id="{CCEAF41B-7B84-4A8F-B255-A66AC7F1538B}"/>
            </a:ext>
          </a:extLst>
        </xdr:cNvPr>
        <xdr:cNvCxnSpPr/>
      </xdr:nvCxnSpPr>
      <xdr:spPr>
        <a:xfrm flipV="1">
          <a:off x="14592300" y="10433957"/>
          <a:ext cx="8890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27577</xdr:rowOff>
    </xdr:from>
    <xdr:to>
      <xdr:col>72</xdr:col>
      <xdr:colOff>38100</xdr:colOff>
      <xdr:row>61</xdr:row>
      <xdr:rowOff>129177</xdr:rowOff>
    </xdr:to>
    <xdr:sp macro="" textlink="">
      <xdr:nvSpPr>
        <xdr:cNvPr id="559" name="楕円 558">
          <a:extLst>
            <a:ext uri="{FF2B5EF4-FFF2-40B4-BE49-F238E27FC236}">
              <a16:creationId xmlns:a16="http://schemas.microsoft.com/office/drawing/2014/main" id="{C2358C1E-5F99-4EF6-97E9-02BC4B0A391A}"/>
            </a:ext>
          </a:extLst>
        </xdr:cNvPr>
        <xdr:cNvSpPr/>
      </xdr:nvSpPr>
      <xdr:spPr>
        <a:xfrm>
          <a:off x="13652500" y="10486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78377</xdr:rowOff>
    </xdr:from>
    <xdr:to>
      <xdr:col>76</xdr:col>
      <xdr:colOff>114300</xdr:colOff>
      <xdr:row>61</xdr:row>
      <xdr:rowOff>112667</xdr:rowOff>
    </xdr:to>
    <xdr:cxnSp macro="">
      <xdr:nvCxnSpPr>
        <xdr:cNvPr id="560" name="直線コネクタ 559">
          <a:extLst>
            <a:ext uri="{FF2B5EF4-FFF2-40B4-BE49-F238E27FC236}">
              <a16:creationId xmlns:a16="http://schemas.microsoft.com/office/drawing/2014/main" id="{73EB652A-38D4-4800-BBBC-8BB276FC9512}"/>
            </a:ext>
          </a:extLst>
        </xdr:cNvPr>
        <xdr:cNvCxnSpPr/>
      </xdr:nvCxnSpPr>
      <xdr:spPr>
        <a:xfrm>
          <a:off x="13703300" y="1053682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164737</xdr:rowOff>
    </xdr:from>
    <xdr:to>
      <xdr:col>67</xdr:col>
      <xdr:colOff>101600</xdr:colOff>
      <xdr:row>61</xdr:row>
      <xdr:rowOff>94887</xdr:rowOff>
    </xdr:to>
    <xdr:sp macro="" textlink="">
      <xdr:nvSpPr>
        <xdr:cNvPr id="561" name="楕円 560">
          <a:extLst>
            <a:ext uri="{FF2B5EF4-FFF2-40B4-BE49-F238E27FC236}">
              <a16:creationId xmlns:a16="http://schemas.microsoft.com/office/drawing/2014/main" id="{86D5FD22-F5B8-49F0-891A-74FEB6B9D8FD}"/>
            </a:ext>
          </a:extLst>
        </xdr:cNvPr>
        <xdr:cNvSpPr/>
      </xdr:nvSpPr>
      <xdr:spPr>
        <a:xfrm>
          <a:off x="12763500" y="10451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44087</xdr:rowOff>
    </xdr:from>
    <xdr:to>
      <xdr:col>71</xdr:col>
      <xdr:colOff>177800</xdr:colOff>
      <xdr:row>61</xdr:row>
      <xdr:rowOff>78377</xdr:rowOff>
    </xdr:to>
    <xdr:cxnSp macro="">
      <xdr:nvCxnSpPr>
        <xdr:cNvPr id="562" name="直線コネクタ 561">
          <a:extLst>
            <a:ext uri="{FF2B5EF4-FFF2-40B4-BE49-F238E27FC236}">
              <a16:creationId xmlns:a16="http://schemas.microsoft.com/office/drawing/2014/main" id="{449520C0-A72D-462D-B520-74978AA7381D}"/>
            </a:ext>
          </a:extLst>
        </xdr:cNvPr>
        <xdr:cNvCxnSpPr/>
      </xdr:nvCxnSpPr>
      <xdr:spPr>
        <a:xfrm>
          <a:off x="12814300" y="1050253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98351</xdr:rowOff>
    </xdr:from>
    <xdr:ext cx="405111" cy="259045"/>
    <xdr:sp macro="" textlink="">
      <xdr:nvSpPr>
        <xdr:cNvPr id="563" name="n_1aveValue【保健センター・保健所】&#10;有形固定資産減価償却率">
          <a:extLst>
            <a:ext uri="{FF2B5EF4-FFF2-40B4-BE49-F238E27FC236}">
              <a16:creationId xmlns:a16="http://schemas.microsoft.com/office/drawing/2014/main" id="{306D4FB0-26B6-4A70-9B67-57F760923D63}"/>
            </a:ext>
          </a:extLst>
        </xdr:cNvPr>
        <xdr:cNvSpPr txBox="1"/>
      </xdr:nvSpPr>
      <xdr:spPr>
        <a:xfrm>
          <a:off x="15266044" y="1004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60796</xdr:rowOff>
    </xdr:from>
    <xdr:ext cx="405111" cy="259045"/>
    <xdr:sp macro="" textlink="">
      <xdr:nvSpPr>
        <xdr:cNvPr id="564" name="n_2aveValue【保健センター・保健所】&#10;有形固定資産減価償却率">
          <a:extLst>
            <a:ext uri="{FF2B5EF4-FFF2-40B4-BE49-F238E27FC236}">
              <a16:creationId xmlns:a16="http://schemas.microsoft.com/office/drawing/2014/main" id="{A6827C91-0991-4BD8-9649-4A2CD4D7C2F6}"/>
            </a:ext>
          </a:extLst>
        </xdr:cNvPr>
        <xdr:cNvSpPr txBox="1"/>
      </xdr:nvSpPr>
      <xdr:spPr>
        <a:xfrm>
          <a:off x="14389744" y="100048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33037</xdr:rowOff>
    </xdr:from>
    <xdr:ext cx="405111" cy="259045"/>
    <xdr:sp macro="" textlink="">
      <xdr:nvSpPr>
        <xdr:cNvPr id="565" name="n_3aveValue【保健センター・保健所】&#10;有形固定資産減価償却率">
          <a:extLst>
            <a:ext uri="{FF2B5EF4-FFF2-40B4-BE49-F238E27FC236}">
              <a16:creationId xmlns:a16="http://schemas.microsoft.com/office/drawing/2014/main" id="{339B48FA-CDC1-4892-BEFD-54BE6E6CCDD2}"/>
            </a:ext>
          </a:extLst>
        </xdr:cNvPr>
        <xdr:cNvSpPr txBox="1"/>
      </xdr:nvSpPr>
      <xdr:spPr>
        <a:xfrm>
          <a:off x="13500744" y="9977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15076</xdr:rowOff>
    </xdr:from>
    <xdr:ext cx="405111" cy="259045"/>
    <xdr:sp macro="" textlink="">
      <xdr:nvSpPr>
        <xdr:cNvPr id="566" name="n_4aveValue【保健センター・保健所】&#10;有形固定資産減価償却率">
          <a:extLst>
            <a:ext uri="{FF2B5EF4-FFF2-40B4-BE49-F238E27FC236}">
              <a16:creationId xmlns:a16="http://schemas.microsoft.com/office/drawing/2014/main" id="{89AA1DE5-71C0-45E2-8DF3-0034BB4B06C6}"/>
            </a:ext>
          </a:extLst>
        </xdr:cNvPr>
        <xdr:cNvSpPr txBox="1"/>
      </xdr:nvSpPr>
      <xdr:spPr>
        <a:xfrm>
          <a:off x="12611744" y="99591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17434</xdr:rowOff>
    </xdr:from>
    <xdr:ext cx="405111" cy="259045"/>
    <xdr:sp macro="" textlink="">
      <xdr:nvSpPr>
        <xdr:cNvPr id="567" name="n_1mainValue【保健センター・保健所】&#10;有形固定資産減価償却率">
          <a:extLst>
            <a:ext uri="{FF2B5EF4-FFF2-40B4-BE49-F238E27FC236}">
              <a16:creationId xmlns:a16="http://schemas.microsoft.com/office/drawing/2014/main" id="{503177D2-FC4F-48A7-87E2-5C87E5753C20}"/>
            </a:ext>
          </a:extLst>
        </xdr:cNvPr>
        <xdr:cNvSpPr txBox="1"/>
      </xdr:nvSpPr>
      <xdr:spPr>
        <a:xfrm>
          <a:off x="15266044" y="104758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154594</xdr:rowOff>
    </xdr:from>
    <xdr:ext cx="405111" cy="259045"/>
    <xdr:sp macro="" textlink="">
      <xdr:nvSpPr>
        <xdr:cNvPr id="568" name="n_2mainValue【保健センター・保健所】&#10;有形固定資産減価償却率">
          <a:extLst>
            <a:ext uri="{FF2B5EF4-FFF2-40B4-BE49-F238E27FC236}">
              <a16:creationId xmlns:a16="http://schemas.microsoft.com/office/drawing/2014/main" id="{22EFDD3B-4E2D-4A0D-B273-52B0570C3504}"/>
            </a:ext>
          </a:extLst>
        </xdr:cNvPr>
        <xdr:cNvSpPr txBox="1"/>
      </xdr:nvSpPr>
      <xdr:spPr>
        <a:xfrm>
          <a:off x="14389744" y="106130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120304</xdr:rowOff>
    </xdr:from>
    <xdr:ext cx="405111" cy="259045"/>
    <xdr:sp macro="" textlink="">
      <xdr:nvSpPr>
        <xdr:cNvPr id="569" name="n_3mainValue【保健センター・保健所】&#10;有形固定資産減価償却率">
          <a:extLst>
            <a:ext uri="{FF2B5EF4-FFF2-40B4-BE49-F238E27FC236}">
              <a16:creationId xmlns:a16="http://schemas.microsoft.com/office/drawing/2014/main" id="{DF8E4875-84BE-42C0-9D19-436391485678}"/>
            </a:ext>
          </a:extLst>
        </xdr:cNvPr>
        <xdr:cNvSpPr txBox="1"/>
      </xdr:nvSpPr>
      <xdr:spPr>
        <a:xfrm>
          <a:off x="13500744" y="10578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86014</xdr:rowOff>
    </xdr:from>
    <xdr:ext cx="405111" cy="259045"/>
    <xdr:sp macro="" textlink="">
      <xdr:nvSpPr>
        <xdr:cNvPr id="570" name="n_4mainValue【保健センター・保健所】&#10;有形固定資産減価償却率">
          <a:extLst>
            <a:ext uri="{FF2B5EF4-FFF2-40B4-BE49-F238E27FC236}">
              <a16:creationId xmlns:a16="http://schemas.microsoft.com/office/drawing/2014/main" id="{508FEEA6-A9A4-4EC6-85D5-0547C15AE653}"/>
            </a:ext>
          </a:extLst>
        </xdr:cNvPr>
        <xdr:cNvSpPr txBox="1"/>
      </xdr:nvSpPr>
      <xdr:spPr>
        <a:xfrm>
          <a:off x="12611744" y="105444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71" name="正方形/長方形 570">
          <a:extLst>
            <a:ext uri="{FF2B5EF4-FFF2-40B4-BE49-F238E27FC236}">
              <a16:creationId xmlns:a16="http://schemas.microsoft.com/office/drawing/2014/main" id="{D3B900EA-006E-4613-928D-C2A0E139527F}"/>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2" name="正方形/長方形 571">
          <a:extLst>
            <a:ext uri="{FF2B5EF4-FFF2-40B4-BE49-F238E27FC236}">
              <a16:creationId xmlns:a16="http://schemas.microsoft.com/office/drawing/2014/main" id="{EBA8AE71-393D-4932-9A61-3A7A31DBCD6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3" name="正方形/長方形 572">
          <a:extLst>
            <a:ext uri="{FF2B5EF4-FFF2-40B4-BE49-F238E27FC236}">
              <a16:creationId xmlns:a16="http://schemas.microsoft.com/office/drawing/2014/main" id="{B0884A74-80D6-4672-8872-2195DA3BD29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4" name="正方形/長方形 573">
          <a:extLst>
            <a:ext uri="{FF2B5EF4-FFF2-40B4-BE49-F238E27FC236}">
              <a16:creationId xmlns:a16="http://schemas.microsoft.com/office/drawing/2014/main" id="{C9491665-C0C1-4271-AA5C-A617FEB3B299}"/>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5" name="正方形/長方形 574">
          <a:extLst>
            <a:ext uri="{FF2B5EF4-FFF2-40B4-BE49-F238E27FC236}">
              <a16:creationId xmlns:a16="http://schemas.microsoft.com/office/drawing/2014/main" id="{1F22F265-8985-45F9-9D0A-36BC23BA8497}"/>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6" name="正方形/長方形 575">
          <a:extLst>
            <a:ext uri="{FF2B5EF4-FFF2-40B4-BE49-F238E27FC236}">
              <a16:creationId xmlns:a16="http://schemas.microsoft.com/office/drawing/2014/main" id="{6E107D50-32E2-4053-BF3C-A1019A516604}"/>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7" name="正方形/長方形 576">
          <a:extLst>
            <a:ext uri="{FF2B5EF4-FFF2-40B4-BE49-F238E27FC236}">
              <a16:creationId xmlns:a16="http://schemas.microsoft.com/office/drawing/2014/main" id="{355FE5EA-ACDF-42D7-B021-DEDAE18FDE1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8" name="正方形/長方形 577">
          <a:extLst>
            <a:ext uri="{FF2B5EF4-FFF2-40B4-BE49-F238E27FC236}">
              <a16:creationId xmlns:a16="http://schemas.microsoft.com/office/drawing/2014/main" id="{302A5B27-C7D6-4F8D-BF10-567D2FA0D78E}"/>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9" name="テキスト ボックス 578">
          <a:extLst>
            <a:ext uri="{FF2B5EF4-FFF2-40B4-BE49-F238E27FC236}">
              <a16:creationId xmlns:a16="http://schemas.microsoft.com/office/drawing/2014/main" id="{E79AA7BD-D576-4CC5-B2A1-255E76D57F63}"/>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80" name="直線コネクタ 579">
          <a:extLst>
            <a:ext uri="{FF2B5EF4-FFF2-40B4-BE49-F238E27FC236}">
              <a16:creationId xmlns:a16="http://schemas.microsoft.com/office/drawing/2014/main" id="{105B5E24-9F80-4697-A688-1EDD4C68F77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81" name="直線コネクタ 580">
          <a:extLst>
            <a:ext uri="{FF2B5EF4-FFF2-40B4-BE49-F238E27FC236}">
              <a16:creationId xmlns:a16="http://schemas.microsoft.com/office/drawing/2014/main" id="{B042505A-56DD-4C22-B3DD-2F5949F9D75E}"/>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2" name="テキスト ボックス 581">
          <a:extLst>
            <a:ext uri="{FF2B5EF4-FFF2-40B4-BE49-F238E27FC236}">
              <a16:creationId xmlns:a16="http://schemas.microsoft.com/office/drawing/2014/main" id="{670BF8A7-A860-43E3-A643-C36D9D10EADD}"/>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3" name="直線コネクタ 582">
          <a:extLst>
            <a:ext uri="{FF2B5EF4-FFF2-40B4-BE49-F238E27FC236}">
              <a16:creationId xmlns:a16="http://schemas.microsoft.com/office/drawing/2014/main" id="{C537FA42-A168-4C72-B3CD-C9C338DD825A}"/>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4" name="テキスト ボックス 583">
          <a:extLst>
            <a:ext uri="{FF2B5EF4-FFF2-40B4-BE49-F238E27FC236}">
              <a16:creationId xmlns:a16="http://schemas.microsoft.com/office/drawing/2014/main" id="{3CB309BE-ACD5-456C-A02E-DB0D68CA774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5" name="直線コネクタ 584">
          <a:extLst>
            <a:ext uri="{FF2B5EF4-FFF2-40B4-BE49-F238E27FC236}">
              <a16:creationId xmlns:a16="http://schemas.microsoft.com/office/drawing/2014/main" id="{10437B9B-D18F-4C4D-A6C4-1177085AF1A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86" name="テキスト ボックス 585">
          <a:extLst>
            <a:ext uri="{FF2B5EF4-FFF2-40B4-BE49-F238E27FC236}">
              <a16:creationId xmlns:a16="http://schemas.microsoft.com/office/drawing/2014/main" id="{61DB094A-3A10-431F-A60D-59E1E9400C25}"/>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7" name="直線コネクタ 586">
          <a:extLst>
            <a:ext uri="{FF2B5EF4-FFF2-40B4-BE49-F238E27FC236}">
              <a16:creationId xmlns:a16="http://schemas.microsoft.com/office/drawing/2014/main" id="{017428A3-7C4B-4CCC-8082-B6C296A1ADA4}"/>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88" name="テキスト ボックス 587">
          <a:extLst>
            <a:ext uri="{FF2B5EF4-FFF2-40B4-BE49-F238E27FC236}">
              <a16:creationId xmlns:a16="http://schemas.microsoft.com/office/drawing/2014/main" id="{75DEE97C-0B8B-47D8-BB41-55E8F7B52BDD}"/>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9" name="直線コネクタ 588">
          <a:extLst>
            <a:ext uri="{FF2B5EF4-FFF2-40B4-BE49-F238E27FC236}">
              <a16:creationId xmlns:a16="http://schemas.microsoft.com/office/drawing/2014/main" id="{5E234B8D-9AC9-4B8D-950C-5D75E6AC1E33}"/>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90" name="テキスト ボックス 589">
          <a:extLst>
            <a:ext uri="{FF2B5EF4-FFF2-40B4-BE49-F238E27FC236}">
              <a16:creationId xmlns:a16="http://schemas.microsoft.com/office/drawing/2014/main" id="{44307458-ECCC-48F4-9C49-5C5A9220BC1A}"/>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91" name="直線コネクタ 590">
          <a:extLst>
            <a:ext uri="{FF2B5EF4-FFF2-40B4-BE49-F238E27FC236}">
              <a16:creationId xmlns:a16="http://schemas.microsoft.com/office/drawing/2014/main" id="{63AC32F0-B58B-49B4-A2F3-CF13F227915E}"/>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92" name="テキスト ボックス 591">
          <a:extLst>
            <a:ext uri="{FF2B5EF4-FFF2-40B4-BE49-F238E27FC236}">
              <a16:creationId xmlns:a16="http://schemas.microsoft.com/office/drawing/2014/main" id="{D30378B6-DEFD-4A04-AC20-E7C0A31E67A5}"/>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3" name="【保健センター・保健所】&#10;一人当たり面積グラフ枠">
          <a:extLst>
            <a:ext uri="{FF2B5EF4-FFF2-40B4-BE49-F238E27FC236}">
              <a16:creationId xmlns:a16="http://schemas.microsoft.com/office/drawing/2014/main" id="{97685622-28D6-4DAD-924A-9BFEA29BFE72}"/>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0</xdr:rowOff>
    </xdr:from>
    <xdr:to>
      <xdr:col>116</xdr:col>
      <xdr:colOff>62864</xdr:colOff>
      <xdr:row>64</xdr:row>
      <xdr:rowOff>50800</xdr:rowOff>
    </xdr:to>
    <xdr:cxnSp macro="">
      <xdr:nvCxnSpPr>
        <xdr:cNvPr id="594" name="直線コネクタ 593">
          <a:extLst>
            <a:ext uri="{FF2B5EF4-FFF2-40B4-BE49-F238E27FC236}">
              <a16:creationId xmlns:a16="http://schemas.microsoft.com/office/drawing/2014/main" id="{B3E5A6F7-4773-4356-BD6A-174C6E6668DF}"/>
            </a:ext>
          </a:extLst>
        </xdr:cNvPr>
        <xdr:cNvCxnSpPr/>
      </xdr:nvCxnSpPr>
      <xdr:spPr>
        <a:xfrm flipV="1">
          <a:off x="22160864" y="9601200"/>
          <a:ext cx="0" cy="1422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54627</xdr:rowOff>
    </xdr:from>
    <xdr:ext cx="469744" cy="259045"/>
    <xdr:sp macro="" textlink="">
      <xdr:nvSpPr>
        <xdr:cNvPr id="595" name="【保健センター・保健所】&#10;一人当たり面積最小値テキスト">
          <a:extLst>
            <a:ext uri="{FF2B5EF4-FFF2-40B4-BE49-F238E27FC236}">
              <a16:creationId xmlns:a16="http://schemas.microsoft.com/office/drawing/2014/main" id="{CEBEAC28-C3B5-4481-8261-E71D50EE8B52}"/>
            </a:ext>
          </a:extLst>
        </xdr:cNvPr>
        <xdr:cNvSpPr txBox="1"/>
      </xdr:nvSpPr>
      <xdr:spPr>
        <a:xfrm>
          <a:off x="22199600" y="11027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50800</xdr:rowOff>
    </xdr:from>
    <xdr:to>
      <xdr:col>116</xdr:col>
      <xdr:colOff>152400</xdr:colOff>
      <xdr:row>64</xdr:row>
      <xdr:rowOff>50800</xdr:rowOff>
    </xdr:to>
    <xdr:cxnSp macro="">
      <xdr:nvCxnSpPr>
        <xdr:cNvPr id="596" name="直線コネクタ 595">
          <a:extLst>
            <a:ext uri="{FF2B5EF4-FFF2-40B4-BE49-F238E27FC236}">
              <a16:creationId xmlns:a16="http://schemas.microsoft.com/office/drawing/2014/main" id="{F7D406C1-7AFD-408C-BD21-6E18D50C9FAD}"/>
            </a:ext>
          </a:extLst>
        </xdr:cNvPr>
        <xdr:cNvCxnSpPr/>
      </xdr:nvCxnSpPr>
      <xdr:spPr>
        <a:xfrm>
          <a:off x="22072600" y="11023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118127</xdr:rowOff>
    </xdr:from>
    <xdr:ext cx="469744" cy="259045"/>
    <xdr:sp macro="" textlink="">
      <xdr:nvSpPr>
        <xdr:cNvPr id="597" name="【保健センター・保健所】&#10;一人当たり面積最大値テキスト">
          <a:extLst>
            <a:ext uri="{FF2B5EF4-FFF2-40B4-BE49-F238E27FC236}">
              <a16:creationId xmlns:a16="http://schemas.microsoft.com/office/drawing/2014/main" id="{D9746A9E-DAD5-4808-BDF0-115CCC81ADAB}"/>
            </a:ext>
          </a:extLst>
        </xdr:cNvPr>
        <xdr:cNvSpPr txBox="1"/>
      </xdr:nvSpPr>
      <xdr:spPr>
        <a:xfrm>
          <a:off x="22199600" y="937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598" name="直線コネクタ 597">
          <a:extLst>
            <a:ext uri="{FF2B5EF4-FFF2-40B4-BE49-F238E27FC236}">
              <a16:creationId xmlns:a16="http://schemas.microsoft.com/office/drawing/2014/main" id="{B3C1B192-F49A-427D-AE39-3C35B899D0B1}"/>
            </a:ext>
          </a:extLst>
        </xdr:cNvPr>
        <xdr:cNvCxnSpPr/>
      </xdr:nvCxnSpPr>
      <xdr:spPr>
        <a:xfrm>
          <a:off x="22072600" y="9601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29227</xdr:rowOff>
    </xdr:from>
    <xdr:ext cx="469744" cy="259045"/>
    <xdr:sp macro="" textlink="">
      <xdr:nvSpPr>
        <xdr:cNvPr id="599" name="【保健センター・保健所】&#10;一人当たり面積平均値テキスト">
          <a:extLst>
            <a:ext uri="{FF2B5EF4-FFF2-40B4-BE49-F238E27FC236}">
              <a16:creationId xmlns:a16="http://schemas.microsoft.com/office/drawing/2014/main" id="{A26DBF8D-D8EF-48A1-BD57-FF371A7D1FFC}"/>
            </a:ext>
          </a:extLst>
        </xdr:cNvPr>
        <xdr:cNvSpPr txBox="1"/>
      </xdr:nvSpPr>
      <xdr:spPr>
        <a:xfrm>
          <a:off x="22199600" y="103162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6350</xdr:rowOff>
    </xdr:from>
    <xdr:to>
      <xdr:col>116</xdr:col>
      <xdr:colOff>114300</xdr:colOff>
      <xdr:row>61</xdr:row>
      <xdr:rowOff>107950</xdr:rowOff>
    </xdr:to>
    <xdr:sp macro="" textlink="">
      <xdr:nvSpPr>
        <xdr:cNvPr id="600" name="フローチャート: 判断 599">
          <a:extLst>
            <a:ext uri="{FF2B5EF4-FFF2-40B4-BE49-F238E27FC236}">
              <a16:creationId xmlns:a16="http://schemas.microsoft.com/office/drawing/2014/main" id="{44B379B2-E425-40B7-A27D-AB2E1CB36CFC}"/>
            </a:ext>
          </a:extLst>
        </xdr:cNvPr>
        <xdr:cNvSpPr/>
      </xdr:nvSpPr>
      <xdr:spPr>
        <a:xfrm>
          <a:off x="221107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6350</xdr:rowOff>
    </xdr:from>
    <xdr:to>
      <xdr:col>112</xdr:col>
      <xdr:colOff>38100</xdr:colOff>
      <xdr:row>61</xdr:row>
      <xdr:rowOff>107950</xdr:rowOff>
    </xdr:to>
    <xdr:sp macro="" textlink="">
      <xdr:nvSpPr>
        <xdr:cNvPr id="601" name="フローチャート: 判断 600">
          <a:extLst>
            <a:ext uri="{FF2B5EF4-FFF2-40B4-BE49-F238E27FC236}">
              <a16:creationId xmlns:a16="http://schemas.microsoft.com/office/drawing/2014/main" id="{34AA2305-4A0C-4E50-B9DA-F80AC1403B5C}"/>
            </a:ext>
          </a:extLst>
        </xdr:cNvPr>
        <xdr:cNvSpPr/>
      </xdr:nvSpPr>
      <xdr:spPr>
        <a:xfrm>
          <a:off x="21272500" y="1046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60</xdr:row>
      <xdr:rowOff>165100</xdr:rowOff>
    </xdr:from>
    <xdr:to>
      <xdr:col>107</xdr:col>
      <xdr:colOff>101600</xdr:colOff>
      <xdr:row>61</xdr:row>
      <xdr:rowOff>95250</xdr:rowOff>
    </xdr:to>
    <xdr:sp macro="" textlink="">
      <xdr:nvSpPr>
        <xdr:cNvPr id="602" name="フローチャート: 判断 601">
          <a:extLst>
            <a:ext uri="{FF2B5EF4-FFF2-40B4-BE49-F238E27FC236}">
              <a16:creationId xmlns:a16="http://schemas.microsoft.com/office/drawing/2014/main" id="{7B3E53A5-E481-4307-91DD-47B6F0FD909B}"/>
            </a:ext>
          </a:extLst>
        </xdr:cNvPr>
        <xdr:cNvSpPr/>
      </xdr:nvSpPr>
      <xdr:spPr>
        <a:xfrm>
          <a:off x="20383500" y="1045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19050</xdr:rowOff>
    </xdr:from>
    <xdr:to>
      <xdr:col>102</xdr:col>
      <xdr:colOff>165100</xdr:colOff>
      <xdr:row>61</xdr:row>
      <xdr:rowOff>120650</xdr:rowOff>
    </xdr:to>
    <xdr:sp macro="" textlink="">
      <xdr:nvSpPr>
        <xdr:cNvPr id="603" name="フローチャート: 判断 602">
          <a:extLst>
            <a:ext uri="{FF2B5EF4-FFF2-40B4-BE49-F238E27FC236}">
              <a16:creationId xmlns:a16="http://schemas.microsoft.com/office/drawing/2014/main" id="{C2B9D2F0-1B8E-4608-A3B0-35C03B0976B1}"/>
            </a:ext>
          </a:extLst>
        </xdr:cNvPr>
        <xdr:cNvSpPr/>
      </xdr:nvSpPr>
      <xdr:spPr>
        <a:xfrm>
          <a:off x="19494500" y="1047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31750</xdr:rowOff>
    </xdr:from>
    <xdr:to>
      <xdr:col>98</xdr:col>
      <xdr:colOff>38100</xdr:colOff>
      <xdr:row>61</xdr:row>
      <xdr:rowOff>133350</xdr:rowOff>
    </xdr:to>
    <xdr:sp macro="" textlink="">
      <xdr:nvSpPr>
        <xdr:cNvPr id="604" name="フローチャート: 判断 603">
          <a:extLst>
            <a:ext uri="{FF2B5EF4-FFF2-40B4-BE49-F238E27FC236}">
              <a16:creationId xmlns:a16="http://schemas.microsoft.com/office/drawing/2014/main" id="{BE5051BE-0B22-40BC-A153-C2343573C81C}"/>
            </a:ext>
          </a:extLst>
        </xdr:cNvPr>
        <xdr:cNvSpPr/>
      </xdr:nvSpPr>
      <xdr:spPr>
        <a:xfrm>
          <a:off x="18605500" y="1049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EA38FEB4-214F-40C4-91FC-357F31EE54F0}"/>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E57A0D36-DE03-47D6-AC91-D736817F13A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3717B7B9-0BF4-409A-9EBF-52C5767CA30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8" name="テキスト ボックス 607">
          <a:extLst>
            <a:ext uri="{FF2B5EF4-FFF2-40B4-BE49-F238E27FC236}">
              <a16:creationId xmlns:a16="http://schemas.microsoft.com/office/drawing/2014/main" id="{75727F90-175B-4A67-BADC-2D02C4DA752D}"/>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9" name="テキスト ボックス 608">
          <a:extLst>
            <a:ext uri="{FF2B5EF4-FFF2-40B4-BE49-F238E27FC236}">
              <a16:creationId xmlns:a16="http://schemas.microsoft.com/office/drawing/2014/main" id="{E859F447-4D22-410C-915C-6AC7E1278A81}"/>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165100</xdr:rowOff>
    </xdr:from>
    <xdr:to>
      <xdr:col>116</xdr:col>
      <xdr:colOff>114300</xdr:colOff>
      <xdr:row>63</xdr:row>
      <xdr:rowOff>95250</xdr:rowOff>
    </xdr:to>
    <xdr:sp macro="" textlink="">
      <xdr:nvSpPr>
        <xdr:cNvPr id="610" name="楕円 609">
          <a:extLst>
            <a:ext uri="{FF2B5EF4-FFF2-40B4-BE49-F238E27FC236}">
              <a16:creationId xmlns:a16="http://schemas.microsoft.com/office/drawing/2014/main" id="{B4A0B829-2D44-49FD-B38D-AB564E03C9C5}"/>
            </a:ext>
          </a:extLst>
        </xdr:cNvPr>
        <xdr:cNvSpPr/>
      </xdr:nvSpPr>
      <xdr:spPr>
        <a:xfrm>
          <a:off x="221107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143527</xdr:rowOff>
    </xdr:from>
    <xdr:ext cx="469744" cy="259045"/>
    <xdr:sp macro="" textlink="">
      <xdr:nvSpPr>
        <xdr:cNvPr id="611" name="【保健センター・保健所】&#10;一人当たり面積該当値テキスト">
          <a:extLst>
            <a:ext uri="{FF2B5EF4-FFF2-40B4-BE49-F238E27FC236}">
              <a16:creationId xmlns:a16="http://schemas.microsoft.com/office/drawing/2014/main" id="{718E795C-00F0-417F-86A8-EB9D05528FD6}"/>
            </a:ext>
          </a:extLst>
        </xdr:cNvPr>
        <xdr:cNvSpPr txBox="1"/>
      </xdr:nvSpPr>
      <xdr:spPr>
        <a:xfrm>
          <a:off x="22199600" y="10773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165100</xdr:rowOff>
    </xdr:from>
    <xdr:to>
      <xdr:col>112</xdr:col>
      <xdr:colOff>38100</xdr:colOff>
      <xdr:row>63</xdr:row>
      <xdr:rowOff>95250</xdr:rowOff>
    </xdr:to>
    <xdr:sp macro="" textlink="">
      <xdr:nvSpPr>
        <xdr:cNvPr id="612" name="楕円 611">
          <a:extLst>
            <a:ext uri="{FF2B5EF4-FFF2-40B4-BE49-F238E27FC236}">
              <a16:creationId xmlns:a16="http://schemas.microsoft.com/office/drawing/2014/main" id="{12CF8742-3A6C-4744-806D-08338750DAA3}"/>
            </a:ext>
          </a:extLst>
        </xdr:cNvPr>
        <xdr:cNvSpPr/>
      </xdr:nvSpPr>
      <xdr:spPr>
        <a:xfrm>
          <a:off x="21272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44450</xdr:rowOff>
    </xdr:from>
    <xdr:to>
      <xdr:col>116</xdr:col>
      <xdr:colOff>63500</xdr:colOff>
      <xdr:row>63</xdr:row>
      <xdr:rowOff>44450</xdr:rowOff>
    </xdr:to>
    <xdr:cxnSp macro="">
      <xdr:nvCxnSpPr>
        <xdr:cNvPr id="613" name="直線コネクタ 612">
          <a:extLst>
            <a:ext uri="{FF2B5EF4-FFF2-40B4-BE49-F238E27FC236}">
              <a16:creationId xmlns:a16="http://schemas.microsoft.com/office/drawing/2014/main" id="{94ECFC6D-5F08-4997-9A22-0832CA67FA11}"/>
            </a:ext>
          </a:extLst>
        </xdr:cNvPr>
        <xdr:cNvCxnSpPr/>
      </xdr:nvCxnSpPr>
      <xdr:spPr>
        <a:xfrm>
          <a:off x="21323300" y="10845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165100</xdr:rowOff>
    </xdr:from>
    <xdr:to>
      <xdr:col>107</xdr:col>
      <xdr:colOff>101600</xdr:colOff>
      <xdr:row>63</xdr:row>
      <xdr:rowOff>95250</xdr:rowOff>
    </xdr:to>
    <xdr:sp macro="" textlink="">
      <xdr:nvSpPr>
        <xdr:cNvPr id="614" name="楕円 613">
          <a:extLst>
            <a:ext uri="{FF2B5EF4-FFF2-40B4-BE49-F238E27FC236}">
              <a16:creationId xmlns:a16="http://schemas.microsoft.com/office/drawing/2014/main" id="{C542691A-9AA8-4D31-9043-66B7FF18EFAC}"/>
            </a:ext>
          </a:extLst>
        </xdr:cNvPr>
        <xdr:cNvSpPr/>
      </xdr:nvSpPr>
      <xdr:spPr>
        <a:xfrm>
          <a:off x="20383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44450</xdr:rowOff>
    </xdr:from>
    <xdr:to>
      <xdr:col>111</xdr:col>
      <xdr:colOff>177800</xdr:colOff>
      <xdr:row>63</xdr:row>
      <xdr:rowOff>44450</xdr:rowOff>
    </xdr:to>
    <xdr:cxnSp macro="">
      <xdr:nvCxnSpPr>
        <xdr:cNvPr id="615" name="直線コネクタ 614">
          <a:extLst>
            <a:ext uri="{FF2B5EF4-FFF2-40B4-BE49-F238E27FC236}">
              <a16:creationId xmlns:a16="http://schemas.microsoft.com/office/drawing/2014/main" id="{A4D18DFB-5A7A-49FC-B310-5E9FAB064022}"/>
            </a:ext>
          </a:extLst>
        </xdr:cNvPr>
        <xdr:cNvCxnSpPr/>
      </xdr:nvCxnSpPr>
      <xdr:spPr>
        <a:xfrm>
          <a:off x="20434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165100</xdr:rowOff>
    </xdr:from>
    <xdr:to>
      <xdr:col>102</xdr:col>
      <xdr:colOff>165100</xdr:colOff>
      <xdr:row>63</xdr:row>
      <xdr:rowOff>95250</xdr:rowOff>
    </xdr:to>
    <xdr:sp macro="" textlink="">
      <xdr:nvSpPr>
        <xdr:cNvPr id="616" name="楕円 615">
          <a:extLst>
            <a:ext uri="{FF2B5EF4-FFF2-40B4-BE49-F238E27FC236}">
              <a16:creationId xmlns:a16="http://schemas.microsoft.com/office/drawing/2014/main" id="{FE81C147-10E6-4030-895F-A9E35244F01F}"/>
            </a:ext>
          </a:extLst>
        </xdr:cNvPr>
        <xdr:cNvSpPr/>
      </xdr:nvSpPr>
      <xdr:spPr>
        <a:xfrm>
          <a:off x="19494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44450</xdr:rowOff>
    </xdr:from>
    <xdr:to>
      <xdr:col>107</xdr:col>
      <xdr:colOff>50800</xdr:colOff>
      <xdr:row>63</xdr:row>
      <xdr:rowOff>44450</xdr:rowOff>
    </xdr:to>
    <xdr:cxnSp macro="">
      <xdr:nvCxnSpPr>
        <xdr:cNvPr id="617" name="直線コネクタ 616">
          <a:extLst>
            <a:ext uri="{FF2B5EF4-FFF2-40B4-BE49-F238E27FC236}">
              <a16:creationId xmlns:a16="http://schemas.microsoft.com/office/drawing/2014/main" id="{CFB50DA0-AE8E-4D2C-93F9-F85E6AE4ED5F}"/>
            </a:ext>
          </a:extLst>
        </xdr:cNvPr>
        <xdr:cNvCxnSpPr/>
      </xdr:nvCxnSpPr>
      <xdr:spPr>
        <a:xfrm>
          <a:off x="19545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165100</xdr:rowOff>
    </xdr:from>
    <xdr:to>
      <xdr:col>98</xdr:col>
      <xdr:colOff>38100</xdr:colOff>
      <xdr:row>63</xdr:row>
      <xdr:rowOff>95250</xdr:rowOff>
    </xdr:to>
    <xdr:sp macro="" textlink="">
      <xdr:nvSpPr>
        <xdr:cNvPr id="618" name="楕円 617">
          <a:extLst>
            <a:ext uri="{FF2B5EF4-FFF2-40B4-BE49-F238E27FC236}">
              <a16:creationId xmlns:a16="http://schemas.microsoft.com/office/drawing/2014/main" id="{3BA49A08-1B61-4FF4-9BEF-E4EA6D63440E}"/>
            </a:ext>
          </a:extLst>
        </xdr:cNvPr>
        <xdr:cNvSpPr/>
      </xdr:nvSpPr>
      <xdr:spPr>
        <a:xfrm>
          <a:off x="18605500" y="1079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44450</xdr:rowOff>
    </xdr:from>
    <xdr:to>
      <xdr:col>102</xdr:col>
      <xdr:colOff>114300</xdr:colOff>
      <xdr:row>63</xdr:row>
      <xdr:rowOff>44450</xdr:rowOff>
    </xdr:to>
    <xdr:cxnSp macro="">
      <xdr:nvCxnSpPr>
        <xdr:cNvPr id="619" name="直線コネクタ 618">
          <a:extLst>
            <a:ext uri="{FF2B5EF4-FFF2-40B4-BE49-F238E27FC236}">
              <a16:creationId xmlns:a16="http://schemas.microsoft.com/office/drawing/2014/main" id="{69694F40-9B26-4ACB-981C-4BF193F5BA42}"/>
            </a:ext>
          </a:extLst>
        </xdr:cNvPr>
        <xdr:cNvCxnSpPr/>
      </xdr:nvCxnSpPr>
      <xdr:spPr>
        <a:xfrm>
          <a:off x="18656300" y="10845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124477</xdr:rowOff>
    </xdr:from>
    <xdr:ext cx="469744" cy="259045"/>
    <xdr:sp macro="" textlink="">
      <xdr:nvSpPr>
        <xdr:cNvPr id="620" name="n_1aveValue【保健センター・保健所】&#10;一人当たり面積">
          <a:extLst>
            <a:ext uri="{FF2B5EF4-FFF2-40B4-BE49-F238E27FC236}">
              <a16:creationId xmlns:a16="http://schemas.microsoft.com/office/drawing/2014/main" id="{8DC73C74-6976-4E46-85CA-56F4502F398A}"/>
            </a:ext>
          </a:extLst>
        </xdr:cNvPr>
        <xdr:cNvSpPr txBox="1"/>
      </xdr:nvSpPr>
      <xdr:spPr>
        <a:xfrm>
          <a:off x="21075727" y="102400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111777</xdr:rowOff>
    </xdr:from>
    <xdr:ext cx="469744" cy="259045"/>
    <xdr:sp macro="" textlink="">
      <xdr:nvSpPr>
        <xdr:cNvPr id="621" name="n_2aveValue【保健センター・保健所】&#10;一人当たり面積">
          <a:extLst>
            <a:ext uri="{FF2B5EF4-FFF2-40B4-BE49-F238E27FC236}">
              <a16:creationId xmlns:a16="http://schemas.microsoft.com/office/drawing/2014/main" id="{78AC1E9D-7912-4A75-8F16-F69C3958E548}"/>
            </a:ext>
          </a:extLst>
        </xdr:cNvPr>
        <xdr:cNvSpPr txBox="1"/>
      </xdr:nvSpPr>
      <xdr:spPr>
        <a:xfrm>
          <a:off x="20199427" y="10227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137177</xdr:rowOff>
    </xdr:from>
    <xdr:ext cx="469744" cy="259045"/>
    <xdr:sp macro="" textlink="">
      <xdr:nvSpPr>
        <xdr:cNvPr id="622" name="n_3aveValue【保健センター・保健所】&#10;一人当たり面積">
          <a:extLst>
            <a:ext uri="{FF2B5EF4-FFF2-40B4-BE49-F238E27FC236}">
              <a16:creationId xmlns:a16="http://schemas.microsoft.com/office/drawing/2014/main" id="{D779E893-0FB1-4376-8744-7E3FDF92F68C}"/>
            </a:ext>
          </a:extLst>
        </xdr:cNvPr>
        <xdr:cNvSpPr txBox="1"/>
      </xdr:nvSpPr>
      <xdr:spPr>
        <a:xfrm>
          <a:off x="19310427" y="10252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59</xdr:row>
      <xdr:rowOff>149877</xdr:rowOff>
    </xdr:from>
    <xdr:ext cx="469744" cy="259045"/>
    <xdr:sp macro="" textlink="">
      <xdr:nvSpPr>
        <xdr:cNvPr id="623" name="n_4aveValue【保健センター・保健所】&#10;一人当たり面積">
          <a:extLst>
            <a:ext uri="{FF2B5EF4-FFF2-40B4-BE49-F238E27FC236}">
              <a16:creationId xmlns:a16="http://schemas.microsoft.com/office/drawing/2014/main" id="{0C9D628F-47AD-4FDD-A651-49C3CEF82C05}"/>
            </a:ext>
          </a:extLst>
        </xdr:cNvPr>
        <xdr:cNvSpPr txBox="1"/>
      </xdr:nvSpPr>
      <xdr:spPr>
        <a:xfrm>
          <a:off x="18421427" y="1026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86377</xdr:rowOff>
    </xdr:from>
    <xdr:ext cx="469744" cy="259045"/>
    <xdr:sp macro="" textlink="">
      <xdr:nvSpPr>
        <xdr:cNvPr id="624" name="n_1mainValue【保健センター・保健所】&#10;一人当たり面積">
          <a:extLst>
            <a:ext uri="{FF2B5EF4-FFF2-40B4-BE49-F238E27FC236}">
              <a16:creationId xmlns:a16="http://schemas.microsoft.com/office/drawing/2014/main" id="{2E032816-BEE5-4CE3-9E13-D39356C9BCD6}"/>
            </a:ext>
          </a:extLst>
        </xdr:cNvPr>
        <xdr:cNvSpPr txBox="1"/>
      </xdr:nvSpPr>
      <xdr:spPr>
        <a:xfrm>
          <a:off x="210757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86377</xdr:rowOff>
    </xdr:from>
    <xdr:ext cx="469744" cy="259045"/>
    <xdr:sp macro="" textlink="">
      <xdr:nvSpPr>
        <xdr:cNvPr id="625" name="n_2mainValue【保健センター・保健所】&#10;一人当たり面積">
          <a:extLst>
            <a:ext uri="{FF2B5EF4-FFF2-40B4-BE49-F238E27FC236}">
              <a16:creationId xmlns:a16="http://schemas.microsoft.com/office/drawing/2014/main" id="{79D615B4-3DE7-476B-A817-80882E119751}"/>
            </a:ext>
          </a:extLst>
        </xdr:cNvPr>
        <xdr:cNvSpPr txBox="1"/>
      </xdr:nvSpPr>
      <xdr:spPr>
        <a:xfrm>
          <a:off x="20199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86377</xdr:rowOff>
    </xdr:from>
    <xdr:ext cx="469744" cy="259045"/>
    <xdr:sp macro="" textlink="">
      <xdr:nvSpPr>
        <xdr:cNvPr id="626" name="n_3mainValue【保健センター・保健所】&#10;一人当たり面積">
          <a:extLst>
            <a:ext uri="{FF2B5EF4-FFF2-40B4-BE49-F238E27FC236}">
              <a16:creationId xmlns:a16="http://schemas.microsoft.com/office/drawing/2014/main" id="{7A00E599-AF9C-4C9B-8E74-662187C4E202}"/>
            </a:ext>
          </a:extLst>
        </xdr:cNvPr>
        <xdr:cNvSpPr txBox="1"/>
      </xdr:nvSpPr>
      <xdr:spPr>
        <a:xfrm>
          <a:off x="19310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86377</xdr:rowOff>
    </xdr:from>
    <xdr:ext cx="469744" cy="259045"/>
    <xdr:sp macro="" textlink="">
      <xdr:nvSpPr>
        <xdr:cNvPr id="627" name="n_4mainValue【保健センター・保健所】&#10;一人当たり面積">
          <a:extLst>
            <a:ext uri="{FF2B5EF4-FFF2-40B4-BE49-F238E27FC236}">
              <a16:creationId xmlns:a16="http://schemas.microsoft.com/office/drawing/2014/main" id="{8AC2B2D5-76BA-4D01-9275-036A50DC952B}"/>
            </a:ext>
          </a:extLst>
        </xdr:cNvPr>
        <xdr:cNvSpPr txBox="1"/>
      </xdr:nvSpPr>
      <xdr:spPr>
        <a:xfrm>
          <a:off x="18421427" y="108877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8" name="正方形/長方形 627">
          <a:extLst>
            <a:ext uri="{FF2B5EF4-FFF2-40B4-BE49-F238E27FC236}">
              <a16:creationId xmlns:a16="http://schemas.microsoft.com/office/drawing/2014/main" id="{3D88E261-130A-4FB4-A62F-4A8DDE5B5DB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9" name="正方形/長方形 628">
          <a:extLst>
            <a:ext uri="{FF2B5EF4-FFF2-40B4-BE49-F238E27FC236}">
              <a16:creationId xmlns:a16="http://schemas.microsoft.com/office/drawing/2014/main" id="{AFCEADAA-769C-4DE3-869A-2E6B2C959EF5}"/>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30" name="正方形/長方形 629">
          <a:extLst>
            <a:ext uri="{FF2B5EF4-FFF2-40B4-BE49-F238E27FC236}">
              <a16:creationId xmlns:a16="http://schemas.microsoft.com/office/drawing/2014/main" id="{218F4F2D-B8AE-48DC-818C-30996621E132}"/>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31" name="正方形/長方形 630">
          <a:extLst>
            <a:ext uri="{FF2B5EF4-FFF2-40B4-BE49-F238E27FC236}">
              <a16:creationId xmlns:a16="http://schemas.microsoft.com/office/drawing/2014/main" id="{C03197F2-0819-4F50-B400-DC494BC19F3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2" name="正方形/長方形 631">
          <a:extLst>
            <a:ext uri="{FF2B5EF4-FFF2-40B4-BE49-F238E27FC236}">
              <a16:creationId xmlns:a16="http://schemas.microsoft.com/office/drawing/2014/main" id="{C0D9BCBF-CA82-4FCF-BD19-BCFCF9C9118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3" name="正方形/長方形 632">
          <a:extLst>
            <a:ext uri="{FF2B5EF4-FFF2-40B4-BE49-F238E27FC236}">
              <a16:creationId xmlns:a16="http://schemas.microsoft.com/office/drawing/2014/main" id="{0241F157-F001-4217-A705-3B378DF37BE0}"/>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4" name="正方形/長方形 633">
          <a:extLst>
            <a:ext uri="{FF2B5EF4-FFF2-40B4-BE49-F238E27FC236}">
              <a16:creationId xmlns:a16="http://schemas.microsoft.com/office/drawing/2014/main" id="{50EAD9DE-181C-4FBB-A7C9-A341FF1D59C1}"/>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5" name="正方形/長方形 634">
          <a:extLst>
            <a:ext uri="{FF2B5EF4-FFF2-40B4-BE49-F238E27FC236}">
              <a16:creationId xmlns:a16="http://schemas.microsoft.com/office/drawing/2014/main" id="{926F8DEF-D84E-4248-89C1-7B5CE1686A45}"/>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6" name="テキスト ボックス 635">
          <a:extLst>
            <a:ext uri="{FF2B5EF4-FFF2-40B4-BE49-F238E27FC236}">
              <a16:creationId xmlns:a16="http://schemas.microsoft.com/office/drawing/2014/main" id="{A7B75CA6-E406-4625-8B3E-FA9CB3EA7E74}"/>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7" name="直線コネクタ 636">
          <a:extLst>
            <a:ext uri="{FF2B5EF4-FFF2-40B4-BE49-F238E27FC236}">
              <a16:creationId xmlns:a16="http://schemas.microsoft.com/office/drawing/2014/main" id="{1EB38FCB-B650-44C6-9674-EE3BA017B240}"/>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8" name="テキスト ボックス 637">
          <a:extLst>
            <a:ext uri="{FF2B5EF4-FFF2-40B4-BE49-F238E27FC236}">
              <a16:creationId xmlns:a16="http://schemas.microsoft.com/office/drawing/2014/main" id="{E0A65DD9-EBDF-4F2C-9C39-BB6CB3FD7173}"/>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9" name="直線コネクタ 638">
          <a:extLst>
            <a:ext uri="{FF2B5EF4-FFF2-40B4-BE49-F238E27FC236}">
              <a16:creationId xmlns:a16="http://schemas.microsoft.com/office/drawing/2014/main" id="{87233111-22A5-4A72-BDBC-794139AD9D34}"/>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40" name="テキスト ボックス 639">
          <a:extLst>
            <a:ext uri="{FF2B5EF4-FFF2-40B4-BE49-F238E27FC236}">
              <a16:creationId xmlns:a16="http://schemas.microsoft.com/office/drawing/2014/main" id="{DDB8DD5D-D28B-46D1-A045-E79FCD56B53E}"/>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41" name="直線コネクタ 640">
          <a:extLst>
            <a:ext uri="{FF2B5EF4-FFF2-40B4-BE49-F238E27FC236}">
              <a16:creationId xmlns:a16="http://schemas.microsoft.com/office/drawing/2014/main" id="{467C9443-9668-4D93-97CA-4BF307A9FFD2}"/>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2" name="テキスト ボックス 641">
          <a:extLst>
            <a:ext uri="{FF2B5EF4-FFF2-40B4-BE49-F238E27FC236}">
              <a16:creationId xmlns:a16="http://schemas.microsoft.com/office/drawing/2014/main" id="{618A6F21-4631-4CB8-8824-24B2DAADEFD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3" name="直線コネクタ 642">
          <a:extLst>
            <a:ext uri="{FF2B5EF4-FFF2-40B4-BE49-F238E27FC236}">
              <a16:creationId xmlns:a16="http://schemas.microsoft.com/office/drawing/2014/main" id="{529D8D2E-48A3-43F8-83CF-5F5C3E83C5CA}"/>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4" name="テキスト ボックス 643">
          <a:extLst>
            <a:ext uri="{FF2B5EF4-FFF2-40B4-BE49-F238E27FC236}">
              <a16:creationId xmlns:a16="http://schemas.microsoft.com/office/drawing/2014/main" id="{4C4BFE1C-0253-40FD-BFCF-1E884FF53512}"/>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5" name="直線コネクタ 644">
          <a:extLst>
            <a:ext uri="{FF2B5EF4-FFF2-40B4-BE49-F238E27FC236}">
              <a16:creationId xmlns:a16="http://schemas.microsoft.com/office/drawing/2014/main" id="{F7196653-284E-4BF1-8F86-01C56C25586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6" name="テキスト ボックス 645">
          <a:extLst>
            <a:ext uri="{FF2B5EF4-FFF2-40B4-BE49-F238E27FC236}">
              <a16:creationId xmlns:a16="http://schemas.microsoft.com/office/drawing/2014/main" id="{7700FF27-FEA5-444A-9912-D499C088C59F}"/>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7" name="直線コネクタ 646">
          <a:extLst>
            <a:ext uri="{FF2B5EF4-FFF2-40B4-BE49-F238E27FC236}">
              <a16:creationId xmlns:a16="http://schemas.microsoft.com/office/drawing/2014/main" id="{630178D6-9179-4E48-990F-5521BC2E1BA3}"/>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8" name="テキスト ボックス 647">
          <a:extLst>
            <a:ext uri="{FF2B5EF4-FFF2-40B4-BE49-F238E27FC236}">
              <a16:creationId xmlns:a16="http://schemas.microsoft.com/office/drawing/2014/main" id="{68D93FEC-BE17-49C9-8244-6A8A35B93934}"/>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9" name="直線コネクタ 648">
          <a:extLst>
            <a:ext uri="{FF2B5EF4-FFF2-40B4-BE49-F238E27FC236}">
              <a16:creationId xmlns:a16="http://schemas.microsoft.com/office/drawing/2014/main" id="{45C6D3B0-5D47-4142-B719-EDB1CEEF371E}"/>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50" name="テキスト ボックス 649">
          <a:extLst>
            <a:ext uri="{FF2B5EF4-FFF2-40B4-BE49-F238E27FC236}">
              <a16:creationId xmlns:a16="http://schemas.microsoft.com/office/drawing/2014/main" id="{49CC0236-B13D-46A1-958C-F96589D5245F}"/>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51" name="直線コネクタ 650">
          <a:extLst>
            <a:ext uri="{FF2B5EF4-FFF2-40B4-BE49-F238E27FC236}">
              <a16:creationId xmlns:a16="http://schemas.microsoft.com/office/drawing/2014/main" id="{B476E7D5-B330-4637-8397-9B688839A403}"/>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2" name="【消防施設】&#10;有形固定資産減価償却率グラフ枠">
          <a:extLst>
            <a:ext uri="{FF2B5EF4-FFF2-40B4-BE49-F238E27FC236}">
              <a16:creationId xmlns:a16="http://schemas.microsoft.com/office/drawing/2014/main" id="{84A080F3-3466-4477-92E5-AB933D5FC155}"/>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78921</xdr:rowOff>
    </xdr:from>
    <xdr:to>
      <xdr:col>85</xdr:col>
      <xdr:colOff>126364</xdr:colOff>
      <xdr:row>86</xdr:row>
      <xdr:rowOff>129539</xdr:rowOff>
    </xdr:to>
    <xdr:cxnSp macro="">
      <xdr:nvCxnSpPr>
        <xdr:cNvPr id="653" name="直線コネクタ 652">
          <a:extLst>
            <a:ext uri="{FF2B5EF4-FFF2-40B4-BE49-F238E27FC236}">
              <a16:creationId xmlns:a16="http://schemas.microsoft.com/office/drawing/2014/main" id="{11362531-F29A-4D6A-B76F-3B7DFE7BAC57}"/>
            </a:ext>
          </a:extLst>
        </xdr:cNvPr>
        <xdr:cNvCxnSpPr/>
      </xdr:nvCxnSpPr>
      <xdr:spPr>
        <a:xfrm flipV="1">
          <a:off x="16318864" y="13280571"/>
          <a:ext cx="0" cy="1593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86</xdr:row>
      <xdr:rowOff>133366</xdr:rowOff>
    </xdr:from>
    <xdr:ext cx="405111" cy="259045"/>
    <xdr:sp macro="" textlink="">
      <xdr:nvSpPr>
        <xdr:cNvPr id="654" name="【消防施設】&#10;有形固定資産減価償却率最小値テキスト">
          <a:extLst>
            <a:ext uri="{FF2B5EF4-FFF2-40B4-BE49-F238E27FC236}">
              <a16:creationId xmlns:a16="http://schemas.microsoft.com/office/drawing/2014/main" id="{BCEB5CEE-B4B3-468C-8B73-A8BB59694C16}"/>
            </a:ext>
          </a:extLst>
        </xdr:cNvPr>
        <xdr:cNvSpPr txBox="1"/>
      </xdr:nvSpPr>
      <xdr:spPr>
        <a:xfrm>
          <a:off x="16357600" y="148780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129539</xdr:rowOff>
    </xdr:from>
    <xdr:to>
      <xdr:col>86</xdr:col>
      <xdr:colOff>25400</xdr:colOff>
      <xdr:row>86</xdr:row>
      <xdr:rowOff>129539</xdr:rowOff>
    </xdr:to>
    <xdr:cxnSp macro="">
      <xdr:nvCxnSpPr>
        <xdr:cNvPr id="655" name="直線コネクタ 654">
          <a:extLst>
            <a:ext uri="{FF2B5EF4-FFF2-40B4-BE49-F238E27FC236}">
              <a16:creationId xmlns:a16="http://schemas.microsoft.com/office/drawing/2014/main" id="{75D3444A-1BBF-4179-8380-947BC790EDEF}"/>
            </a:ext>
          </a:extLst>
        </xdr:cNvPr>
        <xdr:cNvCxnSpPr/>
      </xdr:nvCxnSpPr>
      <xdr:spPr>
        <a:xfrm>
          <a:off x="16230600" y="148742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25598</xdr:rowOff>
    </xdr:from>
    <xdr:ext cx="340478" cy="259045"/>
    <xdr:sp macro="" textlink="">
      <xdr:nvSpPr>
        <xdr:cNvPr id="656" name="【消防施設】&#10;有形固定資産減価償却率最大値テキスト">
          <a:extLst>
            <a:ext uri="{FF2B5EF4-FFF2-40B4-BE49-F238E27FC236}">
              <a16:creationId xmlns:a16="http://schemas.microsoft.com/office/drawing/2014/main" id="{6B0EBCDF-A0A1-4A09-9968-39FDF3E1843A}"/>
            </a:ext>
          </a:extLst>
        </xdr:cNvPr>
        <xdr:cNvSpPr txBox="1"/>
      </xdr:nvSpPr>
      <xdr:spPr>
        <a:xfrm>
          <a:off x="16357600" y="1305579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78921</xdr:rowOff>
    </xdr:from>
    <xdr:to>
      <xdr:col>86</xdr:col>
      <xdr:colOff>25400</xdr:colOff>
      <xdr:row>77</xdr:row>
      <xdr:rowOff>78921</xdr:rowOff>
    </xdr:to>
    <xdr:cxnSp macro="">
      <xdr:nvCxnSpPr>
        <xdr:cNvPr id="657" name="直線コネクタ 656">
          <a:extLst>
            <a:ext uri="{FF2B5EF4-FFF2-40B4-BE49-F238E27FC236}">
              <a16:creationId xmlns:a16="http://schemas.microsoft.com/office/drawing/2014/main" id="{7786EE71-2704-4E3D-BC82-26B92587D364}"/>
            </a:ext>
          </a:extLst>
        </xdr:cNvPr>
        <xdr:cNvCxnSpPr/>
      </xdr:nvCxnSpPr>
      <xdr:spPr>
        <a:xfrm>
          <a:off x="16230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99621</xdr:rowOff>
    </xdr:from>
    <xdr:ext cx="405111" cy="259045"/>
    <xdr:sp macro="" textlink="">
      <xdr:nvSpPr>
        <xdr:cNvPr id="658" name="【消防施設】&#10;有形固定資産減価償却率平均値テキスト">
          <a:extLst>
            <a:ext uri="{FF2B5EF4-FFF2-40B4-BE49-F238E27FC236}">
              <a16:creationId xmlns:a16="http://schemas.microsoft.com/office/drawing/2014/main" id="{C75E2AD0-CCA0-4967-BB06-9616745088F4}"/>
            </a:ext>
          </a:extLst>
        </xdr:cNvPr>
        <xdr:cNvSpPr txBox="1"/>
      </xdr:nvSpPr>
      <xdr:spPr>
        <a:xfrm>
          <a:off x="16357600" y="1415852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121194</xdr:rowOff>
    </xdr:from>
    <xdr:to>
      <xdr:col>85</xdr:col>
      <xdr:colOff>177800</xdr:colOff>
      <xdr:row>83</xdr:row>
      <xdr:rowOff>51344</xdr:rowOff>
    </xdr:to>
    <xdr:sp macro="" textlink="">
      <xdr:nvSpPr>
        <xdr:cNvPr id="659" name="フローチャート: 判断 658">
          <a:extLst>
            <a:ext uri="{FF2B5EF4-FFF2-40B4-BE49-F238E27FC236}">
              <a16:creationId xmlns:a16="http://schemas.microsoft.com/office/drawing/2014/main" id="{B462E08E-0A2E-4D06-99D9-503C626BED83}"/>
            </a:ext>
          </a:extLst>
        </xdr:cNvPr>
        <xdr:cNvSpPr/>
      </xdr:nvSpPr>
      <xdr:spPr>
        <a:xfrm>
          <a:off x="16268700" y="14180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152219</xdr:rowOff>
    </xdr:from>
    <xdr:to>
      <xdr:col>81</xdr:col>
      <xdr:colOff>101600</xdr:colOff>
      <xdr:row>83</xdr:row>
      <xdr:rowOff>82369</xdr:rowOff>
    </xdr:to>
    <xdr:sp macro="" textlink="">
      <xdr:nvSpPr>
        <xdr:cNvPr id="660" name="フローチャート: 判断 659">
          <a:extLst>
            <a:ext uri="{FF2B5EF4-FFF2-40B4-BE49-F238E27FC236}">
              <a16:creationId xmlns:a16="http://schemas.microsoft.com/office/drawing/2014/main" id="{477D4962-7682-47BA-8007-6147B5C06E05}"/>
            </a:ext>
          </a:extLst>
        </xdr:cNvPr>
        <xdr:cNvSpPr/>
      </xdr:nvSpPr>
      <xdr:spPr>
        <a:xfrm>
          <a:off x="15430500" y="14211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140788</xdr:rowOff>
    </xdr:from>
    <xdr:to>
      <xdr:col>76</xdr:col>
      <xdr:colOff>165100</xdr:colOff>
      <xdr:row>83</xdr:row>
      <xdr:rowOff>70938</xdr:rowOff>
    </xdr:to>
    <xdr:sp macro="" textlink="">
      <xdr:nvSpPr>
        <xdr:cNvPr id="661" name="フローチャート: 判断 660">
          <a:extLst>
            <a:ext uri="{FF2B5EF4-FFF2-40B4-BE49-F238E27FC236}">
              <a16:creationId xmlns:a16="http://schemas.microsoft.com/office/drawing/2014/main" id="{6F29989C-56EA-4D21-AF94-3335BADE6B42}"/>
            </a:ext>
          </a:extLst>
        </xdr:cNvPr>
        <xdr:cNvSpPr/>
      </xdr:nvSpPr>
      <xdr:spPr>
        <a:xfrm>
          <a:off x="14541500" y="1419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124461</xdr:rowOff>
    </xdr:from>
    <xdr:to>
      <xdr:col>72</xdr:col>
      <xdr:colOff>38100</xdr:colOff>
      <xdr:row>83</xdr:row>
      <xdr:rowOff>54611</xdr:rowOff>
    </xdr:to>
    <xdr:sp macro="" textlink="">
      <xdr:nvSpPr>
        <xdr:cNvPr id="662" name="フローチャート: 判断 661">
          <a:extLst>
            <a:ext uri="{FF2B5EF4-FFF2-40B4-BE49-F238E27FC236}">
              <a16:creationId xmlns:a16="http://schemas.microsoft.com/office/drawing/2014/main" id="{1E4271A7-EE01-4275-BE87-60B8386C7F32}"/>
            </a:ext>
          </a:extLst>
        </xdr:cNvPr>
        <xdr:cNvSpPr/>
      </xdr:nvSpPr>
      <xdr:spPr>
        <a:xfrm>
          <a:off x="13652500" y="1418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81</xdr:row>
      <xdr:rowOff>170180</xdr:rowOff>
    </xdr:from>
    <xdr:to>
      <xdr:col>67</xdr:col>
      <xdr:colOff>101600</xdr:colOff>
      <xdr:row>82</xdr:row>
      <xdr:rowOff>100330</xdr:rowOff>
    </xdr:to>
    <xdr:sp macro="" textlink="">
      <xdr:nvSpPr>
        <xdr:cNvPr id="663" name="フローチャート: 判断 662">
          <a:extLst>
            <a:ext uri="{FF2B5EF4-FFF2-40B4-BE49-F238E27FC236}">
              <a16:creationId xmlns:a16="http://schemas.microsoft.com/office/drawing/2014/main" id="{8AE19BE9-812F-4B1C-9417-AFD8CE9B105B}"/>
            </a:ext>
          </a:extLst>
        </xdr:cNvPr>
        <xdr:cNvSpPr/>
      </xdr:nvSpPr>
      <xdr:spPr>
        <a:xfrm>
          <a:off x="12763500" y="14057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94F8BDA9-3A06-47C6-A89B-DB3992EC90BB}"/>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32F6827F-7B72-4E68-8C54-A29312726C50}"/>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1E342F17-3E27-49F5-9BB6-E096586AAA28}"/>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7" name="テキスト ボックス 666">
          <a:extLst>
            <a:ext uri="{FF2B5EF4-FFF2-40B4-BE49-F238E27FC236}">
              <a16:creationId xmlns:a16="http://schemas.microsoft.com/office/drawing/2014/main" id="{C1EF01CB-0FBD-4F2A-942F-61999136BF88}"/>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8" name="テキスト ボックス 667">
          <a:extLst>
            <a:ext uri="{FF2B5EF4-FFF2-40B4-BE49-F238E27FC236}">
              <a16:creationId xmlns:a16="http://schemas.microsoft.com/office/drawing/2014/main" id="{00F8A39E-0982-43F2-B534-3778898AF6DB}"/>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23223</xdr:rowOff>
    </xdr:from>
    <xdr:to>
      <xdr:col>85</xdr:col>
      <xdr:colOff>177800</xdr:colOff>
      <xdr:row>81</xdr:row>
      <xdr:rowOff>124823</xdr:rowOff>
    </xdr:to>
    <xdr:sp macro="" textlink="">
      <xdr:nvSpPr>
        <xdr:cNvPr id="669" name="楕円 668">
          <a:extLst>
            <a:ext uri="{FF2B5EF4-FFF2-40B4-BE49-F238E27FC236}">
              <a16:creationId xmlns:a16="http://schemas.microsoft.com/office/drawing/2014/main" id="{13609B8C-EF3D-42A8-A581-A4FDFA84D0B0}"/>
            </a:ext>
          </a:extLst>
        </xdr:cNvPr>
        <xdr:cNvSpPr/>
      </xdr:nvSpPr>
      <xdr:spPr>
        <a:xfrm>
          <a:off x="16268700" y="139106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80</xdr:row>
      <xdr:rowOff>46100</xdr:rowOff>
    </xdr:from>
    <xdr:ext cx="405111" cy="259045"/>
    <xdr:sp macro="" textlink="">
      <xdr:nvSpPr>
        <xdr:cNvPr id="670" name="【消防施設】&#10;有形固定資産減価償却率該当値テキスト">
          <a:extLst>
            <a:ext uri="{FF2B5EF4-FFF2-40B4-BE49-F238E27FC236}">
              <a16:creationId xmlns:a16="http://schemas.microsoft.com/office/drawing/2014/main" id="{4FA45ABD-8144-47BF-9826-69DA7C425A32}"/>
            </a:ext>
          </a:extLst>
        </xdr:cNvPr>
        <xdr:cNvSpPr txBox="1"/>
      </xdr:nvSpPr>
      <xdr:spPr>
        <a:xfrm>
          <a:off x="16357600" y="137621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126093</xdr:rowOff>
    </xdr:from>
    <xdr:to>
      <xdr:col>81</xdr:col>
      <xdr:colOff>101600</xdr:colOff>
      <xdr:row>82</xdr:row>
      <xdr:rowOff>56243</xdr:rowOff>
    </xdr:to>
    <xdr:sp macro="" textlink="">
      <xdr:nvSpPr>
        <xdr:cNvPr id="671" name="楕円 670">
          <a:extLst>
            <a:ext uri="{FF2B5EF4-FFF2-40B4-BE49-F238E27FC236}">
              <a16:creationId xmlns:a16="http://schemas.microsoft.com/office/drawing/2014/main" id="{27DA81C9-F430-4013-BDC9-ADCA02C06374}"/>
            </a:ext>
          </a:extLst>
        </xdr:cNvPr>
        <xdr:cNvSpPr/>
      </xdr:nvSpPr>
      <xdr:spPr>
        <a:xfrm>
          <a:off x="15430500" y="140135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81</xdr:row>
      <xdr:rowOff>74023</xdr:rowOff>
    </xdr:from>
    <xdr:to>
      <xdr:col>85</xdr:col>
      <xdr:colOff>127000</xdr:colOff>
      <xdr:row>82</xdr:row>
      <xdr:rowOff>5443</xdr:rowOff>
    </xdr:to>
    <xdr:cxnSp macro="">
      <xdr:nvCxnSpPr>
        <xdr:cNvPr id="672" name="直線コネクタ 671">
          <a:extLst>
            <a:ext uri="{FF2B5EF4-FFF2-40B4-BE49-F238E27FC236}">
              <a16:creationId xmlns:a16="http://schemas.microsoft.com/office/drawing/2014/main" id="{63C5C995-42AC-4010-A106-1FD7566F3B0A}"/>
            </a:ext>
          </a:extLst>
        </xdr:cNvPr>
        <xdr:cNvCxnSpPr/>
      </xdr:nvCxnSpPr>
      <xdr:spPr>
        <a:xfrm flipV="1">
          <a:off x="15481300" y="13961473"/>
          <a:ext cx="838200" cy="1028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98334</xdr:rowOff>
    </xdr:from>
    <xdr:to>
      <xdr:col>76</xdr:col>
      <xdr:colOff>165100</xdr:colOff>
      <xdr:row>82</xdr:row>
      <xdr:rowOff>28484</xdr:rowOff>
    </xdr:to>
    <xdr:sp macro="" textlink="">
      <xdr:nvSpPr>
        <xdr:cNvPr id="673" name="楕円 672">
          <a:extLst>
            <a:ext uri="{FF2B5EF4-FFF2-40B4-BE49-F238E27FC236}">
              <a16:creationId xmlns:a16="http://schemas.microsoft.com/office/drawing/2014/main" id="{EFDB805A-FE43-4D2F-8FBD-E8704361795B}"/>
            </a:ext>
          </a:extLst>
        </xdr:cNvPr>
        <xdr:cNvSpPr/>
      </xdr:nvSpPr>
      <xdr:spPr>
        <a:xfrm>
          <a:off x="14541500" y="1398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149134</xdr:rowOff>
    </xdr:from>
    <xdr:to>
      <xdr:col>81</xdr:col>
      <xdr:colOff>50800</xdr:colOff>
      <xdr:row>82</xdr:row>
      <xdr:rowOff>5443</xdr:rowOff>
    </xdr:to>
    <xdr:cxnSp macro="">
      <xdr:nvCxnSpPr>
        <xdr:cNvPr id="674" name="直線コネクタ 673">
          <a:extLst>
            <a:ext uri="{FF2B5EF4-FFF2-40B4-BE49-F238E27FC236}">
              <a16:creationId xmlns:a16="http://schemas.microsoft.com/office/drawing/2014/main" id="{55D2250C-FF19-4263-A5D5-A2AF3CD2738A}"/>
            </a:ext>
          </a:extLst>
        </xdr:cNvPr>
        <xdr:cNvCxnSpPr/>
      </xdr:nvCxnSpPr>
      <xdr:spPr>
        <a:xfrm>
          <a:off x="14592300" y="14036584"/>
          <a:ext cx="889000" cy="27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80</xdr:row>
      <xdr:rowOff>104866</xdr:rowOff>
    </xdr:from>
    <xdr:to>
      <xdr:col>72</xdr:col>
      <xdr:colOff>38100</xdr:colOff>
      <xdr:row>81</xdr:row>
      <xdr:rowOff>35016</xdr:rowOff>
    </xdr:to>
    <xdr:sp macro="" textlink="">
      <xdr:nvSpPr>
        <xdr:cNvPr id="675" name="楕円 674">
          <a:extLst>
            <a:ext uri="{FF2B5EF4-FFF2-40B4-BE49-F238E27FC236}">
              <a16:creationId xmlns:a16="http://schemas.microsoft.com/office/drawing/2014/main" id="{6E605611-F0F2-4606-A65F-10D3FBD281B4}"/>
            </a:ext>
          </a:extLst>
        </xdr:cNvPr>
        <xdr:cNvSpPr/>
      </xdr:nvSpPr>
      <xdr:spPr>
        <a:xfrm>
          <a:off x="13652500" y="138208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80</xdr:row>
      <xdr:rowOff>155666</xdr:rowOff>
    </xdr:from>
    <xdr:to>
      <xdr:col>76</xdr:col>
      <xdr:colOff>114300</xdr:colOff>
      <xdr:row>81</xdr:row>
      <xdr:rowOff>149134</xdr:rowOff>
    </xdr:to>
    <xdr:cxnSp macro="">
      <xdr:nvCxnSpPr>
        <xdr:cNvPr id="676" name="直線コネクタ 675">
          <a:extLst>
            <a:ext uri="{FF2B5EF4-FFF2-40B4-BE49-F238E27FC236}">
              <a16:creationId xmlns:a16="http://schemas.microsoft.com/office/drawing/2014/main" id="{8D0CB2C5-5D9E-48C0-B47F-2CE859C4B704}"/>
            </a:ext>
          </a:extLst>
        </xdr:cNvPr>
        <xdr:cNvCxnSpPr/>
      </xdr:nvCxnSpPr>
      <xdr:spPr>
        <a:xfrm>
          <a:off x="13703300" y="13871666"/>
          <a:ext cx="889000" cy="16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80</xdr:row>
      <xdr:rowOff>55880</xdr:rowOff>
    </xdr:from>
    <xdr:to>
      <xdr:col>67</xdr:col>
      <xdr:colOff>101600</xdr:colOff>
      <xdr:row>80</xdr:row>
      <xdr:rowOff>157480</xdr:rowOff>
    </xdr:to>
    <xdr:sp macro="" textlink="">
      <xdr:nvSpPr>
        <xdr:cNvPr id="677" name="楕円 676">
          <a:extLst>
            <a:ext uri="{FF2B5EF4-FFF2-40B4-BE49-F238E27FC236}">
              <a16:creationId xmlns:a16="http://schemas.microsoft.com/office/drawing/2014/main" id="{5C85C0CD-CFA4-4F20-A970-CAEE3E126429}"/>
            </a:ext>
          </a:extLst>
        </xdr:cNvPr>
        <xdr:cNvSpPr/>
      </xdr:nvSpPr>
      <xdr:spPr>
        <a:xfrm>
          <a:off x="12763500" y="13771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80</xdr:row>
      <xdr:rowOff>106680</xdr:rowOff>
    </xdr:from>
    <xdr:to>
      <xdr:col>71</xdr:col>
      <xdr:colOff>177800</xdr:colOff>
      <xdr:row>80</xdr:row>
      <xdr:rowOff>155666</xdr:rowOff>
    </xdr:to>
    <xdr:cxnSp macro="">
      <xdr:nvCxnSpPr>
        <xdr:cNvPr id="678" name="直線コネクタ 677">
          <a:extLst>
            <a:ext uri="{FF2B5EF4-FFF2-40B4-BE49-F238E27FC236}">
              <a16:creationId xmlns:a16="http://schemas.microsoft.com/office/drawing/2014/main" id="{9409CAE5-F348-4564-8508-498CE9712E84}"/>
            </a:ext>
          </a:extLst>
        </xdr:cNvPr>
        <xdr:cNvCxnSpPr/>
      </xdr:nvCxnSpPr>
      <xdr:spPr>
        <a:xfrm>
          <a:off x="12814300" y="13822680"/>
          <a:ext cx="8890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73496</xdr:rowOff>
    </xdr:from>
    <xdr:ext cx="405111" cy="259045"/>
    <xdr:sp macro="" textlink="">
      <xdr:nvSpPr>
        <xdr:cNvPr id="679" name="n_1aveValue【消防施設】&#10;有形固定資産減価償却率">
          <a:extLst>
            <a:ext uri="{FF2B5EF4-FFF2-40B4-BE49-F238E27FC236}">
              <a16:creationId xmlns:a16="http://schemas.microsoft.com/office/drawing/2014/main" id="{1C218AAA-60B9-44E0-9E91-1940EFC07DA3}"/>
            </a:ext>
          </a:extLst>
        </xdr:cNvPr>
        <xdr:cNvSpPr txBox="1"/>
      </xdr:nvSpPr>
      <xdr:spPr>
        <a:xfrm>
          <a:off x="15266044" y="1430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62065</xdr:rowOff>
    </xdr:from>
    <xdr:ext cx="405111" cy="259045"/>
    <xdr:sp macro="" textlink="">
      <xdr:nvSpPr>
        <xdr:cNvPr id="680" name="n_2aveValue【消防施設】&#10;有形固定資産減価償却率">
          <a:extLst>
            <a:ext uri="{FF2B5EF4-FFF2-40B4-BE49-F238E27FC236}">
              <a16:creationId xmlns:a16="http://schemas.microsoft.com/office/drawing/2014/main" id="{39B58BE5-4E74-4B62-B624-B4E4932C3E99}"/>
            </a:ext>
          </a:extLst>
        </xdr:cNvPr>
        <xdr:cNvSpPr txBox="1"/>
      </xdr:nvSpPr>
      <xdr:spPr>
        <a:xfrm>
          <a:off x="14389744" y="14292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45738</xdr:rowOff>
    </xdr:from>
    <xdr:ext cx="405111" cy="259045"/>
    <xdr:sp macro="" textlink="">
      <xdr:nvSpPr>
        <xdr:cNvPr id="681" name="n_3aveValue【消防施設】&#10;有形固定資産減価償却率">
          <a:extLst>
            <a:ext uri="{FF2B5EF4-FFF2-40B4-BE49-F238E27FC236}">
              <a16:creationId xmlns:a16="http://schemas.microsoft.com/office/drawing/2014/main" id="{4D4F4EBE-D862-41AA-A8BF-409F6450E423}"/>
            </a:ext>
          </a:extLst>
        </xdr:cNvPr>
        <xdr:cNvSpPr txBox="1"/>
      </xdr:nvSpPr>
      <xdr:spPr>
        <a:xfrm>
          <a:off x="13500744" y="142760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91457</xdr:rowOff>
    </xdr:from>
    <xdr:ext cx="405111" cy="259045"/>
    <xdr:sp macro="" textlink="">
      <xdr:nvSpPr>
        <xdr:cNvPr id="682" name="n_4aveValue【消防施設】&#10;有形固定資産減価償却率">
          <a:extLst>
            <a:ext uri="{FF2B5EF4-FFF2-40B4-BE49-F238E27FC236}">
              <a16:creationId xmlns:a16="http://schemas.microsoft.com/office/drawing/2014/main" id="{6F108554-2E2A-4D4B-9A4E-F83ED08B75CB}"/>
            </a:ext>
          </a:extLst>
        </xdr:cNvPr>
        <xdr:cNvSpPr txBox="1"/>
      </xdr:nvSpPr>
      <xdr:spPr>
        <a:xfrm>
          <a:off x="12611744" y="1415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72770</xdr:rowOff>
    </xdr:from>
    <xdr:ext cx="405111" cy="259045"/>
    <xdr:sp macro="" textlink="">
      <xdr:nvSpPr>
        <xdr:cNvPr id="683" name="n_1mainValue【消防施設】&#10;有形固定資産減価償却率">
          <a:extLst>
            <a:ext uri="{FF2B5EF4-FFF2-40B4-BE49-F238E27FC236}">
              <a16:creationId xmlns:a16="http://schemas.microsoft.com/office/drawing/2014/main" id="{C29BD9C6-1928-4896-80CE-8F540B0AF619}"/>
            </a:ext>
          </a:extLst>
        </xdr:cNvPr>
        <xdr:cNvSpPr txBox="1"/>
      </xdr:nvSpPr>
      <xdr:spPr>
        <a:xfrm>
          <a:off x="15266044" y="137887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45011</xdr:rowOff>
    </xdr:from>
    <xdr:ext cx="405111" cy="259045"/>
    <xdr:sp macro="" textlink="">
      <xdr:nvSpPr>
        <xdr:cNvPr id="684" name="n_2mainValue【消防施設】&#10;有形固定資産減価償却率">
          <a:extLst>
            <a:ext uri="{FF2B5EF4-FFF2-40B4-BE49-F238E27FC236}">
              <a16:creationId xmlns:a16="http://schemas.microsoft.com/office/drawing/2014/main" id="{B375A66C-9214-40C1-A548-A7FF188D4C41}"/>
            </a:ext>
          </a:extLst>
        </xdr:cNvPr>
        <xdr:cNvSpPr txBox="1"/>
      </xdr:nvSpPr>
      <xdr:spPr>
        <a:xfrm>
          <a:off x="14389744" y="137610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51543</xdr:rowOff>
    </xdr:from>
    <xdr:ext cx="405111" cy="259045"/>
    <xdr:sp macro="" textlink="">
      <xdr:nvSpPr>
        <xdr:cNvPr id="685" name="n_3mainValue【消防施設】&#10;有形固定資産減価償却率">
          <a:extLst>
            <a:ext uri="{FF2B5EF4-FFF2-40B4-BE49-F238E27FC236}">
              <a16:creationId xmlns:a16="http://schemas.microsoft.com/office/drawing/2014/main" id="{98DCACEC-A977-4F36-8BDB-3B15A0AC77E5}"/>
            </a:ext>
          </a:extLst>
        </xdr:cNvPr>
        <xdr:cNvSpPr txBox="1"/>
      </xdr:nvSpPr>
      <xdr:spPr>
        <a:xfrm>
          <a:off x="13500744" y="135960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2557</xdr:rowOff>
    </xdr:from>
    <xdr:ext cx="405111" cy="259045"/>
    <xdr:sp macro="" textlink="">
      <xdr:nvSpPr>
        <xdr:cNvPr id="686" name="n_4mainValue【消防施設】&#10;有形固定資産減価償却率">
          <a:extLst>
            <a:ext uri="{FF2B5EF4-FFF2-40B4-BE49-F238E27FC236}">
              <a16:creationId xmlns:a16="http://schemas.microsoft.com/office/drawing/2014/main" id="{0D60F298-8348-44FA-9E52-7C30BFCA9940}"/>
            </a:ext>
          </a:extLst>
        </xdr:cNvPr>
        <xdr:cNvSpPr txBox="1"/>
      </xdr:nvSpPr>
      <xdr:spPr>
        <a:xfrm>
          <a:off x="12611744" y="135471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7" name="正方形/長方形 686">
          <a:extLst>
            <a:ext uri="{FF2B5EF4-FFF2-40B4-BE49-F238E27FC236}">
              <a16:creationId xmlns:a16="http://schemas.microsoft.com/office/drawing/2014/main" id="{46392BC1-0145-4EB2-9F4C-86373886CF9D}"/>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8" name="正方形/長方形 687">
          <a:extLst>
            <a:ext uri="{FF2B5EF4-FFF2-40B4-BE49-F238E27FC236}">
              <a16:creationId xmlns:a16="http://schemas.microsoft.com/office/drawing/2014/main" id="{BD8CB1C5-62E9-42CB-B77C-021776FFB63E}"/>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9" name="正方形/長方形 688">
          <a:extLst>
            <a:ext uri="{FF2B5EF4-FFF2-40B4-BE49-F238E27FC236}">
              <a16:creationId xmlns:a16="http://schemas.microsoft.com/office/drawing/2014/main" id="{12051993-69C9-48DF-9BBE-6110B38ADECA}"/>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90" name="正方形/長方形 689">
          <a:extLst>
            <a:ext uri="{FF2B5EF4-FFF2-40B4-BE49-F238E27FC236}">
              <a16:creationId xmlns:a16="http://schemas.microsoft.com/office/drawing/2014/main" id="{74AD435E-FC01-4784-812C-D4EA4ECD0802}"/>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91" name="正方形/長方形 690">
          <a:extLst>
            <a:ext uri="{FF2B5EF4-FFF2-40B4-BE49-F238E27FC236}">
              <a16:creationId xmlns:a16="http://schemas.microsoft.com/office/drawing/2014/main" id="{4EBB64DE-EC41-42CA-9193-3B3DD9D37C03}"/>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92" name="正方形/長方形 691">
          <a:extLst>
            <a:ext uri="{FF2B5EF4-FFF2-40B4-BE49-F238E27FC236}">
              <a16:creationId xmlns:a16="http://schemas.microsoft.com/office/drawing/2014/main" id="{818F4018-65BA-4F30-8282-9734AB5EE0A3}"/>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93" name="正方形/長方形 692">
          <a:extLst>
            <a:ext uri="{FF2B5EF4-FFF2-40B4-BE49-F238E27FC236}">
              <a16:creationId xmlns:a16="http://schemas.microsoft.com/office/drawing/2014/main" id="{0360FE3D-6A66-475F-9E13-AFB9497F5CC7}"/>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4" name="正方形/長方形 693">
          <a:extLst>
            <a:ext uri="{FF2B5EF4-FFF2-40B4-BE49-F238E27FC236}">
              <a16:creationId xmlns:a16="http://schemas.microsoft.com/office/drawing/2014/main" id="{681265B8-4145-4787-8854-691E4C2F4992}"/>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5" name="テキスト ボックス 694">
          <a:extLst>
            <a:ext uri="{FF2B5EF4-FFF2-40B4-BE49-F238E27FC236}">
              <a16:creationId xmlns:a16="http://schemas.microsoft.com/office/drawing/2014/main" id="{CE19EBE4-4AEA-43F8-8E65-FC49D77C0E1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6" name="直線コネクタ 695">
          <a:extLst>
            <a:ext uri="{FF2B5EF4-FFF2-40B4-BE49-F238E27FC236}">
              <a16:creationId xmlns:a16="http://schemas.microsoft.com/office/drawing/2014/main" id="{1A246458-FBCA-49A6-80AF-8B264F85E4BF}"/>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7" name="直線コネクタ 696">
          <a:extLst>
            <a:ext uri="{FF2B5EF4-FFF2-40B4-BE49-F238E27FC236}">
              <a16:creationId xmlns:a16="http://schemas.microsoft.com/office/drawing/2014/main" id="{1D4397CA-835D-4FB4-ABE9-E68AA4C4F336}"/>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8" name="テキスト ボックス 697">
          <a:extLst>
            <a:ext uri="{FF2B5EF4-FFF2-40B4-BE49-F238E27FC236}">
              <a16:creationId xmlns:a16="http://schemas.microsoft.com/office/drawing/2014/main" id="{BD17DA55-7FFC-420C-A46C-A71640FBC8AA}"/>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9" name="直線コネクタ 698">
          <a:extLst>
            <a:ext uri="{FF2B5EF4-FFF2-40B4-BE49-F238E27FC236}">
              <a16:creationId xmlns:a16="http://schemas.microsoft.com/office/drawing/2014/main" id="{CB3452F3-7BA1-49E3-B271-447989BC04B7}"/>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700" name="テキスト ボックス 699">
          <a:extLst>
            <a:ext uri="{FF2B5EF4-FFF2-40B4-BE49-F238E27FC236}">
              <a16:creationId xmlns:a16="http://schemas.microsoft.com/office/drawing/2014/main" id="{0565929E-D1FA-43E8-A004-B794D6669874}"/>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701" name="直線コネクタ 700">
          <a:extLst>
            <a:ext uri="{FF2B5EF4-FFF2-40B4-BE49-F238E27FC236}">
              <a16:creationId xmlns:a16="http://schemas.microsoft.com/office/drawing/2014/main" id="{E354BFEE-63DB-4967-ACB2-EBB0E0BDB48E}"/>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702" name="テキスト ボックス 701">
          <a:extLst>
            <a:ext uri="{FF2B5EF4-FFF2-40B4-BE49-F238E27FC236}">
              <a16:creationId xmlns:a16="http://schemas.microsoft.com/office/drawing/2014/main" id="{1AC3D9F4-14D5-4B20-A2C7-B2A559F8C02D}"/>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703" name="直線コネクタ 702">
          <a:extLst>
            <a:ext uri="{FF2B5EF4-FFF2-40B4-BE49-F238E27FC236}">
              <a16:creationId xmlns:a16="http://schemas.microsoft.com/office/drawing/2014/main" id="{25F4B058-3041-4016-A69C-37AA96A8845B}"/>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704" name="テキスト ボックス 703">
          <a:extLst>
            <a:ext uri="{FF2B5EF4-FFF2-40B4-BE49-F238E27FC236}">
              <a16:creationId xmlns:a16="http://schemas.microsoft.com/office/drawing/2014/main" id="{7BF12747-CD40-4CB9-A6B6-B0E98754230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5" name="直線コネクタ 704">
          <a:extLst>
            <a:ext uri="{FF2B5EF4-FFF2-40B4-BE49-F238E27FC236}">
              <a16:creationId xmlns:a16="http://schemas.microsoft.com/office/drawing/2014/main" id="{84F7E8E7-0627-403E-A3C9-4BA1B9918CE0}"/>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6" name="テキスト ボックス 705">
          <a:extLst>
            <a:ext uri="{FF2B5EF4-FFF2-40B4-BE49-F238E27FC236}">
              <a16:creationId xmlns:a16="http://schemas.microsoft.com/office/drawing/2014/main" id="{972E21E1-88E5-4BCF-A613-68766AF09C89}"/>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7" name="【消防施設】&#10;一人当たり面積グラフ枠">
          <a:extLst>
            <a:ext uri="{FF2B5EF4-FFF2-40B4-BE49-F238E27FC236}">
              <a16:creationId xmlns:a16="http://schemas.microsoft.com/office/drawing/2014/main" id="{80190B35-06FC-4377-923E-B71E146B31EC}"/>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83820</xdr:rowOff>
    </xdr:from>
    <xdr:to>
      <xdr:col>116</xdr:col>
      <xdr:colOff>62864</xdr:colOff>
      <xdr:row>86</xdr:row>
      <xdr:rowOff>6096</xdr:rowOff>
    </xdr:to>
    <xdr:cxnSp macro="">
      <xdr:nvCxnSpPr>
        <xdr:cNvPr id="708" name="直線コネクタ 707">
          <a:extLst>
            <a:ext uri="{FF2B5EF4-FFF2-40B4-BE49-F238E27FC236}">
              <a16:creationId xmlns:a16="http://schemas.microsoft.com/office/drawing/2014/main" id="{92E23C6E-D940-4BDA-B72E-32F8B1680279}"/>
            </a:ext>
          </a:extLst>
        </xdr:cNvPr>
        <xdr:cNvCxnSpPr/>
      </xdr:nvCxnSpPr>
      <xdr:spPr>
        <a:xfrm flipV="1">
          <a:off x="22160864" y="13456920"/>
          <a:ext cx="0" cy="12938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9923</xdr:rowOff>
    </xdr:from>
    <xdr:ext cx="469744" cy="259045"/>
    <xdr:sp macro="" textlink="">
      <xdr:nvSpPr>
        <xdr:cNvPr id="709" name="【消防施設】&#10;一人当たり面積最小値テキスト">
          <a:extLst>
            <a:ext uri="{FF2B5EF4-FFF2-40B4-BE49-F238E27FC236}">
              <a16:creationId xmlns:a16="http://schemas.microsoft.com/office/drawing/2014/main" id="{A3CA4121-F2EF-49BB-9D2D-B4CA9F0485DC}"/>
            </a:ext>
          </a:extLst>
        </xdr:cNvPr>
        <xdr:cNvSpPr txBox="1"/>
      </xdr:nvSpPr>
      <xdr:spPr>
        <a:xfrm>
          <a:off x="22199600" y="147546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6096</xdr:rowOff>
    </xdr:from>
    <xdr:to>
      <xdr:col>116</xdr:col>
      <xdr:colOff>152400</xdr:colOff>
      <xdr:row>86</xdr:row>
      <xdr:rowOff>6096</xdr:rowOff>
    </xdr:to>
    <xdr:cxnSp macro="">
      <xdr:nvCxnSpPr>
        <xdr:cNvPr id="710" name="直線コネクタ 709">
          <a:extLst>
            <a:ext uri="{FF2B5EF4-FFF2-40B4-BE49-F238E27FC236}">
              <a16:creationId xmlns:a16="http://schemas.microsoft.com/office/drawing/2014/main" id="{460873FE-127D-4731-9FD8-424365AA62DA}"/>
            </a:ext>
          </a:extLst>
        </xdr:cNvPr>
        <xdr:cNvCxnSpPr/>
      </xdr:nvCxnSpPr>
      <xdr:spPr>
        <a:xfrm>
          <a:off x="22072600" y="147507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30497</xdr:rowOff>
    </xdr:from>
    <xdr:ext cx="469744" cy="259045"/>
    <xdr:sp macro="" textlink="">
      <xdr:nvSpPr>
        <xdr:cNvPr id="711" name="【消防施設】&#10;一人当たり面積最大値テキスト">
          <a:extLst>
            <a:ext uri="{FF2B5EF4-FFF2-40B4-BE49-F238E27FC236}">
              <a16:creationId xmlns:a16="http://schemas.microsoft.com/office/drawing/2014/main" id="{943D6171-9E65-4548-B08F-4060079C5BA1}"/>
            </a:ext>
          </a:extLst>
        </xdr:cNvPr>
        <xdr:cNvSpPr txBox="1"/>
      </xdr:nvSpPr>
      <xdr:spPr>
        <a:xfrm>
          <a:off x="22199600" y="132321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83820</xdr:rowOff>
    </xdr:from>
    <xdr:to>
      <xdr:col>116</xdr:col>
      <xdr:colOff>152400</xdr:colOff>
      <xdr:row>78</xdr:row>
      <xdr:rowOff>83820</xdr:rowOff>
    </xdr:to>
    <xdr:cxnSp macro="">
      <xdr:nvCxnSpPr>
        <xdr:cNvPr id="712" name="直線コネクタ 711">
          <a:extLst>
            <a:ext uri="{FF2B5EF4-FFF2-40B4-BE49-F238E27FC236}">
              <a16:creationId xmlns:a16="http://schemas.microsoft.com/office/drawing/2014/main" id="{37D9C655-A99F-4E5D-9B99-6FB65786B55B}"/>
            </a:ext>
          </a:extLst>
        </xdr:cNvPr>
        <xdr:cNvCxnSpPr/>
      </xdr:nvCxnSpPr>
      <xdr:spPr>
        <a:xfrm>
          <a:off x="22072600" y="134569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100601</xdr:rowOff>
    </xdr:from>
    <xdr:ext cx="469744" cy="259045"/>
    <xdr:sp macro="" textlink="">
      <xdr:nvSpPr>
        <xdr:cNvPr id="713" name="【消防施設】&#10;一人当たり面積平均値テキスト">
          <a:extLst>
            <a:ext uri="{FF2B5EF4-FFF2-40B4-BE49-F238E27FC236}">
              <a16:creationId xmlns:a16="http://schemas.microsoft.com/office/drawing/2014/main" id="{66883B8D-E91C-4D78-A106-BF6C9C7E8139}"/>
            </a:ext>
          </a:extLst>
        </xdr:cNvPr>
        <xdr:cNvSpPr txBox="1"/>
      </xdr:nvSpPr>
      <xdr:spPr>
        <a:xfrm>
          <a:off x="22199600" y="14330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122174</xdr:rowOff>
    </xdr:from>
    <xdr:to>
      <xdr:col>116</xdr:col>
      <xdr:colOff>114300</xdr:colOff>
      <xdr:row>84</xdr:row>
      <xdr:rowOff>52324</xdr:rowOff>
    </xdr:to>
    <xdr:sp macro="" textlink="">
      <xdr:nvSpPr>
        <xdr:cNvPr id="714" name="フローチャート: 判断 713">
          <a:extLst>
            <a:ext uri="{FF2B5EF4-FFF2-40B4-BE49-F238E27FC236}">
              <a16:creationId xmlns:a16="http://schemas.microsoft.com/office/drawing/2014/main" id="{B49672CA-6DD5-44A5-A453-F03668F68056}"/>
            </a:ext>
          </a:extLst>
        </xdr:cNvPr>
        <xdr:cNvSpPr/>
      </xdr:nvSpPr>
      <xdr:spPr>
        <a:xfrm>
          <a:off x="22110700" y="14352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85598</xdr:rowOff>
    </xdr:from>
    <xdr:to>
      <xdr:col>112</xdr:col>
      <xdr:colOff>38100</xdr:colOff>
      <xdr:row>84</xdr:row>
      <xdr:rowOff>15748</xdr:rowOff>
    </xdr:to>
    <xdr:sp macro="" textlink="">
      <xdr:nvSpPr>
        <xdr:cNvPr id="715" name="フローチャート: 判断 714">
          <a:extLst>
            <a:ext uri="{FF2B5EF4-FFF2-40B4-BE49-F238E27FC236}">
              <a16:creationId xmlns:a16="http://schemas.microsoft.com/office/drawing/2014/main" id="{B8F19DE4-4EFC-4B33-8957-42CDAEADBAB2}"/>
            </a:ext>
          </a:extLst>
        </xdr:cNvPr>
        <xdr:cNvSpPr/>
      </xdr:nvSpPr>
      <xdr:spPr>
        <a:xfrm>
          <a:off x="21272500" y="1431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67311</xdr:rowOff>
    </xdr:from>
    <xdr:to>
      <xdr:col>107</xdr:col>
      <xdr:colOff>101600</xdr:colOff>
      <xdr:row>83</xdr:row>
      <xdr:rowOff>168911</xdr:rowOff>
    </xdr:to>
    <xdr:sp macro="" textlink="">
      <xdr:nvSpPr>
        <xdr:cNvPr id="716" name="フローチャート: 判断 715">
          <a:extLst>
            <a:ext uri="{FF2B5EF4-FFF2-40B4-BE49-F238E27FC236}">
              <a16:creationId xmlns:a16="http://schemas.microsoft.com/office/drawing/2014/main" id="{4D233E5E-A0CE-4210-9D5B-4B0AE6183EF8}"/>
            </a:ext>
          </a:extLst>
        </xdr:cNvPr>
        <xdr:cNvSpPr/>
      </xdr:nvSpPr>
      <xdr:spPr>
        <a:xfrm>
          <a:off x="20383500" y="142976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90170</xdr:rowOff>
    </xdr:from>
    <xdr:to>
      <xdr:col>102</xdr:col>
      <xdr:colOff>165100</xdr:colOff>
      <xdr:row>84</xdr:row>
      <xdr:rowOff>20320</xdr:rowOff>
    </xdr:to>
    <xdr:sp macro="" textlink="">
      <xdr:nvSpPr>
        <xdr:cNvPr id="717" name="フローチャート: 判断 716">
          <a:extLst>
            <a:ext uri="{FF2B5EF4-FFF2-40B4-BE49-F238E27FC236}">
              <a16:creationId xmlns:a16="http://schemas.microsoft.com/office/drawing/2014/main" id="{5A5D5F9E-1B84-46CB-A8DA-51B5C7B6B16C}"/>
            </a:ext>
          </a:extLst>
        </xdr:cNvPr>
        <xdr:cNvSpPr/>
      </xdr:nvSpPr>
      <xdr:spPr>
        <a:xfrm>
          <a:off x="19494500" y="1432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113030</xdr:rowOff>
    </xdr:from>
    <xdr:to>
      <xdr:col>98</xdr:col>
      <xdr:colOff>38100</xdr:colOff>
      <xdr:row>84</xdr:row>
      <xdr:rowOff>43180</xdr:rowOff>
    </xdr:to>
    <xdr:sp macro="" textlink="">
      <xdr:nvSpPr>
        <xdr:cNvPr id="718" name="フローチャート: 判断 717">
          <a:extLst>
            <a:ext uri="{FF2B5EF4-FFF2-40B4-BE49-F238E27FC236}">
              <a16:creationId xmlns:a16="http://schemas.microsoft.com/office/drawing/2014/main" id="{691AF034-B3B8-4A0B-93D0-E3C6151A2BA3}"/>
            </a:ext>
          </a:extLst>
        </xdr:cNvPr>
        <xdr:cNvSpPr/>
      </xdr:nvSpPr>
      <xdr:spPr>
        <a:xfrm>
          <a:off x="18605500" y="1434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7EF2592A-ECC8-4519-8CAF-E36837CEDD07}"/>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BBCF7E1D-F103-4D32-9A7E-E179CCCA0E2B}"/>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BDB3EF45-D791-4889-A3CD-1BB8E39B5CF3}"/>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A2683AD5-6508-463F-A6DE-C77C06733B47}"/>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85E18E5F-E9A1-4406-BCCD-20ACA3CB2B81}"/>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49022</xdr:rowOff>
    </xdr:from>
    <xdr:to>
      <xdr:col>116</xdr:col>
      <xdr:colOff>114300</xdr:colOff>
      <xdr:row>83</xdr:row>
      <xdr:rowOff>150622</xdr:rowOff>
    </xdr:to>
    <xdr:sp macro="" textlink="">
      <xdr:nvSpPr>
        <xdr:cNvPr id="724" name="楕円 723">
          <a:extLst>
            <a:ext uri="{FF2B5EF4-FFF2-40B4-BE49-F238E27FC236}">
              <a16:creationId xmlns:a16="http://schemas.microsoft.com/office/drawing/2014/main" id="{A68B8F11-9E62-4A84-B066-4E36358699DC}"/>
            </a:ext>
          </a:extLst>
        </xdr:cNvPr>
        <xdr:cNvSpPr/>
      </xdr:nvSpPr>
      <xdr:spPr>
        <a:xfrm>
          <a:off x="22110700" y="1427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71899</xdr:rowOff>
    </xdr:from>
    <xdr:ext cx="469744" cy="259045"/>
    <xdr:sp macro="" textlink="">
      <xdr:nvSpPr>
        <xdr:cNvPr id="725" name="【消防施設】&#10;一人当たり面積該当値テキスト">
          <a:extLst>
            <a:ext uri="{FF2B5EF4-FFF2-40B4-BE49-F238E27FC236}">
              <a16:creationId xmlns:a16="http://schemas.microsoft.com/office/drawing/2014/main" id="{08333208-11A0-4710-B1B9-9125C1B24CE8}"/>
            </a:ext>
          </a:extLst>
        </xdr:cNvPr>
        <xdr:cNvSpPr txBox="1"/>
      </xdr:nvSpPr>
      <xdr:spPr>
        <a:xfrm>
          <a:off x="22199600" y="14130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113030</xdr:rowOff>
    </xdr:from>
    <xdr:to>
      <xdr:col>112</xdr:col>
      <xdr:colOff>38100</xdr:colOff>
      <xdr:row>78</xdr:row>
      <xdr:rowOff>43180</xdr:rowOff>
    </xdr:to>
    <xdr:sp macro="" textlink="">
      <xdr:nvSpPr>
        <xdr:cNvPr id="726" name="楕円 725">
          <a:extLst>
            <a:ext uri="{FF2B5EF4-FFF2-40B4-BE49-F238E27FC236}">
              <a16:creationId xmlns:a16="http://schemas.microsoft.com/office/drawing/2014/main" id="{641C8842-9183-4198-9CD5-EF8631B61BA6}"/>
            </a:ext>
          </a:extLst>
        </xdr:cNvPr>
        <xdr:cNvSpPr/>
      </xdr:nvSpPr>
      <xdr:spPr>
        <a:xfrm>
          <a:off x="21272500" y="13314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77</xdr:row>
      <xdr:rowOff>163830</xdr:rowOff>
    </xdr:from>
    <xdr:to>
      <xdr:col>116</xdr:col>
      <xdr:colOff>63500</xdr:colOff>
      <xdr:row>83</xdr:row>
      <xdr:rowOff>99822</xdr:rowOff>
    </xdr:to>
    <xdr:cxnSp macro="">
      <xdr:nvCxnSpPr>
        <xdr:cNvPr id="727" name="直線コネクタ 726">
          <a:extLst>
            <a:ext uri="{FF2B5EF4-FFF2-40B4-BE49-F238E27FC236}">
              <a16:creationId xmlns:a16="http://schemas.microsoft.com/office/drawing/2014/main" id="{A0ECB9FC-366B-47C9-B81C-AF80866A6D9C}"/>
            </a:ext>
          </a:extLst>
        </xdr:cNvPr>
        <xdr:cNvCxnSpPr/>
      </xdr:nvCxnSpPr>
      <xdr:spPr>
        <a:xfrm>
          <a:off x="21323300" y="13365480"/>
          <a:ext cx="838200" cy="964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77</xdr:row>
      <xdr:rowOff>122174</xdr:rowOff>
    </xdr:from>
    <xdr:to>
      <xdr:col>107</xdr:col>
      <xdr:colOff>101600</xdr:colOff>
      <xdr:row>78</xdr:row>
      <xdr:rowOff>52324</xdr:rowOff>
    </xdr:to>
    <xdr:sp macro="" textlink="">
      <xdr:nvSpPr>
        <xdr:cNvPr id="728" name="楕円 727">
          <a:extLst>
            <a:ext uri="{FF2B5EF4-FFF2-40B4-BE49-F238E27FC236}">
              <a16:creationId xmlns:a16="http://schemas.microsoft.com/office/drawing/2014/main" id="{057E0BE8-E73D-4D3E-994F-8202E430EB13}"/>
            </a:ext>
          </a:extLst>
        </xdr:cNvPr>
        <xdr:cNvSpPr/>
      </xdr:nvSpPr>
      <xdr:spPr>
        <a:xfrm>
          <a:off x="20383500" y="13323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163830</xdr:rowOff>
    </xdr:from>
    <xdr:to>
      <xdr:col>111</xdr:col>
      <xdr:colOff>177800</xdr:colOff>
      <xdr:row>78</xdr:row>
      <xdr:rowOff>1524</xdr:rowOff>
    </xdr:to>
    <xdr:cxnSp macro="">
      <xdr:nvCxnSpPr>
        <xdr:cNvPr id="729" name="直線コネクタ 728">
          <a:extLst>
            <a:ext uri="{FF2B5EF4-FFF2-40B4-BE49-F238E27FC236}">
              <a16:creationId xmlns:a16="http://schemas.microsoft.com/office/drawing/2014/main" id="{C72EBE5F-4B1A-4F5C-BB9E-4903A309195A}"/>
            </a:ext>
          </a:extLst>
        </xdr:cNvPr>
        <xdr:cNvCxnSpPr/>
      </xdr:nvCxnSpPr>
      <xdr:spPr>
        <a:xfrm flipV="1">
          <a:off x="20434300" y="1336548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62737</xdr:rowOff>
    </xdr:from>
    <xdr:to>
      <xdr:col>102</xdr:col>
      <xdr:colOff>165100</xdr:colOff>
      <xdr:row>83</xdr:row>
      <xdr:rowOff>164337</xdr:rowOff>
    </xdr:to>
    <xdr:sp macro="" textlink="">
      <xdr:nvSpPr>
        <xdr:cNvPr id="730" name="楕円 729">
          <a:extLst>
            <a:ext uri="{FF2B5EF4-FFF2-40B4-BE49-F238E27FC236}">
              <a16:creationId xmlns:a16="http://schemas.microsoft.com/office/drawing/2014/main" id="{8102F969-9890-4B82-9C02-F1CF9967D735}"/>
            </a:ext>
          </a:extLst>
        </xdr:cNvPr>
        <xdr:cNvSpPr/>
      </xdr:nvSpPr>
      <xdr:spPr>
        <a:xfrm>
          <a:off x="19494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78</xdr:row>
      <xdr:rowOff>1524</xdr:rowOff>
    </xdr:from>
    <xdr:to>
      <xdr:col>107</xdr:col>
      <xdr:colOff>50800</xdr:colOff>
      <xdr:row>83</xdr:row>
      <xdr:rowOff>113537</xdr:rowOff>
    </xdr:to>
    <xdr:cxnSp macro="">
      <xdr:nvCxnSpPr>
        <xdr:cNvPr id="731" name="直線コネクタ 730">
          <a:extLst>
            <a:ext uri="{FF2B5EF4-FFF2-40B4-BE49-F238E27FC236}">
              <a16:creationId xmlns:a16="http://schemas.microsoft.com/office/drawing/2014/main" id="{FA04E811-35CE-45B5-B474-A318B247E423}"/>
            </a:ext>
          </a:extLst>
        </xdr:cNvPr>
        <xdr:cNvCxnSpPr/>
      </xdr:nvCxnSpPr>
      <xdr:spPr>
        <a:xfrm flipV="1">
          <a:off x="19545300" y="13374624"/>
          <a:ext cx="889000" cy="96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83</xdr:row>
      <xdr:rowOff>62737</xdr:rowOff>
    </xdr:from>
    <xdr:to>
      <xdr:col>98</xdr:col>
      <xdr:colOff>38100</xdr:colOff>
      <xdr:row>83</xdr:row>
      <xdr:rowOff>164337</xdr:rowOff>
    </xdr:to>
    <xdr:sp macro="" textlink="">
      <xdr:nvSpPr>
        <xdr:cNvPr id="732" name="楕円 731">
          <a:extLst>
            <a:ext uri="{FF2B5EF4-FFF2-40B4-BE49-F238E27FC236}">
              <a16:creationId xmlns:a16="http://schemas.microsoft.com/office/drawing/2014/main" id="{69F00193-64EC-4A18-9124-22A77470E4A2}"/>
            </a:ext>
          </a:extLst>
        </xdr:cNvPr>
        <xdr:cNvSpPr/>
      </xdr:nvSpPr>
      <xdr:spPr>
        <a:xfrm>
          <a:off x="18605500" y="142930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113537</xdr:rowOff>
    </xdr:from>
    <xdr:to>
      <xdr:col>102</xdr:col>
      <xdr:colOff>114300</xdr:colOff>
      <xdr:row>83</xdr:row>
      <xdr:rowOff>113537</xdr:rowOff>
    </xdr:to>
    <xdr:cxnSp macro="">
      <xdr:nvCxnSpPr>
        <xdr:cNvPr id="733" name="直線コネクタ 732">
          <a:extLst>
            <a:ext uri="{FF2B5EF4-FFF2-40B4-BE49-F238E27FC236}">
              <a16:creationId xmlns:a16="http://schemas.microsoft.com/office/drawing/2014/main" id="{872500F9-B83C-424D-A277-84AA44007E33}"/>
            </a:ext>
          </a:extLst>
        </xdr:cNvPr>
        <xdr:cNvCxnSpPr/>
      </xdr:nvCxnSpPr>
      <xdr:spPr>
        <a:xfrm>
          <a:off x="18656300" y="1434388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84</xdr:row>
      <xdr:rowOff>6875</xdr:rowOff>
    </xdr:from>
    <xdr:ext cx="469744" cy="259045"/>
    <xdr:sp macro="" textlink="">
      <xdr:nvSpPr>
        <xdr:cNvPr id="734" name="n_1aveValue【消防施設】&#10;一人当たり面積">
          <a:extLst>
            <a:ext uri="{FF2B5EF4-FFF2-40B4-BE49-F238E27FC236}">
              <a16:creationId xmlns:a16="http://schemas.microsoft.com/office/drawing/2014/main" id="{DFC13D61-EFF8-4C49-9705-0AF3158FD05C}"/>
            </a:ext>
          </a:extLst>
        </xdr:cNvPr>
        <xdr:cNvSpPr txBox="1"/>
      </xdr:nvSpPr>
      <xdr:spPr>
        <a:xfrm>
          <a:off x="21075727" y="14408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160038</xdr:rowOff>
    </xdr:from>
    <xdr:ext cx="469744" cy="259045"/>
    <xdr:sp macro="" textlink="">
      <xdr:nvSpPr>
        <xdr:cNvPr id="735" name="n_2aveValue【消防施設】&#10;一人当たり面積">
          <a:extLst>
            <a:ext uri="{FF2B5EF4-FFF2-40B4-BE49-F238E27FC236}">
              <a16:creationId xmlns:a16="http://schemas.microsoft.com/office/drawing/2014/main" id="{0F6BD9A1-5F33-4526-9C24-6E5D5437D2EF}"/>
            </a:ext>
          </a:extLst>
        </xdr:cNvPr>
        <xdr:cNvSpPr txBox="1"/>
      </xdr:nvSpPr>
      <xdr:spPr>
        <a:xfrm>
          <a:off x="20199427" y="143903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11447</xdr:rowOff>
    </xdr:from>
    <xdr:ext cx="469744" cy="259045"/>
    <xdr:sp macro="" textlink="">
      <xdr:nvSpPr>
        <xdr:cNvPr id="736" name="n_3aveValue【消防施設】&#10;一人当たり面積">
          <a:extLst>
            <a:ext uri="{FF2B5EF4-FFF2-40B4-BE49-F238E27FC236}">
              <a16:creationId xmlns:a16="http://schemas.microsoft.com/office/drawing/2014/main" id="{237C03DB-F485-4505-BCDE-8FC8DC84579D}"/>
            </a:ext>
          </a:extLst>
        </xdr:cNvPr>
        <xdr:cNvSpPr txBox="1"/>
      </xdr:nvSpPr>
      <xdr:spPr>
        <a:xfrm>
          <a:off x="19310427" y="144132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34307</xdr:rowOff>
    </xdr:from>
    <xdr:ext cx="469744" cy="259045"/>
    <xdr:sp macro="" textlink="">
      <xdr:nvSpPr>
        <xdr:cNvPr id="737" name="n_4aveValue【消防施設】&#10;一人当たり面積">
          <a:extLst>
            <a:ext uri="{FF2B5EF4-FFF2-40B4-BE49-F238E27FC236}">
              <a16:creationId xmlns:a16="http://schemas.microsoft.com/office/drawing/2014/main" id="{6840C365-E269-4C95-88FB-A395F76E7AB7}"/>
            </a:ext>
          </a:extLst>
        </xdr:cNvPr>
        <xdr:cNvSpPr txBox="1"/>
      </xdr:nvSpPr>
      <xdr:spPr>
        <a:xfrm>
          <a:off x="18421427" y="144361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76</xdr:row>
      <xdr:rowOff>59707</xdr:rowOff>
    </xdr:from>
    <xdr:ext cx="469744" cy="259045"/>
    <xdr:sp macro="" textlink="">
      <xdr:nvSpPr>
        <xdr:cNvPr id="738" name="n_1mainValue【消防施設】&#10;一人当たり面積">
          <a:extLst>
            <a:ext uri="{FF2B5EF4-FFF2-40B4-BE49-F238E27FC236}">
              <a16:creationId xmlns:a16="http://schemas.microsoft.com/office/drawing/2014/main" id="{9007E1A6-5E7C-4687-A18B-0D11EE9D2148}"/>
            </a:ext>
          </a:extLst>
        </xdr:cNvPr>
        <xdr:cNvSpPr txBox="1"/>
      </xdr:nvSpPr>
      <xdr:spPr>
        <a:xfrm>
          <a:off x="21075727" y="13089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76</xdr:row>
      <xdr:rowOff>68851</xdr:rowOff>
    </xdr:from>
    <xdr:ext cx="469744" cy="259045"/>
    <xdr:sp macro="" textlink="">
      <xdr:nvSpPr>
        <xdr:cNvPr id="739" name="n_2mainValue【消防施設】&#10;一人当たり面積">
          <a:extLst>
            <a:ext uri="{FF2B5EF4-FFF2-40B4-BE49-F238E27FC236}">
              <a16:creationId xmlns:a16="http://schemas.microsoft.com/office/drawing/2014/main" id="{5AF3281B-D9FC-436B-A4DA-50427F70BD7A}"/>
            </a:ext>
          </a:extLst>
        </xdr:cNvPr>
        <xdr:cNvSpPr txBox="1"/>
      </xdr:nvSpPr>
      <xdr:spPr>
        <a:xfrm>
          <a:off x="20199427" y="13099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9414</xdr:rowOff>
    </xdr:from>
    <xdr:ext cx="469744" cy="259045"/>
    <xdr:sp macro="" textlink="">
      <xdr:nvSpPr>
        <xdr:cNvPr id="740" name="n_3mainValue【消防施設】&#10;一人当たり面積">
          <a:extLst>
            <a:ext uri="{FF2B5EF4-FFF2-40B4-BE49-F238E27FC236}">
              <a16:creationId xmlns:a16="http://schemas.microsoft.com/office/drawing/2014/main" id="{4A023435-B184-48EB-8349-C56CEE956401}"/>
            </a:ext>
          </a:extLst>
        </xdr:cNvPr>
        <xdr:cNvSpPr txBox="1"/>
      </xdr:nvSpPr>
      <xdr:spPr>
        <a:xfrm>
          <a:off x="19310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9414</xdr:rowOff>
    </xdr:from>
    <xdr:ext cx="469744" cy="259045"/>
    <xdr:sp macro="" textlink="">
      <xdr:nvSpPr>
        <xdr:cNvPr id="741" name="n_4mainValue【消防施設】&#10;一人当たり面積">
          <a:extLst>
            <a:ext uri="{FF2B5EF4-FFF2-40B4-BE49-F238E27FC236}">
              <a16:creationId xmlns:a16="http://schemas.microsoft.com/office/drawing/2014/main" id="{4FC5688D-22FF-4674-AB26-3E62B0DB88D7}"/>
            </a:ext>
          </a:extLst>
        </xdr:cNvPr>
        <xdr:cNvSpPr txBox="1"/>
      </xdr:nvSpPr>
      <xdr:spPr>
        <a:xfrm>
          <a:off x="18421427" y="14068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2" name="正方形/長方形 741">
          <a:extLst>
            <a:ext uri="{FF2B5EF4-FFF2-40B4-BE49-F238E27FC236}">
              <a16:creationId xmlns:a16="http://schemas.microsoft.com/office/drawing/2014/main" id="{B2E6698B-9EEB-4120-994A-7D487AB70528}"/>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3" name="正方形/長方形 742">
          <a:extLst>
            <a:ext uri="{FF2B5EF4-FFF2-40B4-BE49-F238E27FC236}">
              <a16:creationId xmlns:a16="http://schemas.microsoft.com/office/drawing/2014/main" id="{110659F5-CFAB-46B2-B0BC-381A29C9BAF6}"/>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4" name="正方形/長方形 743">
          <a:extLst>
            <a:ext uri="{FF2B5EF4-FFF2-40B4-BE49-F238E27FC236}">
              <a16:creationId xmlns:a16="http://schemas.microsoft.com/office/drawing/2014/main" id="{FA0002AC-6D24-4A2B-B44E-025FFAE4590A}"/>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5" name="正方形/長方形 744">
          <a:extLst>
            <a:ext uri="{FF2B5EF4-FFF2-40B4-BE49-F238E27FC236}">
              <a16:creationId xmlns:a16="http://schemas.microsoft.com/office/drawing/2014/main" id="{76F77487-778F-423B-815E-ECB5B8C0FBD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6" name="正方形/長方形 745">
          <a:extLst>
            <a:ext uri="{FF2B5EF4-FFF2-40B4-BE49-F238E27FC236}">
              <a16:creationId xmlns:a16="http://schemas.microsoft.com/office/drawing/2014/main" id="{61DF93E0-2ACC-4461-B453-C8508E2EDFD2}"/>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7" name="正方形/長方形 746">
          <a:extLst>
            <a:ext uri="{FF2B5EF4-FFF2-40B4-BE49-F238E27FC236}">
              <a16:creationId xmlns:a16="http://schemas.microsoft.com/office/drawing/2014/main" id="{A4E15BC2-DFDC-4201-A86D-A3A8D882D8D8}"/>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8" name="正方形/長方形 747">
          <a:extLst>
            <a:ext uri="{FF2B5EF4-FFF2-40B4-BE49-F238E27FC236}">
              <a16:creationId xmlns:a16="http://schemas.microsoft.com/office/drawing/2014/main" id="{2AB711DF-EC4B-4567-96AE-2CDE0AD1956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9" name="正方形/長方形 748">
          <a:extLst>
            <a:ext uri="{FF2B5EF4-FFF2-40B4-BE49-F238E27FC236}">
              <a16:creationId xmlns:a16="http://schemas.microsoft.com/office/drawing/2014/main" id="{150B5204-2B62-4C03-801F-6756AEF0EADC}"/>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50" name="テキスト ボックス 749">
          <a:extLst>
            <a:ext uri="{FF2B5EF4-FFF2-40B4-BE49-F238E27FC236}">
              <a16:creationId xmlns:a16="http://schemas.microsoft.com/office/drawing/2014/main" id="{1869B673-6871-4638-98F0-6D253280D45B}"/>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51" name="直線コネクタ 750">
          <a:extLst>
            <a:ext uri="{FF2B5EF4-FFF2-40B4-BE49-F238E27FC236}">
              <a16:creationId xmlns:a16="http://schemas.microsoft.com/office/drawing/2014/main" id="{E5B36123-A43D-47E7-A90A-6A7EAC2BD45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2" name="テキスト ボックス 751">
          <a:extLst>
            <a:ext uri="{FF2B5EF4-FFF2-40B4-BE49-F238E27FC236}">
              <a16:creationId xmlns:a16="http://schemas.microsoft.com/office/drawing/2014/main" id="{4D43C89B-4E38-4E84-BA98-7CA332BA3D1C}"/>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53" name="直線コネクタ 752">
          <a:extLst>
            <a:ext uri="{FF2B5EF4-FFF2-40B4-BE49-F238E27FC236}">
              <a16:creationId xmlns:a16="http://schemas.microsoft.com/office/drawing/2014/main" id="{851F19A4-66BD-4AD0-AC84-3A4CE3146D41}"/>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54" name="テキスト ボックス 753">
          <a:extLst>
            <a:ext uri="{FF2B5EF4-FFF2-40B4-BE49-F238E27FC236}">
              <a16:creationId xmlns:a16="http://schemas.microsoft.com/office/drawing/2014/main" id="{7B386BFE-EEB8-4C5A-8455-5B281F9DBF26}"/>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55" name="直線コネクタ 754">
          <a:extLst>
            <a:ext uri="{FF2B5EF4-FFF2-40B4-BE49-F238E27FC236}">
              <a16:creationId xmlns:a16="http://schemas.microsoft.com/office/drawing/2014/main" id="{FDB4785D-3EE0-4FA1-B663-9A085CF29256}"/>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56" name="テキスト ボックス 755">
          <a:extLst>
            <a:ext uri="{FF2B5EF4-FFF2-40B4-BE49-F238E27FC236}">
              <a16:creationId xmlns:a16="http://schemas.microsoft.com/office/drawing/2014/main" id="{040A27FC-2A85-4597-B823-5CF53D06EC61}"/>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57" name="直線コネクタ 756">
          <a:extLst>
            <a:ext uri="{FF2B5EF4-FFF2-40B4-BE49-F238E27FC236}">
              <a16:creationId xmlns:a16="http://schemas.microsoft.com/office/drawing/2014/main" id="{2FD7976A-69FC-4774-AF43-A9713BC3134D}"/>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58" name="テキスト ボックス 757">
          <a:extLst>
            <a:ext uri="{FF2B5EF4-FFF2-40B4-BE49-F238E27FC236}">
              <a16:creationId xmlns:a16="http://schemas.microsoft.com/office/drawing/2014/main" id="{5F217A5B-5C9E-4143-8E8B-7575C4277EBD}"/>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9" name="直線コネクタ 758">
          <a:extLst>
            <a:ext uri="{FF2B5EF4-FFF2-40B4-BE49-F238E27FC236}">
              <a16:creationId xmlns:a16="http://schemas.microsoft.com/office/drawing/2014/main" id="{7A6E1750-86EB-4912-8F19-31E26F0FD442}"/>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60" name="テキスト ボックス 759">
          <a:extLst>
            <a:ext uri="{FF2B5EF4-FFF2-40B4-BE49-F238E27FC236}">
              <a16:creationId xmlns:a16="http://schemas.microsoft.com/office/drawing/2014/main" id="{736663FC-F8F1-4975-96E0-859F994AF4B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61" name="直線コネクタ 760">
          <a:extLst>
            <a:ext uri="{FF2B5EF4-FFF2-40B4-BE49-F238E27FC236}">
              <a16:creationId xmlns:a16="http://schemas.microsoft.com/office/drawing/2014/main" id="{7DD0256B-54CF-46B8-93E5-AF99C13CAC4F}"/>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62" name="テキスト ボックス 761">
          <a:extLst>
            <a:ext uri="{FF2B5EF4-FFF2-40B4-BE49-F238E27FC236}">
              <a16:creationId xmlns:a16="http://schemas.microsoft.com/office/drawing/2014/main" id="{C001D70C-1F8A-447A-A19C-8F031CF94E5D}"/>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63" name="直線コネクタ 762">
          <a:extLst>
            <a:ext uri="{FF2B5EF4-FFF2-40B4-BE49-F238E27FC236}">
              <a16:creationId xmlns:a16="http://schemas.microsoft.com/office/drawing/2014/main" id="{CCFC22B4-7435-46BE-A68A-3AC3C2855391}"/>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64" name="テキスト ボックス 763">
          <a:extLst>
            <a:ext uri="{FF2B5EF4-FFF2-40B4-BE49-F238E27FC236}">
              <a16:creationId xmlns:a16="http://schemas.microsoft.com/office/drawing/2014/main" id="{98564776-DCF5-42B7-A24A-8CB1563C7836}"/>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5" name="直線コネクタ 764">
          <a:extLst>
            <a:ext uri="{FF2B5EF4-FFF2-40B4-BE49-F238E27FC236}">
              <a16:creationId xmlns:a16="http://schemas.microsoft.com/office/drawing/2014/main" id="{3DDD0D99-F66E-4FE7-8725-C3DB40C4B4DD}"/>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66" name="【庁舎】&#10;有形固定資産減価償却率グラフ枠">
          <a:extLst>
            <a:ext uri="{FF2B5EF4-FFF2-40B4-BE49-F238E27FC236}">
              <a16:creationId xmlns:a16="http://schemas.microsoft.com/office/drawing/2014/main" id="{C994A513-D61D-49BB-B84F-6ACD69FF9001}"/>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10886</xdr:rowOff>
    </xdr:from>
    <xdr:to>
      <xdr:col>85</xdr:col>
      <xdr:colOff>126364</xdr:colOff>
      <xdr:row>109</xdr:row>
      <xdr:rowOff>35379</xdr:rowOff>
    </xdr:to>
    <xdr:cxnSp macro="">
      <xdr:nvCxnSpPr>
        <xdr:cNvPr id="767" name="直線コネクタ 766">
          <a:extLst>
            <a:ext uri="{FF2B5EF4-FFF2-40B4-BE49-F238E27FC236}">
              <a16:creationId xmlns:a16="http://schemas.microsoft.com/office/drawing/2014/main" id="{32FDED02-2A6A-420B-9256-C48875D820AA}"/>
            </a:ext>
          </a:extLst>
        </xdr:cNvPr>
        <xdr:cNvCxnSpPr/>
      </xdr:nvCxnSpPr>
      <xdr:spPr>
        <a:xfrm flipV="1">
          <a:off x="16318864" y="17155886"/>
          <a:ext cx="0" cy="15675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768" name="【庁舎】&#10;有形固定資産減価償却率最小値テキスト">
          <a:extLst>
            <a:ext uri="{FF2B5EF4-FFF2-40B4-BE49-F238E27FC236}">
              <a16:creationId xmlns:a16="http://schemas.microsoft.com/office/drawing/2014/main" id="{A5B546B9-8545-4390-8EF4-F05C2E47CA14}"/>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769" name="直線コネクタ 768">
          <a:extLst>
            <a:ext uri="{FF2B5EF4-FFF2-40B4-BE49-F238E27FC236}">
              <a16:creationId xmlns:a16="http://schemas.microsoft.com/office/drawing/2014/main" id="{1D8CA9D3-C5C1-47C4-8A4F-88E3D69C8516}"/>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129013</xdr:rowOff>
    </xdr:from>
    <xdr:ext cx="340478" cy="259045"/>
    <xdr:sp macro="" textlink="">
      <xdr:nvSpPr>
        <xdr:cNvPr id="770" name="【庁舎】&#10;有形固定資産減価償却率最大値テキスト">
          <a:extLst>
            <a:ext uri="{FF2B5EF4-FFF2-40B4-BE49-F238E27FC236}">
              <a16:creationId xmlns:a16="http://schemas.microsoft.com/office/drawing/2014/main" id="{DF0723DB-B610-47D4-9AB2-D6A65E7281F3}"/>
            </a:ext>
          </a:extLst>
        </xdr:cNvPr>
        <xdr:cNvSpPr txBox="1"/>
      </xdr:nvSpPr>
      <xdr:spPr>
        <a:xfrm>
          <a:off x="16357600" y="1693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10886</xdr:rowOff>
    </xdr:from>
    <xdr:to>
      <xdr:col>86</xdr:col>
      <xdr:colOff>25400</xdr:colOff>
      <xdr:row>100</xdr:row>
      <xdr:rowOff>10886</xdr:rowOff>
    </xdr:to>
    <xdr:cxnSp macro="">
      <xdr:nvCxnSpPr>
        <xdr:cNvPr id="771" name="直線コネクタ 770">
          <a:extLst>
            <a:ext uri="{FF2B5EF4-FFF2-40B4-BE49-F238E27FC236}">
              <a16:creationId xmlns:a16="http://schemas.microsoft.com/office/drawing/2014/main" id="{5198F522-DBC0-45B4-810A-D84102F986A9}"/>
            </a:ext>
          </a:extLst>
        </xdr:cNvPr>
        <xdr:cNvCxnSpPr/>
      </xdr:nvCxnSpPr>
      <xdr:spPr>
        <a:xfrm>
          <a:off x="16230600" y="1715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61340</xdr:rowOff>
    </xdr:from>
    <xdr:ext cx="405111" cy="259045"/>
    <xdr:sp macro="" textlink="">
      <xdr:nvSpPr>
        <xdr:cNvPr id="772" name="【庁舎】&#10;有形固定資産減価償却率平均値テキスト">
          <a:extLst>
            <a:ext uri="{FF2B5EF4-FFF2-40B4-BE49-F238E27FC236}">
              <a16:creationId xmlns:a16="http://schemas.microsoft.com/office/drawing/2014/main" id="{0EAA109D-1E9A-403A-9EF4-955CAB98C80E}"/>
            </a:ext>
          </a:extLst>
        </xdr:cNvPr>
        <xdr:cNvSpPr txBox="1"/>
      </xdr:nvSpPr>
      <xdr:spPr>
        <a:xfrm>
          <a:off x="16357600" y="177206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38463</xdr:rowOff>
    </xdr:from>
    <xdr:to>
      <xdr:col>85</xdr:col>
      <xdr:colOff>177800</xdr:colOff>
      <xdr:row>104</xdr:row>
      <xdr:rowOff>140063</xdr:rowOff>
    </xdr:to>
    <xdr:sp macro="" textlink="">
      <xdr:nvSpPr>
        <xdr:cNvPr id="773" name="フローチャート: 判断 772">
          <a:extLst>
            <a:ext uri="{FF2B5EF4-FFF2-40B4-BE49-F238E27FC236}">
              <a16:creationId xmlns:a16="http://schemas.microsoft.com/office/drawing/2014/main" id="{1C57B075-CA61-4C3F-87D0-8685C4CA5A8E}"/>
            </a:ext>
          </a:extLst>
        </xdr:cNvPr>
        <xdr:cNvSpPr/>
      </xdr:nvSpPr>
      <xdr:spPr>
        <a:xfrm>
          <a:off x="16268700" y="1786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90714</xdr:rowOff>
    </xdr:from>
    <xdr:to>
      <xdr:col>81</xdr:col>
      <xdr:colOff>101600</xdr:colOff>
      <xdr:row>105</xdr:row>
      <xdr:rowOff>20864</xdr:rowOff>
    </xdr:to>
    <xdr:sp macro="" textlink="">
      <xdr:nvSpPr>
        <xdr:cNvPr id="774" name="フローチャート: 判断 773">
          <a:extLst>
            <a:ext uri="{FF2B5EF4-FFF2-40B4-BE49-F238E27FC236}">
              <a16:creationId xmlns:a16="http://schemas.microsoft.com/office/drawing/2014/main" id="{B1683E3A-DE1E-42F6-AA95-CF0CC3BFAE4F}"/>
            </a:ext>
          </a:extLst>
        </xdr:cNvPr>
        <xdr:cNvSpPr/>
      </xdr:nvSpPr>
      <xdr:spPr>
        <a:xfrm>
          <a:off x="15430500" y="17921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152763</xdr:rowOff>
    </xdr:from>
    <xdr:to>
      <xdr:col>76</xdr:col>
      <xdr:colOff>165100</xdr:colOff>
      <xdr:row>105</xdr:row>
      <xdr:rowOff>82913</xdr:rowOff>
    </xdr:to>
    <xdr:sp macro="" textlink="">
      <xdr:nvSpPr>
        <xdr:cNvPr id="775" name="フローチャート: 判断 774">
          <a:extLst>
            <a:ext uri="{FF2B5EF4-FFF2-40B4-BE49-F238E27FC236}">
              <a16:creationId xmlns:a16="http://schemas.microsoft.com/office/drawing/2014/main" id="{9E671734-D72D-4648-80C3-094160245A0E}"/>
            </a:ext>
          </a:extLst>
        </xdr:cNvPr>
        <xdr:cNvSpPr/>
      </xdr:nvSpPr>
      <xdr:spPr>
        <a:xfrm>
          <a:off x="14541500" y="17983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156029</xdr:rowOff>
    </xdr:from>
    <xdr:to>
      <xdr:col>72</xdr:col>
      <xdr:colOff>38100</xdr:colOff>
      <xdr:row>105</xdr:row>
      <xdr:rowOff>86179</xdr:rowOff>
    </xdr:to>
    <xdr:sp macro="" textlink="">
      <xdr:nvSpPr>
        <xdr:cNvPr id="776" name="フローチャート: 判断 775">
          <a:extLst>
            <a:ext uri="{FF2B5EF4-FFF2-40B4-BE49-F238E27FC236}">
              <a16:creationId xmlns:a16="http://schemas.microsoft.com/office/drawing/2014/main" id="{0342CD46-FAF8-44F8-93B2-933744DEF228}"/>
            </a:ext>
          </a:extLst>
        </xdr:cNvPr>
        <xdr:cNvSpPr/>
      </xdr:nvSpPr>
      <xdr:spPr>
        <a:xfrm>
          <a:off x="13652500" y="17986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13970</xdr:rowOff>
    </xdr:from>
    <xdr:to>
      <xdr:col>67</xdr:col>
      <xdr:colOff>101600</xdr:colOff>
      <xdr:row>105</xdr:row>
      <xdr:rowOff>115570</xdr:rowOff>
    </xdr:to>
    <xdr:sp macro="" textlink="">
      <xdr:nvSpPr>
        <xdr:cNvPr id="777" name="フローチャート: 判断 776">
          <a:extLst>
            <a:ext uri="{FF2B5EF4-FFF2-40B4-BE49-F238E27FC236}">
              <a16:creationId xmlns:a16="http://schemas.microsoft.com/office/drawing/2014/main" id="{23143F0F-DB8D-458B-B726-64CF5661922E}"/>
            </a:ext>
          </a:extLst>
        </xdr:cNvPr>
        <xdr:cNvSpPr/>
      </xdr:nvSpPr>
      <xdr:spPr>
        <a:xfrm>
          <a:off x="12763500" y="18016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D859557D-3510-4852-8916-212F77DA741C}"/>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79FB676C-8038-4ED9-9078-AF228D3D0EF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80" name="テキスト ボックス 779">
          <a:extLst>
            <a:ext uri="{FF2B5EF4-FFF2-40B4-BE49-F238E27FC236}">
              <a16:creationId xmlns:a16="http://schemas.microsoft.com/office/drawing/2014/main" id="{E2F61112-F698-4AA4-B1A6-49D29259D45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81" name="テキスト ボックス 780">
          <a:extLst>
            <a:ext uri="{FF2B5EF4-FFF2-40B4-BE49-F238E27FC236}">
              <a16:creationId xmlns:a16="http://schemas.microsoft.com/office/drawing/2014/main" id="{D1D5FC1E-144F-43B1-90CB-6CC71AF165DB}"/>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82" name="テキスト ボックス 781">
          <a:extLst>
            <a:ext uri="{FF2B5EF4-FFF2-40B4-BE49-F238E27FC236}">
              <a16:creationId xmlns:a16="http://schemas.microsoft.com/office/drawing/2014/main" id="{2C4E82FA-B8C3-4F95-B11F-A9844922D09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167458</xdr:rowOff>
    </xdr:from>
    <xdr:to>
      <xdr:col>85</xdr:col>
      <xdr:colOff>177800</xdr:colOff>
      <xdr:row>106</xdr:row>
      <xdr:rowOff>97608</xdr:rowOff>
    </xdr:to>
    <xdr:sp macro="" textlink="">
      <xdr:nvSpPr>
        <xdr:cNvPr id="783" name="楕円 782">
          <a:extLst>
            <a:ext uri="{FF2B5EF4-FFF2-40B4-BE49-F238E27FC236}">
              <a16:creationId xmlns:a16="http://schemas.microsoft.com/office/drawing/2014/main" id="{437C9785-0735-4C6F-9FA4-3D135F36E3FD}"/>
            </a:ext>
          </a:extLst>
        </xdr:cNvPr>
        <xdr:cNvSpPr/>
      </xdr:nvSpPr>
      <xdr:spPr>
        <a:xfrm>
          <a:off x="16268700" y="1816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145885</xdr:rowOff>
    </xdr:from>
    <xdr:ext cx="405111" cy="259045"/>
    <xdr:sp macro="" textlink="">
      <xdr:nvSpPr>
        <xdr:cNvPr id="784" name="【庁舎】&#10;有形固定資産減価償却率該当値テキスト">
          <a:extLst>
            <a:ext uri="{FF2B5EF4-FFF2-40B4-BE49-F238E27FC236}">
              <a16:creationId xmlns:a16="http://schemas.microsoft.com/office/drawing/2014/main" id="{7A257057-7311-4049-9CEF-153CFA814DC3}"/>
            </a:ext>
          </a:extLst>
        </xdr:cNvPr>
        <xdr:cNvSpPr txBox="1"/>
      </xdr:nvSpPr>
      <xdr:spPr>
        <a:xfrm>
          <a:off x="16357600" y="181481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785" name="楕円 784">
          <a:extLst>
            <a:ext uri="{FF2B5EF4-FFF2-40B4-BE49-F238E27FC236}">
              <a16:creationId xmlns:a16="http://schemas.microsoft.com/office/drawing/2014/main" id="{DE489760-853B-45DE-86D3-109E75DEE010}"/>
            </a:ext>
          </a:extLst>
        </xdr:cNvPr>
        <xdr:cNvSpPr/>
      </xdr:nvSpPr>
      <xdr:spPr>
        <a:xfrm>
          <a:off x="15430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4355</xdr:rowOff>
    </xdr:from>
    <xdr:to>
      <xdr:col>85</xdr:col>
      <xdr:colOff>127000</xdr:colOff>
      <xdr:row>106</xdr:row>
      <xdr:rowOff>46808</xdr:rowOff>
    </xdr:to>
    <xdr:cxnSp macro="">
      <xdr:nvCxnSpPr>
        <xdr:cNvPr id="786" name="直線コネクタ 785">
          <a:extLst>
            <a:ext uri="{FF2B5EF4-FFF2-40B4-BE49-F238E27FC236}">
              <a16:creationId xmlns:a16="http://schemas.microsoft.com/office/drawing/2014/main" id="{A5F54390-16EF-4025-B751-9C3C88F2052C}"/>
            </a:ext>
          </a:extLst>
        </xdr:cNvPr>
        <xdr:cNvCxnSpPr/>
      </xdr:nvCxnSpPr>
      <xdr:spPr>
        <a:xfrm>
          <a:off x="15481300" y="18178055"/>
          <a:ext cx="838200" cy="42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90714</xdr:rowOff>
    </xdr:from>
    <xdr:to>
      <xdr:col>76</xdr:col>
      <xdr:colOff>165100</xdr:colOff>
      <xdr:row>106</xdr:row>
      <xdr:rowOff>20864</xdr:rowOff>
    </xdr:to>
    <xdr:sp macro="" textlink="">
      <xdr:nvSpPr>
        <xdr:cNvPr id="787" name="楕円 786">
          <a:extLst>
            <a:ext uri="{FF2B5EF4-FFF2-40B4-BE49-F238E27FC236}">
              <a16:creationId xmlns:a16="http://schemas.microsoft.com/office/drawing/2014/main" id="{AC97D2BA-5D79-48BF-B13C-786FF3B2BB6D}"/>
            </a:ext>
          </a:extLst>
        </xdr:cNvPr>
        <xdr:cNvSpPr/>
      </xdr:nvSpPr>
      <xdr:spPr>
        <a:xfrm>
          <a:off x="14541500" y="180929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141514</xdr:rowOff>
    </xdr:from>
    <xdr:to>
      <xdr:col>81</xdr:col>
      <xdr:colOff>50800</xdr:colOff>
      <xdr:row>106</xdr:row>
      <xdr:rowOff>4355</xdr:rowOff>
    </xdr:to>
    <xdr:cxnSp macro="">
      <xdr:nvCxnSpPr>
        <xdr:cNvPr id="788" name="直線コネクタ 787">
          <a:extLst>
            <a:ext uri="{FF2B5EF4-FFF2-40B4-BE49-F238E27FC236}">
              <a16:creationId xmlns:a16="http://schemas.microsoft.com/office/drawing/2014/main" id="{8875EEAC-22A7-400A-9774-6CC61F69841E}"/>
            </a:ext>
          </a:extLst>
        </xdr:cNvPr>
        <xdr:cNvCxnSpPr/>
      </xdr:nvCxnSpPr>
      <xdr:spPr>
        <a:xfrm>
          <a:off x="14592300" y="18143764"/>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58057</xdr:rowOff>
    </xdr:from>
    <xdr:to>
      <xdr:col>72</xdr:col>
      <xdr:colOff>38100</xdr:colOff>
      <xdr:row>105</xdr:row>
      <xdr:rowOff>159657</xdr:rowOff>
    </xdr:to>
    <xdr:sp macro="" textlink="">
      <xdr:nvSpPr>
        <xdr:cNvPr id="789" name="楕円 788">
          <a:extLst>
            <a:ext uri="{FF2B5EF4-FFF2-40B4-BE49-F238E27FC236}">
              <a16:creationId xmlns:a16="http://schemas.microsoft.com/office/drawing/2014/main" id="{1E5F9257-1D89-471F-AAFC-DBFB487E8F43}"/>
            </a:ext>
          </a:extLst>
        </xdr:cNvPr>
        <xdr:cNvSpPr/>
      </xdr:nvSpPr>
      <xdr:spPr>
        <a:xfrm>
          <a:off x="13652500" y="180603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108857</xdr:rowOff>
    </xdr:from>
    <xdr:to>
      <xdr:col>76</xdr:col>
      <xdr:colOff>114300</xdr:colOff>
      <xdr:row>105</xdr:row>
      <xdr:rowOff>141514</xdr:rowOff>
    </xdr:to>
    <xdr:cxnSp macro="">
      <xdr:nvCxnSpPr>
        <xdr:cNvPr id="790" name="直線コネクタ 789">
          <a:extLst>
            <a:ext uri="{FF2B5EF4-FFF2-40B4-BE49-F238E27FC236}">
              <a16:creationId xmlns:a16="http://schemas.microsoft.com/office/drawing/2014/main" id="{78FD2634-41E8-41EC-9AFF-0593D2AF628D}"/>
            </a:ext>
          </a:extLst>
        </xdr:cNvPr>
        <xdr:cNvCxnSpPr/>
      </xdr:nvCxnSpPr>
      <xdr:spPr>
        <a:xfrm>
          <a:off x="13703300" y="1811110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170724</xdr:rowOff>
    </xdr:from>
    <xdr:to>
      <xdr:col>67</xdr:col>
      <xdr:colOff>101600</xdr:colOff>
      <xdr:row>105</xdr:row>
      <xdr:rowOff>100874</xdr:rowOff>
    </xdr:to>
    <xdr:sp macro="" textlink="">
      <xdr:nvSpPr>
        <xdr:cNvPr id="791" name="楕円 790">
          <a:extLst>
            <a:ext uri="{FF2B5EF4-FFF2-40B4-BE49-F238E27FC236}">
              <a16:creationId xmlns:a16="http://schemas.microsoft.com/office/drawing/2014/main" id="{B73325A8-9192-41D5-8D15-757D7F8B1982}"/>
            </a:ext>
          </a:extLst>
        </xdr:cNvPr>
        <xdr:cNvSpPr/>
      </xdr:nvSpPr>
      <xdr:spPr>
        <a:xfrm>
          <a:off x="12763500" y="18001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50074</xdr:rowOff>
    </xdr:from>
    <xdr:to>
      <xdr:col>71</xdr:col>
      <xdr:colOff>177800</xdr:colOff>
      <xdr:row>105</xdr:row>
      <xdr:rowOff>108857</xdr:rowOff>
    </xdr:to>
    <xdr:cxnSp macro="">
      <xdr:nvCxnSpPr>
        <xdr:cNvPr id="792" name="直線コネクタ 791">
          <a:extLst>
            <a:ext uri="{FF2B5EF4-FFF2-40B4-BE49-F238E27FC236}">
              <a16:creationId xmlns:a16="http://schemas.microsoft.com/office/drawing/2014/main" id="{8BF2E6F6-CAF2-4529-9A82-52F5BCCC3AF8}"/>
            </a:ext>
          </a:extLst>
        </xdr:cNvPr>
        <xdr:cNvCxnSpPr/>
      </xdr:nvCxnSpPr>
      <xdr:spPr>
        <a:xfrm>
          <a:off x="12814300" y="18052324"/>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37391</xdr:rowOff>
    </xdr:from>
    <xdr:ext cx="405111" cy="259045"/>
    <xdr:sp macro="" textlink="">
      <xdr:nvSpPr>
        <xdr:cNvPr id="793" name="n_1aveValue【庁舎】&#10;有形固定資産減価償却率">
          <a:extLst>
            <a:ext uri="{FF2B5EF4-FFF2-40B4-BE49-F238E27FC236}">
              <a16:creationId xmlns:a16="http://schemas.microsoft.com/office/drawing/2014/main" id="{9FB760A5-5AFE-49A1-8F56-38DD400FE995}"/>
            </a:ext>
          </a:extLst>
        </xdr:cNvPr>
        <xdr:cNvSpPr txBox="1"/>
      </xdr:nvSpPr>
      <xdr:spPr>
        <a:xfrm>
          <a:off x="15266044" y="17696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99440</xdr:rowOff>
    </xdr:from>
    <xdr:ext cx="405111" cy="259045"/>
    <xdr:sp macro="" textlink="">
      <xdr:nvSpPr>
        <xdr:cNvPr id="794" name="n_2aveValue【庁舎】&#10;有形固定資産減価償却率">
          <a:extLst>
            <a:ext uri="{FF2B5EF4-FFF2-40B4-BE49-F238E27FC236}">
              <a16:creationId xmlns:a16="http://schemas.microsoft.com/office/drawing/2014/main" id="{BFBA0953-5326-4DF6-B348-CE98CD264E27}"/>
            </a:ext>
          </a:extLst>
        </xdr:cNvPr>
        <xdr:cNvSpPr txBox="1"/>
      </xdr:nvSpPr>
      <xdr:spPr>
        <a:xfrm>
          <a:off x="14389744" y="177587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102706</xdr:rowOff>
    </xdr:from>
    <xdr:ext cx="405111" cy="259045"/>
    <xdr:sp macro="" textlink="">
      <xdr:nvSpPr>
        <xdr:cNvPr id="795" name="n_3aveValue【庁舎】&#10;有形固定資産減価償却率">
          <a:extLst>
            <a:ext uri="{FF2B5EF4-FFF2-40B4-BE49-F238E27FC236}">
              <a16:creationId xmlns:a16="http://schemas.microsoft.com/office/drawing/2014/main" id="{FF96FF14-7D4E-4253-ADA1-F2EA07716AA8}"/>
            </a:ext>
          </a:extLst>
        </xdr:cNvPr>
        <xdr:cNvSpPr txBox="1"/>
      </xdr:nvSpPr>
      <xdr:spPr>
        <a:xfrm>
          <a:off x="13500744" y="177620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106697</xdr:rowOff>
    </xdr:from>
    <xdr:ext cx="405111" cy="259045"/>
    <xdr:sp macro="" textlink="">
      <xdr:nvSpPr>
        <xdr:cNvPr id="796" name="n_4aveValue【庁舎】&#10;有形固定資産減価償却率">
          <a:extLst>
            <a:ext uri="{FF2B5EF4-FFF2-40B4-BE49-F238E27FC236}">
              <a16:creationId xmlns:a16="http://schemas.microsoft.com/office/drawing/2014/main" id="{96CD94F7-1346-4BA8-A40F-AE96ED880EF1}"/>
            </a:ext>
          </a:extLst>
        </xdr:cNvPr>
        <xdr:cNvSpPr txBox="1"/>
      </xdr:nvSpPr>
      <xdr:spPr>
        <a:xfrm>
          <a:off x="12611744" y="1810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797" name="n_1mainValue【庁舎】&#10;有形固定資産減価償却率">
          <a:extLst>
            <a:ext uri="{FF2B5EF4-FFF2-40B4-BE49-F238E27FC236}">
              <a16:creationId xmlns:a16="http://schemas.microsoft.com/office/drawing/2014/main" id="{272177A2-FE35-46CE-91D5-D029787B09D8}"/>
            </a:ext>
          </a:extLst>
        </xdr:cNvPr>
        <xdr:cNvSpPr txBox="1"/>
      </xdr:nvSpPr>
      <xdr:spPr>
        <a:xfrm>
          <a:off x="15266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11991</xdr:rowOff>
    </xdr:from>
    <xdr:ext cx="405111" cy="259045"/>
    <xdr:sp macro="" textlink="">
      <xdr:nvSpPr>
        <xdr:cNvPr id="798" name="n_2mainValue【庁舎】&#10;有形固定資産減価償却率">
          <a:extLst>
            <a:ext uri="{FF2B5EF4-FFF2-40B4-BE49-F238E27FC236}">
              <a16:creationId xmlns:a16="http://schemas.microsoft.com/office/drawing/2014/main" id="{EAA01862-8C53-40C9-A62D-AF47B498E31A}"/>
            </a:ext>
          </a:extLst>
        </xdr:cNvPr>
        <xdr:cNvSpPr txBox="1"/>
      </xdr:nvSpPr>
      <xdr:spPr>
        <a:xfrm>
          <a:off x="14389744" y="181856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150784</xdr:rowOff>
    </xdr:from>
    <xdr:ext cx="405111" cy="259045"/>
    <xdr:sp macro="" textlink="">
      <xdr:nvSpPr>
        <xdr:cNvPr id="799" name="n_3mainValue【庁舎】&#10;有形固定資産減価償却率">
          <a:extLst>
            <a:ext uri="{FF2B5EF4-FFF2-40B4-BE49-F238E27FC236}">
              <a16:creationId xmlns:a16="http://schemas.microsoft.com/office/drawing/2014/main" id="{F12939EB-7191-4177-B2DC-18B3543C5AEE}"/>
            </a:ext>
          </a:extLst>
        </xdr:cNvPr>
        <xdr:cNvSpPr txBox="1"/>
      </xdr:nvSpPr>
      <xdr:spPr>
        <a:xfrm>
          <a:off x="13500744" y="181530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117401</xdr:rowOff>
    </xdr:from>
    <xdr:ext cx="405111" cy="259045"/>
    <xdr:sp macro="" textlink="">
      <xdr:nvSpPr>
        <xdr:cNvPr id="800" name="n_4mainValue【庁舎】&#10;有形固定資産減価償却率">
          <a:extLst>
            <a:ext uri="{FF2B5EF4-FFF2-40B4-BE49-F238E27FC236}">
              <a16:creationId xmlns:a16="http://schemas.microsoft.com/office/drawing/2014/main" id="{90C6B133-3113-4D2C-8CE9-E6ED520D37AE}"/>
            </a:ext>
          </a:extLst>
        </xdr:cNvPr>
        <xdr:cNvSpPr txBox="1"/>
      </xdr:nvSpPr>
      <xdr:spPr>
        <a:xfrm>
          <a:off x="12611744" y="177767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01" name="正方形/長方形 800">
          <a:extLst>
            <a:ext uri="{FF2B5EF4-FFF2-40B4-BE49-F238E27FC236}">
              <a16:creationId xmlns:a16="http://schemas.microsoft.com/office/drawing/2014/main" id="{A638A1D1-10FB-44D9-917C-493319023677}"/>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02" name="正方形/長方形 801">
          <a:extLst>
            <a:ext uri="{FF2B5EF4-FFF2-40B4-BE49-F238E27FC236}">
              <a16:creationId xmlns:a16="http://schemas.microsoft.com/office/drawing/2014/main" id="{4DF3E83A-BBF5-4C66-A4E6-9376A22D55B9}"/>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3" name="正方形/長方形 802">
          <a:extLst>
            <a:ext uri="{FF2B5EF4-FFF2-40B4-BE49-F238E27FC236}">
              <a16:creationId xmlns:a16="http://schemas.microsoft.com/office/drawing/2014/main" id="{5D2D596D-A49F-4498-9DE9-4157AFFDFEE2}"/>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4" name="正方形/長方形 803">
          <a:extLst>
            <a:ext uri="{FF2B5EF4-FFF2-40B4-BE49-F238E27FC236}">
              <a16:creationId xmlns:a16="http://schemas.microsoft.com/office/drawing/2014/main" id="{E14FDB6E-F3CB-4355-85F6-449B26EFC21F}"/>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5" name="正方形/長方形 804">
          <a:extLst>
            <a:ext uri="{FF2B5EF4-FFF2-40B4-BE49-F238E27FC236}">
              <a16:creationId xmlns:a16="http://schemas.microsoft.com/office/drawing/2014/main" id="{FACB2C26-5C2A-4E32-8789-90738B0D2892}"/>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6" name="正方形/長方形 805">
          <a:extLst>
            <a:ext uri="{FF2B5EF4-FFF2-40B4-BE49-F238E27FC236}">
              <a16:creationId xmlns:a16="http://schemas.microsoft.com/office/drawing/2014/main" id="{E7AF4B77-ED9D-4595-A76F-38C56ED3620D}"/>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7" name="正方形/長方形 806">
          <a:extLst>
            <a:ext uri="{FF2B5EF4-FFF2-40B4-BE49-F238E27FC236}">
              <a16:creationId xmlns:a16="http://schemas.microsoft.com/office/drawing/2014/main" id="{89DE1B01-328A-43E3-BE83-57A81CE73C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8" name="正方形/長方形 807">
          <a:extLst>
            <a:ext uri="{FF2B5EF4-FFF2-40B4-BE49-F238E27FC236}">
              <a16:creationId xmlns:a16="http://schemas.microsoft.com/office/drawing/2014/main" id="{E5D3636E-320B-430F-9E4F-AC6B6E6E538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9" name="テキスト ボックス 808">
          <a:extLst>
            <a:ext uri="{FF2B5EF4-FFF2-40B4-BE49-F238E27FC236}">
              <a16:creationId xmlns:a16="http://schemas.microsoft.com/office/drawing/2014/main" id="{B0FD696F-CB90-4A80-9F40-23BE46C49223}"/>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10" name="直線コネクタ 809">
          <a:extLst>
            <a:ext uri="{FF2B5EF4-FFF2-40B4-BE49-F238E27FC236}">
              <a16:creationId xmlns:a16="http://schemas.microsoft.com/office/drawing/2014/main" id="{F687AD06-DF98-4813-932A-216D36C7136E}"/>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11" name="テキスト ボックス 810">
          <a:extLst>
            <a:ext uri="{FF2B5EF4-FFF2-40B4-BE49-F238E27FC236}">
              <a16:creationId xmlns:a16="http://schemas.microsoft.com/office/drawing/2014/main" id="{73EE0439-7DF3-4E5B-919E-C068D0BF33B2}"/>
            </a:ext>
          </a:extLst>
        </xdr:cNvPr>
        <xdr:cNvSpPr txBox="1"/>
      </xdr:nvSpPr>
      <xdr:spPr>
        <a:xfrm>
          <a:off x="17820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109</xdr:row>
      <xdr:rowOff>35379</xdr:rowOff>
    </xdr:from>
    <xdr:to>
      <xdr:col>120</xdr:col>
      <xdr:colOff>114300</xdr:colOff>
      <xdr:row>109</xdr:row>
      <xdr:rowOff>35379</xdr:rowOff>
    </xdr:to>
    <xdr:cxnSp macro="">
      <xdr:nvCxnSpPr>
        <xdr:cNvPr id="812" name="直線コネクタ 811">
          <a:extLst>
            <a:ext uri="{FF2B5EF4-FFF2-40B4-BE49-F238E27FC236}">
              <a16:creationId xmlns:a16="http://schemas.microsoft.com/office/drawing/2014/main" id="{278809A1-A31E-4D4D-BB32-4D68B824CD88}"/>
            </a:ext>
          </a:extLst>
        </xdr:cNvPr>
        <xdr:cNvCxnSpPr/>
      </xdr:nvCxnSpPr>
      <xdr:spPr>
        <a:xfrm>
          <a:off x="18288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13" name="テキスト ボックス 812">
          <a:extLst>
            <a:ext uri="{FF2B5EF4-FFF2-40B4-BE49-F238E27FC236}">
              <a16:creationId xmlns:a16="http://schemas.microsoft.com/office/drawing/2014/main" id="{5564848C-EA46-477C-AC0F-9CD46C23547D}"/>
            </a:ext>
          </a:extLst>
        </xdr:cNvPr>
        <xdr:cNvSpPr txBox="1"/>
      </xdr:nvSpPr>
      <xdr:spPr>
        <a:xfrm>
          <a:off x="17820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14" name="直線コネクタ 813">
          <a:extLst>
            <a:ext uri="{FF2B5EF4-FFF2-40B4-BE49-F238E27FC236}">
              <a16:creationId xmlns:a16="http://schemas.microsoft.com/office/drawing/2014/main" id="{9B54CD65-CEF6-4A4B-9DD4-AFF59EABF371}"/>
            </a:ext>
          </a:extLst>
        </xdr:cNvPr>
        <xdr:cNvCxnSpPr/>
      </xdr:nvCxnSpPr>
      <xdr:spPr>
        <a:xfrm>
          <a:off x="18288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15" name="テキスト ボックス 814">
          <a:extLst>
            <a:ext uri="{FF2B5EF4-FFF2-40B4-BE49-F238E27FC236}">
              <a16:creationId xmlns:a16="http://schemas.microsoft.com/office/drawing/2014/main" id="{81FED254-2F4E-48CF-B1AA-A29911BC363C}"/>
            </a:ext>
          </a:extLst>
        </xdr:cNvPr>
        <xdr:cNvSpPr txBox="1"/>
      </xdr:nvSpPr>
      <xdr:spPr>
        <a:xfrm>
          <a:off x="17820821" y="1825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16" name="直線コネクタ 815">
          <a:extLst>
            <a:ext uri="{FF2B5EF4-FFF2-40B4-BE49-F238E27FC236}">
              <a16:creationId xmlns:a16="http://schemas.microsoft.com/office/drawing/2014/main" id="{E778CB6D-B1FE-41F6-A6D3-FC5B8A81CC71}"/>
            </a:ext>
          </a:extLst>
        </xdr:cNvPr>
        <xdr:cNvCxnSpPr/>
      </xdr:nvCxnSpPr>
      <xdr:spPr>
        <a:xfrm>
          <a:off x="18288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17" name="テキスト ボックス 816">
          <a:extLst>
            <a:ext uri="{FF2B5EF4-FFF2-40B4-BE49-F238E27FC236}">
              <a16:creationId xmlns:a16="http://schemas.microsoft.com/office/drawing/2014/main" id="{1F3D69C1-B535-492E-8063-86D47FD86498}"/>
            </a:ext>
          </a:extLst>
        </xdr:cNvPr>
        <xdr:cNvSpPr txBox="1"/>
      </xdr:nvSpPr>
      <xdr:spPr>
        <a:xfrm>
          <a:off x="17820821" y="17928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18" name="直線コネクタ 817">
          <a:extLst>
            <a:ext uri="{FF2B5EF4-FFF2-40B4-BE49-F238E27FC236}">
              <a16:creationId xmlns:a16="http://schemas.microsoft.com/office/drawing/2014/main" id="{6DB48DA6-BD5D-48F1-8B9D-44C0799D998E}"/>
            </a:ext>
          </a:extLst>
        </xdr:cNvPr>
        <xdr:cNvCxnSpPr/>
      </xdr:nvCxnSpPr>
      <xdr:spPr>
        <a:xfrm>
          <a:off x="18288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19" name="テキスト ボックス 818">
          <a:extLst>
            <a:ext uri="{FF2B5EF4-FFF2-40B4-BE49-F238E27FC236}">
              <a16:creationId xmlns:a16="http://schemas.microsoft.com/office/drawing/2014/main" id="{9BDD255E-5B02-4A5E-8957-D959508CFA16}"/>
            </a:ext>
          </a:extLst>
        </xdr:cNvPr>
        <xdr:cNvSpPr txBox="1"/>
      </xdr:nvSpPr>
      <xdr:spPr>
        <a:xfrm>
          <a:off x="17820821"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20" name="直線コネクタ 819">
          <a:extLst>
            <a:ext uri="{FF2B5EF4-FFF2-40B4-BE49-F238E27FC236}">
              <a16:creationId xmlns:a16="http://schemas.microsoft.com/office/drawing/2014/main" id="{FAB699A3-1C0D-4B58-BCFD-280ED1DA3148}"/>
            </a:ext>
          </a:extLst>
        </xdr:cNvPr>
        <xdr:cNvCxnSpPr/>
      </xdr:nvCxnSpPr>
      <xdr:spPr>
        <a:xfrm>
          <a:off x="18288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21" name="テキスト ボックス 820">
          <a:extLst>
            <a:ext uri="{FF2B5EF4-FFF2-40B4-BE49-F238E27FC236}">
              <a16:creationId xmlns:a16="http://schemas.microsoft.com/office/drawing/2014/main" id="{37BE005F-DA4F-4D52-BDEF-694D46CFDEF8}"/>
            </a:ext>
          </a:extLst>
        </xdr:cNvPr>
        <xdr:cNvSpPr txBox="1"/>
      </xdr:nvSpPr>
      <xdr:spPr>
        <a:xfrm>
          <a:off x="17820821" y="1727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22" name="直線コネクタ 821">
          <a:extLst>
            <a:ext uri="{FF2B5EF4-FFF2-40B4-BE49-F238E27FC236}">
              <a16:creationId xmlns:a16="http://schemas.microsoft.com/office/drawing/2014/main" id="{760417A8-B1E3-4883-9E65-FD7436BD7EA4}"/>
            </a:ext>
          </a:extLst>
        </xdr:cNvPr>
        <xdr:cNvCxnSpPr/>
      </xdr:nvCxnSpPr>
      <xdr:spPr>
        <a:xfrm>
          <a:off x="18288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23" name="テキスト ボックス 822">
          <a:extLst>
            <a:ext uri="{FF2B5EF4-FFF2-40B4-BE49-F238E27FC236}">
              <a16:creationId xmlns:a16="http://schemas.microsoft.com/office/drawing/2014/main" id="{5448252A-4958-483D-A492-9F5E8C6EE8CA}"/>
            </a:ext>
          </a:extLst>
        </xdr:cNvPr>
        <xdr:cNvSpPr txBox="1"/>
      </xdr:nvSpPr>
      <xdr:spPr>
        <a:xfrm>
          <a:off x="17820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24" name="直線コネクタ 823">
          <a:extLst>
            <a:ext uri="{FF2B5EF4-FFF2-40B4-BE49-F238E27FC236}">
              <a16:creationId xmlns:a16="http://schemas.microsoft.com/office/drawing/2014/main" id="{239FDD1C-4A42-48C2-A8F8-1C35BB4368C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25" name="テキスト ボックス 824">
          <a:extLst>
            <a:ext uri="{FF2B5EF4-FFF2-40B4-BE49-F238E27FC236}">
              <a16:creationId xmlns:a16="http://schemas.microsoft.com/office/drawing/2014/main" id="{4312BE2F-E39C-4002-ACE1-FB083D4ECAD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26" name="【庁舎】&#10;一人当たり面積グラフ枠">
          <a:extLst>
            <a:ext uri="{FF2B5EF4-FFF2-40B4-BE49-F238E27FC236}">
              <a16:creationId xmlns:a16="http://schemas.microsoft.com/office/drawing/2014/main" id="{7ED552A8-1773-45BE-BA5E-49EBE29D42B7}"/>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102326</xdr:rowOff>
    </xdr:from>
    <xdr:to>
      <xdr:col>116</xdr:col>
      <xdr:colOff>62864</xdr:colOff>
      <xdr:row>109</xdr:row>
      <xdr:rowOff>90895</xdr:rowOff>
    </xdr:to>
    <xdr:cxnSp macro="">
      <xdr:nvCxnSpPr>
        <xdr:cNvPr id="827" name="直線コネクタ 826">
          <a:extLst>
            <a:ext uri="{FF2B5EF4-FFF2-40B4-BE49-F238E27FC236}">
              <a16:creationId xmlns:a16="http://schemas.microsoft.com/office/drawing/2014/main" id="{3B4EE6E3-200A-496D-BCC9-807C1C5CA609}"/>
            </a:ext>
          </a:extLst>
        </xdr:cNvPr>
        <xdr:cNvCxnSpPr/>
      </xdr:nvCxnSpPr>
      <xdr:spPr>
        <a:xfrm flipV="1">
          <a:off x="22160864" y="17247326"/>
          <a:ext cx="0" cy="1531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109</xdr:row>
      <xdr:rowOff>94722</xdr:rowOff>
    </xdr:from>
    <xdr:ext cx="469744" cy="259045"/>
    <xdr:sp macro="" textlink="">
      <xdr:nvSpPr>
        <xdr:cNvPr id="828" name="【庁舎】&#10;一人当たり面積最小値テキスト">
          <a:extLst>
            <a:ext uri="{FF2B5EF4-FFF2-40B4-BE49-F238E27FC236}">
              <a16:creationId xmlns:a16="http://schemas.microsoft.com/office/drawing/2014/main" id="{FE37561A-D332-433C-8BFC-74283C343C2E}"/>
            </a:ext>
          </a:extLst>
        </xdr:cNvPr>
        <xdr:cNvSpPr txBox="1"/>
      </xdr:nvSpPr>
      <xdr:spPr>
        <a:xfrm>
          <a:off x="22199600" y="18782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109</xdr:row>
      <xdr:rowOff>90895</xdr:rowOff>
    </xdr:from>
    <xdr:to>
      <xdr:col>116</xdr:col>
      <xdr:colOff>152400</xdr:colOff>
      <xdr:row>109</xdr:row>
      <xdr:rowOff>90895</xdr:rowOff>
    </xdr:to>
    <xdr:cxnSp macro="">
      <xdr:nvCxnSpPr>
        <xdr:cNvPr id="829" name="直線コネクタ 828">
          <a:extLst>
            <a:ext uri="{FF2B5EF4-FFF2-40B4-BE49-F238E27FC236}">
              <a16:creationId xmlns:a16="http://schemas.microsoft.com/office/drawing/2014/main" id="{EF25CF16-AE69-4A68-B9C4-1AA588523450}"/>
            </a:ext>
          </a:extLst>
        </xdr:cNvPr>
        <xdr:cNvCxnSpPr/>
      </xdr:nvCxnSpPr>
      <xdr:spPr>
        <a:xfrm>
          <a:off x="22072600" y="18778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49003</xdr:rowOff>
    </xdr:from>
    <xdr:ext cx="469744" cy="259045"/>
    <xdr:sp macro="" textlink="">
      <xdr:nvSpPr>
        <xdr:cNvPr id="830" name="【庁舎】&#10;一人当たり面積最大値テキスト">
          <a:extLst>
            <a:ext uri="{FF2B5EF4-FFF2-40B4-BE49-F238E27FC236}">
              <a16:creationId xmlns:a16="http://schemas.microsoft.com/office/drawing/2014/main" id="{70744104-6753-4986-B678-5E941D7008D5}"/>
            </a:ext>
          </a:extLst>
        </xdr:cNvPr>
        <xdr:cNvSpPr txBox="1"/>
      </xdr:nvSpPr>
      <xdr:spPr>
        <a:xfrm>
          <a:off x="22199600" y="17022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102326</xdr:rowOff>
    </xdr:from>
    <xdr:to>
      <xdr:col>116</xdr:col>
      <xdr:colOff>152400</xdr:colOff>
      <xdr:row>100</xdr:row>
      <xdr:rowOff>102326</xdr:rowOff>
    </xdr:to>
    <xdr:cxnSp macro="">
      <xdr:nvCxnSpPr>
        <xdr:cNvPr id="831" name="直線コネクタ 830">
          <a:extLst>
            <a:ext uri="{FF2B5EF4-FFF2-40B4-BE49-F238E27FC236}">
              <a16:creationId xmlns:a16="http://schemas.microsoft.com/office/drawing/2014/main" id="{6A756D6E-FBF7-4C8B-A364-FD616D7614D3}"/>
            </a:ext>
          </a:extLst>
        </xdr:cNvPr>
        <xdr:cNvCxnSpPr/>
      </xdr:nvCxnSpPr>
      <xdr:spPr>
        <a:xfrm>
          <a:off x="22072600" y="172473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142983</xdr:rowOff>
    </xdr:from>
    <xdr:ext cx="469744" cy="259045"/>
    <xdr:sp macro="" textlink="">
      <xdr:nvSpPr>
        <xdr:cNvPr id="832" name="【庁舎】&#10;一人当たり面積平均値テキスト">
          <a:extLst>
            <a:ext uri="{FF2B5EF4-FFF2-40B4-BE49-F238E27FC236}">
              <a16:creationId xmlns:a16="http://schemas.microsoft.com/office/drawing/2014/main" id="{B6459E55-FFC2-4432-9D3E-20D2292A6F74}"/>
            </a:ext>
          </a:extLst>
        </xdr:cNvPr>
        <xdr:cNvSpPr txBox="1"/>
      </xdr:nvSpPr>
      <xdr:spPr>
        <a:xfrm>
          <a:off x="22199600" y="181452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120106</xdr:rowOff>
    </xdr:from>
    <xdr:to>
      <xdr:col>116</xdr:col>
      <xdr:colOff>114300</xdr:colOff>
      <xdr:row>107</xdr:row>
      <xdr:rowOff>50256</xdr:rowOff>
    </xdr:to>
    <xdr:sp macro="" textlink="">
      <xdr:nvSpPr>
        <xdr:cNvPr id="833" name="フローチャート: 判断 832">
          <a:extLst>
            <a:ext uri="{FF2B5EF4-FFF2-40B4-BE49-F238E27FC236}">
              <a16:creationId xmlns:a16="http://schemas.microsoft.com/office/drawing/2014/main" id="{7791E2F5-0A80-412B-81CC-BBC489A859E8}"/>
            </a:ext>
          </a:extLst>
        </xdr:cNvPr>
        <xdr:cNvSpPr/>
      </xdr:nvSpPr>
      <xdr:spPr>
        <a:xfrm>
          <a:off x="22110700" y="182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87449</xdr:rowOff>
    </xdr:from>
    <xdr:to>
      <xdr:col>112</xdr:col>
      <xdr:colOff>38100</xdr:colOff>
      <xdr:row>107</xdr:row>
      <xdr:rowOff>17599</xdr:rowOff>
    </xdr:to>
    <xdr:sp macro="" textlink="">
      <xdr:nvSpPr>
        <xdr:cNvPr id="834" name="フローチャート: 判断 833">
          <a:extLst>
            <a:ext uri="{FF2B5EF4-FFF2-40B4-BE49-F238E27FC236}">
              <a16:creationId xmlns:a16="http://schemas.microsoft.com/office/drawing/2014/main" id="{7A4C3AA7-5863-4BEE-A5E8-41C7B5CD618D}"/>
            </a:ext>
          </a:extLst>
        </xdr:cNvPr>
        <xdr:cNvSpPr/>
      </xdr:nvSpPr>
      <xdr:spPr>
        <a:xfrm>
          <a:off x="21272500" y="182611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126637</xdr:rowOff>
    </xdr:from>
    <xdr:to>
      <xdr:col>107</xdr:col>
      <xdr:colOff>101600</xdr:colOff>
      <xdr:row>107</xdr:row>
      <xdr:rowOff>56787</xdr:rowOff>
    </xdr:to>
    <xdr:sp macro="" textlink="">
      <xdr:nvSpPr>
        <xdr:cNvPr id="835" name="フローチャート: 判断 834">
          <a:extLst>
            <a:ext uri="{FF2B5EF4-FFF2-40B4-BE49-F238E27FC236}">
              <a16:creationId xmlns:a16="http://schemas.microsoft.com/office/drawing/2014/main" id="{A3991CA2-2FAC-4DF4-8724-4CDDCEAD0AFB}"/>
            </a:ext>
          </a:extLst>
        </xdr:cNvPr>
        <xdr:cNvSpPr/>
      </xdr:nvSpPr>
      <xdr:spPr>
        <a:xfrm>
          <a:off x="20383500" y="1830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142966</xdr:rowOff>
    </xdr:from>
    <xdr:to>
      <xdr:col>102</xdr:col>
      <xdr:colOff>165100</xdr:colOff>
      <xdr:row>107</xdr:row>
      <xdr:rowOff>73116</xdr:rowOff>
    </xdr:to>
    <xdr:sp macro="" textlink="">
      <xdr:nvSpPr>
        <xdr:cNvPr id="836" name="フローチャート: 判断 835">
          <a:extLst>
            <a:ext uri="{FF2B5EF4-FFF2-40B4-BE49-F238E27FC236}">
              <a16:creationId xmlns:a16="http://schemas.microsoft.com/office/drawing/2014/main" id="{5F1C24F2-111F-46A0-91A8-D34350FFB5E5}"/>
            </a:ext>
          </a:extLst>
        </xdr:cNvPr>
        <xdr:cNvSpPr/>
      </xdr:nvSpPr>
      <xdr:spPr>
        <a:xfrm>
          <a:off x="19494500" y="1831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152763</xdr:rowOff>
    </xdr:from>
    <xdr:to>
      <xdr:col>98</xdr:col>
      <xdr:colOff>38100</xdr:colOff>
      <xdr:row>107</xdr:row>
      <xdr:rowOff>82913</xdr:rowOff>
    </xdr:to>
    <xdr:sp macro="" textlink="">
      <xdr:nvSpPr>
        <xdr:cNvPr id="837" name="フローチャート: 判断 836">
          <a:extLst>
            <a:ext uri="{FF2B5EF4-FFF2-40B4-BE49-F238E27FC236}">
              <a16:creationId xmlns:a16="http://schemas.microsoft.com/office/drawing/2014/main" id="{26756D21-1AF8-444D-939F-3A220EE06D2A}"/>
            </a:ext>
          </a:extLst>
        </xdr:cNvPr>
        <xdr:cNvSpPr/>
      </xdr:nvSpPr>
      <xdr:spPr>
        <a:xfrm>
          <a:off x="18605500" y="1832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8" name="テキスト ボックス 837">
          <a:extLst>
            <a:ext uri="{FF2B5EF4-FFF2-40B4-BE49-F238E27FC236}">
              <a16:creationId xmlns:a16="http://schemas.microsoft.com/office/drawing/2014/main" id="{DEB5AAD5-6072-40E0-82CE-4B21629F9B3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9" name="テキスト ボックス 838">
          <a:extLst>
            <a:ext uri="{FF2B5EF4-FFF2-40B4-BE49-F238E27FC236}">
              <a16:creationId xmlns:a16="http://schemas.microsoft.com/office/drawing/2014/main" id="{C6F8E69A-F4CA-4103-BE5F-760E56226A8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40" name="テキスト ボックス 839">
          <a:extLst>
            <a:ext uri="{FF2B5EF4-FFF2-40B4-BE49-F238E27FC236}">
              <a16:creationId xmlns:a16="http://schemas.microsoft.com/office/drawing/2014/main" id="{77DF6758-C917-48DE-96B0-8283E91F887F}"/>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41" name="テキスト ボックス 840">
          <a:extLst>
            <a:ext uri="{FF2B5EF4-FFF2-40B4-BE49-F238E27FC236}">
              <a16:creationId xmlns:a16="http://schemas.microsoft.com/office/drawing/2014/main" id="{0DB24B38-4AD5-49C8-B264-8CE24CCEFEFE}"/>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42" name="テキスト ボックス 841">
          <a:extLst>
            <a:ext uri="{FF2B5EF4-FFF2-40B4-BE49-F238E27FC236}">
              <a16:creationId xmlns:a16="http://schemas.microsoft.com/office/drawing/2014/main" id="{8C11D179-BB19-4E98-B535-60F258E17C7A}"/>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154395</xdr:rowOff>
    </xdr:from>
    <xdr:to>
      <xdr:col>116</xdr:col>
      <xdr:colOff>114300</xdr:colOff>
      <xdr:row>108</xdr:row>
      <xdr:rowOff>84545</xdr:rowOff>
    </xdr:to>
    <xdr:sp macro="" textlink="">
      <xdr:nvSpPr>
        <xdr:cNvPr id="843" name="楕円 842">
          <a:extLst>
            <a:ext uri="{FF2B5EF4-FFF2-40B4-BE49-F238E27FC236}">
              <a16:creationId xmlns:a16="http://schemas.microsoft.com/office/drawing/2014/main" id="{C354327A-857B-47A8-B534-9D8A750D3AD0}"/>
            </a:ext>
          </a:extLst>
        </xdr:cNvPr>
        <xdr:cNvSpPr/>
      </xdr:nvSpPr>
      <xdr:spPr>
        <a:xfrm>
          <a:off x="221107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132822</xdr:rowOff>
    </xdr:from>
    <xdr:ext cx="469744" cy="259045"/>
    <xdr:sp macro="" textlink="">
      <xdr:nvSpPr>
        <xdr:cNvPr id="844" name="【庁舎】&#10;一人当たり面積該当値テキスト">
          <a:extLst>
            <a:ext uri="{FF2B5EF4-FFF2-40B4-BE49-F238E27FC236}">
              <a16:creationId xmlns:a16="http://schemas.microsoft.com/office/drawing/2014/main" id="{A992C745-D5D1-4E4F-A5E7-1DFC69C9D00A}"/>
            </a:ext>
          </a:extLst>
        </xdr:cNvPr>
        <xdr:cNvSpPr txBox="1"/>
      </xdr:nvSpPr>
      <xdr:spPr>
        <a:xfrm>
          <a:off x="22199600" y="1847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151130</xdr:rowOff>
    </xdr:from>
    <xdr:to>
      <xdr:col>112</xdr:col>
      <xdr:colOff>38100</xdr:colOff>
      <xdr:row>108</xdr:row>
      <xdr:rowOff>81280</xdr:rowOff>
    </xdr:to>
    <xdr:sp macro="" textlink="">
      <xdr:nvSpPr>
        <xdr:cNvPr id="845" name="楕円 844">
          <a:extLst>
            <a:ext uri="{FF2B5EF4-FFF2-40B4-BE49-F238E27FC236}">
              <a16:creationId xmlns:a16="http://schemas.microsoft.com/office/drawing/2014/main" id="{4C2A914E-4573-4BE1-9371-625B703FA9DA}"/>
            </a:ext>
          </a:extLst>
        </xdr:cNvPr>
        <xdr:cNvSpPr/>
      </xdr:nvSpPr>
      <xdr:spPr>
        <a:xfrm>
          <a:off x="21272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30480</xdr:rowOff>
    </xdr:from>
    <xdr:to>
      <xdr:col>116</xdr:col>
      <xdr:colOff>63500</xdr:colOff>
      <xdr:row>108</xdr:row>
      <xdr:rowOff>33745</xdr:rowOff>
    </xdr:to>
    <xdr:cxnSp macro="">
      <xdr:nvCxnSpPr>
        <xdr:cNvPr id="846" name="直線コネクタ 845">
          <a:extLst>
            <a:ext uri="{FF2B5EF4-FFF2-40B4-BE49-F238E27FC236}">
              <a16:creationId xmlns:a16="http://schemas.microsoft.com/office/drawing/2014/main" id="{5EA57322-4843-4D95-BCEA-314534C75561}"/>
            </a:ext>
          </a:extLst>
        </xdr:cNvPr>
        <xdr:cNvCxnSpPr/>
      </xdr:nvCxnSpPr>
      <xdr:spPr>
        <a:xfrm>
          <a:off x="21323300" y="18547080"/>
          <a:ext cx="8382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154395</xdr:rowOff>
    </xdr:from>
    <xdr:to>
      <xdr:col>107</xdr:col>
      <xdr:colOff>101600</xdr:colOff>
      <xdr:row>108</xdr:row>
      <xdr:rowOff>84545</xdr:rowOff>
    </xdr:to>
    <xdr:sp macro="" textlink="">
      <xdr:nvSpPr>
        <xdr:cNvPr id="847" name="楕円 846">
          <a:extLst>
            <a:ext uri="{FF2B5EF4-FFF2-40B4-BE49-F238E27FC236}">
              <a16:creationId xmlns:a16="http://schemas.microsoft.com/office/drawing/2014/main" id="{34A6F8C3-7476-473D-AF8A-AA887595F36A}"/>
            </a:ext>
          </a:extLst>
        </xdr:cNvPr>
        <xdr:cNvSpPr/>
      </xdr:nvSpPr>
      <xdr:spPr>
        <a:xfrm>
          <a:off x="20383500" y="18499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30480</xdr:rowOff>
    </xdr:from>
    <xdr:to>
      <xdr:col>111</xdr:col>
      <xdr:colOff>177800</xdr:colOff>
      <xdr:row>108</xdr:row>
      <xdr:rowOff>33745</xdr:rowOff>
    </xdr:to>
    <xdr:cxnSp macro="">
      <xdr:nvCxnSpPr>
        <xdr:cNvPr id="848" name="直線コネクタ 847">
          <a:extLst>
            <a:ext uri="{FF2B5EF4-FFF2-40B4-BE49-F238E27FC236}">
              <a16:creationId xmlns:a16="http://schemas.microsoft.com/office/drawing/2014/main" id="{C0A418CF-B82D-49C6-B4F7-8689A92872AB}"/>
            </a:ext>
          </a:extLst>
        </xdr:cNvPr>
        <xdr:cNvCxnSpPr/>
      </xdr:nvCxnSpPr>
      <xdr:spPr>
        <a:xfrm flipV="1">
          <a:off x="20434300" y="18547080"/>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157662</xdr:rowOff>
    </xdr:from>
    <xdr:to>
      <xdr:col>102</xdr:col>
      <xdr:colOff>165100</xdr:colOff>
      <xdr:row>108</xdr:row>
      <xdr:rowOff>87812</xdr:rowOff>
    </xdr:to>
    <xdr:sp macro="" textlink="">
      <xdr:nvSpPr>
        <xdr:cNvPr id="849" name="楕円 848">
          <a:extLst>
            <a:ext uri="{FF2B5EF4-FFF2-40B4-BE49-F238E27FC236}">
              <a16:creationId xmlns:a16="http://schemas.microsoft.com/office/drawing/2014/main" id="{DEBC658B-8476-43E0-8362-7C193E7DF99B}"/>
            </a:ext>
          </a:extLst>
        </xdr:cNvPr>
        <xdr:cNvSpPr/>
      </xdr:nvSpPr>
      <xdr:spPr>
        <a:xfrm>
          <a:off x="19494500" y="18502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33745</xdr:rowOff>
    </xdr:from>
    <xdr:to>
      <xdr:col>107</xdr:col>
      <xdr:colOff>50800</xdr:colOff>
      <xdr:row>108</xdr:row>
      <xdr:rowOff>37012</xdr:rowOff>
    </xdr:to>
    <xdr:cxnSp macro="">
      <xdr:nvCxnSpPr>
        <xdr:cNvPr id="850" name="直線コネクタ 849">
          <a:extLst>
            <a:ext uri="{FF2B5EF4-FFF2-40B4-BE49-F238E27FC236}">
              <a16:creationId xmlns:a16="http://schemas.microsoft.com/office/drawing/2014/main" id="{C8D0B4DE-C8BA-4549-8719-706EC900572C}"/>
            </a:ext>
          </a:extLst>
        </xdr:cNvPr>
        <xdr:cNvCxnSpPr/>
      </xdr:nvCxnSpPr>
      <xdr:spPr>
        <a:xfrm flipV="1">
          <a:off x="19545300" y="18550345"/>
          <a:ext cx="88900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160927</xdr:rowOff>
    </xdr:from>
    <xdr:to>
      <xdr:col>98</xdr:col>
      <xdr:colOff>38100</xdr:colOff>
      <xdr:row>108</xdr:row>
      <xdr:rowOff>91077</xdr:rowOff>
    </xdr:to>
    <xdr:sp macro="" textlink="">
      <xdr:nvSpPr>
        <xdr:cNvPr id="851" name="楕円 850">
          <a:extLst>
            <a:ext uri="{FF2B5EF4-FFF2-40B4-BE49-F238E27FC236}">
              <a16:creationId xmlns:a16="http://schemas.microsoft.com/office/drawing/2014/main" id="{E433A30E-30B3-4D18-A04A-092A4B6C5983}"/>
            </a:ext>
          </a:extLst>
        </xdr:cNvPr>
        <xdr:cNvSpPr/>
      </xdr:nvSpPr>
      <xdr:spPr>
        <a:xfrm>
          <a:off x="18605500" y="18506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37012</xdr:rowOff>
    </xdr:from>
    <xdr:to>
      <xdr:col>102</xdr:col>
      <xdr:colOff>114300</xdr:colOff>
      <xdr:row>108</xdr:row>
      <xdr:rowOff>40277</xdr:rowOff>
    </xdr:to>
    <xdr:cxnSp macro="">
      <xdr:nvCxnSpPr>
        <xdr:cNvPr id="852" name="直線コネクタ 851">
          <a:extLst>
            <a:ext uri="{FF2B5EF4-FFF2-40B4-BE49-F238E27FC236}">
              <a16:creationId xmlns:a16="http://schemas.microsoft.com/office/drawing/2014/main" id="{62C18CFB-0B21-498E-8141-64B3906B9F20}"/>
            </a:ext>
          </a:extLst>
        </xdr:cNvPr>
        <xdr:cNvCxnSpPr/>
      </xdr:nvCxnSpPr>
      <xdr:spPr>
        <a:xfrm flipV="1">
          <a:off x="18656300" y="18553612"/>
          <a:ext cx="88900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34126</xdr:rowOff>
    </xdr:from>
    <xdr:ext cx="469744" cy="259045"/>
    <xdr:sp macro="" textlink="">
      <xdr:nvSpPr>
        <xdr:cNvPr id="853" name="n_1aveValue【庁舎】&#10;一人当たり面積">
          <a:extLst>
            <a:ext uri="{FF2B5EF4-FFF2-40B4-BE49-F238E27FC236}">
              <a16:creationId xmlns:a16="http://schemas.microsoft.com/office/drawing/2014/main" id="{C2B04CE4-6A0A-4668-9618-6000260F64D4}"/>
            </a:ext>
          </a:extLst>
        </xdr:cNvPr>
        <xdr:cNvSpPr txBox="1"/>
      </xdr:nvSpPr>
      <xdr:spPr>
        <a:xfrm>
          <a:off x="21075727" y="18036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73314</xdr:rowOff>
    </xdr:from>
    <xdr:ext cx="469744" cy="259045"/>
    <xdr:sp macro="" textlink="">
      <xdr:nvSpPr>
        <xdr:cNvPr id="854" name="n_2aveValue【庁舎】&#10;一人当たり面積">
          <a:extLst>
            <a:ext uri="{FF2B5EF4-FFF2-40B4-BE49-F238E27FC236}">
              <a16:creationId xmlns:a16="http://schemas.microsoft.com/office/drawing/2014/main" id="{2FA67A8B-2542-44B8-84D0-97D85637847F}"/>
            </a:ext>
          </a:extLst>
        </xdr:cNvPr>
        <xdr:cNvSpPr txBox="1"/>
      </xdr:nvSpPr>
      <xdr:spPr>
        <a:xfrm>
          <a:off x="20199427" y="18075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89643</xdr:rowOff>
    </xdr:from>
    <xdr:ext cx="469744" cy="259045"/>
    <xdr:sp macro="" textlink="">
      <xdr:nvSpPr>
        <xdr:cNvPr id="855" name="n_3aveValue【庁舎】&#10;一人当たり面積">
          <a:extLst>
            <a:ext uri="{FF2B5EF4-FFF2-40B4-BE49-F238E27FC236}">
              <a16:creationId xmlns:a16="http://schemas.microsoft.com/office/drawing/2014/main" id="{CA97F31D-08D2-4368-B1EB-750B10202A93}"/>
            </a:ext>
          </a:extLst>
        </xdr:cNvPr>
        <xdr:cNvSpPr txBox="1"/>
      </xdr:nvSpPr>
      <xdr:spPr>
        <a:xfrm>
          <a:off x="19310427" y="18091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99440</xdr:rowOff>
    </xdr:from>
    <xdr:ext cx="469744" cy="259045"/>
    <xdr:sp macro="" textlink="">
      <xdr:nvSpPr>
        <xdr:cNvPr id="856" name="n_4aveValue【庁舎】&#10;一人当たり面積">
          <a:extLst>
            <a:ext uri="{FF2B5EF4-FFF2-40B4-BE49-F238E27FC236}">
              <a16:creationId xmlns:a16="http://schemas.microsoft.com/office/drawing/2014/main" id="{4B4AB172-B0F6-4327-AE47-290FC1DD78BE}"/>
            </a:ext>
          </a:extLst>
        </xdr:cNvPr>
        <xdr:cNvSpPr txBox="1"/>
      </xdr:nvSpPr>
      <xdr:spPr>
        <a:xfrm>
          <a:off x="18421427" y="181016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72407</xdr:rowOff>
    </xdr:from>
    <xdr:ext cx="469744" cy="259045"/>
    <xdr:sp macro="" textlink="">
      <xdr:nvSpPr>
        <xdr:cNvPr id="857" name="n_1mainValue【庁舎】&#10;一人当たり面積">
          <a:extLst>
            <a:ext uri="{FF2B5EF4-FFF2-40B4-BE49-F238E27FC236}">
              <a16:creationId xmlns:a16="http://schemas.microsoft.com/office/drawing/2014/main" id="{7F6A8DE3-E6F7-4BC4-A642-15440990BFEC}"/>
            </a:ext>
          </a:extLst>
        </xdr:cNvPr>
        <xdr:cNvSpPr txBox="1"/>
      </xdr:nvSpPr>
      <xdr:spPr>
        <a:xfrm>
          <a:off x="210757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75672</xdr:rowOff>
    </xdr:from>
    <xdr:ext cx="469744" cy="259045"/>
    <xdr:sp macro="" textlink="">
      <xdr:nvSpPr>
        <xdr:cNvPr id="858" name="n_2mainValue【庁舎】&#10;一人当たり面積">
          <a:extLst>
            <a:ext uri="{FF2B5EF4-FFF2-40B4-BE49-F238E27FC236}">
              <a16:creationId xmlns:a16="http://schemas.microsoft.com/office/drawing/2014/main" id="{12885859-8B43-4772-9448-6A9F7A6C4BCC}"/>
            </a:ext>
          </a:extLst>
        </xdr:cNvPr>
        <xdr:cNvSpPr txBox="1"/>
      </xdr:nvSpPr>
      <xdr:spPr>
        <a:xfrm>
          <a:off x="20199427" y="18592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78939</xdr:rowOff>
    </xdr:from>
    <xdr:ext cx="469744" cy="259045"/>
    <xdr:sp macro="" textlink="">
      <xdr:nvSpPr>
        <xdr:cNvPr id="859" name="n_3mainValue【庁舎】&#10;一人当たり面積">
          <a:extLst>
            <a:ext uri="{FF2B5EF4-FFF2-40B4-BE49-F238E27FC236}">
              <a16:creationId xmlns:a16="http://schemas.microsoft.com/office/drawing/2014/main" id="{1F917D76-CF6F-4D6D-9649-720A14C4549E}"/>
            </a:ext>
          </a:extLst>
        </xdr:cNvPr>
        <xdr:cNvSpPr txBox="1"/>
      </xdr:nvSpPr>
      <xdr:spPr>
        <a:xfrm>
          <a:off x="19310427" y="18595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82204</xdr:rowOff>
    </xdr:from>
    <xdr:ext cx="469744" cy="259045"/>
    <xdr:sp macro="" textlink="">
      <xdr:nvSpPr>
        <xdr:cNvPr id="860" name="n_4mainValue【庁舎】&#10;一人当たり面積">
          <a:extLst>
            <a:ext uri="{FF2B5EF4-FFF2-40B4-BE49-F238E27FC236}">
              <a16:creationId xmlns:a16="http://schemas.microsoft.com/office/drawing/2014/main" id="{D138E0DB-15B9-4DD1-8360-54D545EC43B7}"/>
            </a:ext>
          </a:extLst>
        </xdr:cNvPr>
        <xdr:cNvSpPr txBox="1"/>
      </xdr:nvSpPr>
      <xdr:spPr>
        <a:xfrm>
          <a:off x="18421427" y="18598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61" name="正方形/長方形 860">
          <a:extLst>
            <a:ext uri="{FF2B5EF4-FFF2-40B4-BE49-F238E27FC236}">
              <a16:creationId xmlns:a16="http://schemas.microsoft.com/office/drawing/2014/main" id="{9433A9B0-3300-4DB0-AC64-490F5DDDCC01}"/>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62" name="正方形/長方形 861">
          <a:extLst>
            <a:ext uri="{FF2B5EF4-FFF2-40B4-BE49-F238E27FC236}">
              <a16:creationId xmlns:a16="http://schemas.microsoft.com/office/drawing/2014/main" id="{8545DF59-5192-49E7-AD15-3F5F0038527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63" name="テキスト ボックス 862">
          <a:extLst>
            <a:ext uri="{FF2B5EF4-FFF2-40B4-BE49-F238E27FC236}">
              <a16:creationId xmlns:a16="http://schemas.microsoft.com/office/drawing/2014/main" id="{F0AA11C0-923E-4789-8B8E-27383F9651A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平成２２年度に消防庁舎が完成した消防施設や体育館、福祉施設を除き、ほとんどの施設類型において全国平均より減価償却が進み、更新が必要な有形固定資産が多くあることが分かる。これは、昭和４０～５０年代にかけて大規模住宅地の開発により、人口急増を経験した本市では、昭和５０年代に公共施設などの社会的インフラの整備を行った有形固定資産が多くあることが起因している。</a:t>
          </a:r>
        </a:p>
        <a:p>
          <a:r>
            <a:rPr kumimoji="1" lang="ja-JP" altLang="en-US" sz="1300">
              <a:latin typeface="ＭＳ Ｐゴシック" panose="020B0600070205080204" pitchFamily="50" charset="-128"/>
              <a:ea typeface="ＭＳ Ｐゴシック" panose="020B0600070205080204" pitchFamily="50" charset="-128"/>
            </a:rPr>
            <a:t>　令和２年度は、体育館や福祉施設において改修などを行いましたが、今後も更新時期を迎える施設が多いことから、同類系の施設だけでなく、他類系の施設も含め、施設等の集約化・複合化を進める必要があ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77,584
76,533
129.77
37,589,090
37,038,792
548,167
16,498,548
34,807,653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令和２年度財政力指数は、単年度数値で、</a:t>
          </a:r>
          <a:r>
            <a:rPr kumimoji="1" lang="en-US" altLang="ja-JP" sz="1100">
              <a:solidFill>
                <a:schemeClr val="dk1"/>
              </a:solidFill>
              <a:effectLst/>
              <a:latin typeface="+mn-lt"/>
              <a:ea typeface="+mn-ea"/>
              <a:cs typeface="+mn-cs"/>
            </a:rPr>
            <a:t>0.694(</a:t>
          </a:r>
          <a:r>
            <a:rPr kumimoji="1" lang="ja-JP" altLang="ja-JP" sz="1100">
              <a:solidFill>
                <a:schemeClr val="dk1"/>
              </a:solidFill>
              <a:effectLst/>
              <a:latin typeface="+mn-lt"/>
              <a:ea typeface="+mn-ea"/>
              <a:cs typeface="+mn-cs"/>
            </a:rPr>
            <a:t>基準財政収入額</a:t>
          </a:r>
          <a:r>
            <a:rPr kumimoji="1" lang="en-US" altLang="ja-JP" sz="1100">
              <a:solidFill>
                <a:schemeClr val="dk1"/>
              </a:solidFill>
              <a:effectLst/>
              <a:latin typeface="+mn-lt"/>
              <a:ea typeface="+mn-ea"/>
              <a:cs typeface="+mn-cs"/>
            </a:rPr>
            <a:t>9,128</a:t>
          </a:r>
          <a:r>
            <a:rPr kumimoji="1" lang="ja-JP" altLang="ja-JP" sz="1100">
              <a:solidFill>
                <a:schemeClr val="dk1"/>
              </a:solidFill>
              <a:effectLst/>
              <a:latin typeface="+mn-lt"/>
              <a:ea typeface="+mn-ea"/>
              <a:cs typeface="+mn-cs"/>
            </a:rPr>
            <a:t>百万円、基準財政需要額</a:t>
          </a:r>
          <a:r>
            <a:rPr kumimoji="1" lang="en-US" altLang="ja-JP" sz="1100">
              <a:solidFill>
                <a:schemeClr val="dk1"/>
              </a:solidFill>
              <a:effectLst/>
              <a:latin typeface="+mn-lt"/>
              <a:ea typeface="+mn-ea"/>
              <a:cs typeface="+mn-cs"/>
            </a:rPr>
            <a:t>13,154</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と昨年度とほぼ同率となりました。これは、固定資産税や地方消費税交付金の増により基準財政収入額が昨年と比較し</a:t>
          </a:r>
          <a:r>
            <a:rPr kumimoji="1" lang="en-US" altLang="ja-JP" sz="1100">
              <a:solidFill>
                <a:schemeClr val="dk1"/>
              </a:solidFill>
              <a:effectLst/>
              <a:latin typeface="+mn-lt"/>
              <a:ea typeface="+mn-ea"/>
              <a:cs typeface="+mn-cs"/>
            </a:rPr>
            <a:t>3.6%</a:t>
          </a:r>
          <a:r>
            <a:rPr kumimoji="1" lang="ja-JP" altLang="ja-JP" sz="1100">
              <a:solidFill>
                <a:schemeClr val="dk1"/>
              </a:solidFill>
              <a:effectLst/>
              <a:latin typeface="+mn-lt"/>
              <a:ea typeface="+mn-ea"/>
              <a:cs typeface="+mn-cs"/>
            </a:rPr>
            <a:t>増加したものの、社会福祉費や高齢者保健福祉費における単位費用の見直し等により基準財政需要額が</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増加したことによるものと分析しています。</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142522</xdr:rowOff>
    </xdr:from>
    <xdr:to>
      <xdr:col>23</xdr:col>
      <xdr:colOff>133350</xdr:colOff>
      <xdr:row>44</xdr:row>
      <xdr:rowOff>124883</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314722"/>
          <a:ext cx="0" cy="135396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96960</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407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124883</xdr:rowOff>
    </xdr:from>
    <xdr:to>
      <xdr:col>24</xdr:col>
      <xdr:colOff>12700</xdr:colOff>
      <xdr:row>44</xdr:row>
      <xdr:rowOff>124883</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686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57449</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0581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36</xdr:row>
      <xdr:rowOff>142522</xdr:rowOff>
    </xdr:from>
    <xdr:to>
      <xdr:col>24</xdr:col>
      <xdr:colOff>12700</xdr:colOff>
      <xdr:row>36</xdr:row>
      <xdr:rowOff>142522</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314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52211</xdr:rowOff>
    </xdr:from>
    <xdr:to>
      <xdr:col>23</xdr:col>
      <xdr:colOff>133350</xdr:colOff>
      <xdr:row>42</xdr:row>
      <xdr:rowOff>52211</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531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122360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980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25400</xdr:rowOff>
    </xdr:from>
    <xdr:to>
      <xdr:col>19</xdr:col>
      <xdr:colOff>133350</xdr:colOff>
      <xdr:row>42</xdr:row>
      <xdr:rowOff>52211</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226300"/>
          <a:ext cx="889000" cy="26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132645</xdr:rowOff>
    </xdr:from>
    <xdr:to>
      <xdr:col>19</xdr:col>
      <xdr:colOff>184150</xdr:colOff>
      <xdr:row>42</xdr:row>
      <xdr:rowOff>62795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72972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9309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25400</xdr:rowOff>
    </xdr:from>
    <xdr:to>
      <xdr:col>15</xdr:col>
      <xdr:colOff>82550</xdr:colOff>
      <xdr:row>42</xdr:row>
      <xdr:rowOff>25400</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2263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119239</xdr:rowOff>
    </xdr:from>
    <xdr:to>
      <xdr:col>15</xdr:col>
      <xdr:colOff>133350</xdr:colOff>
      <xdr:row>42</xdr:row>
      <xdr:rowOff>49389</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59566</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42</xdr:row>
      <xdr:rowOff>11995</xdr:rowOff>
    </xdr:from>
    <xdr:to>
      <xdr:col>11</xdr:col>
      <xdr:colOff>31750</xdr:colOff>
      <xdr:row>42</xdr:row>
      <xdr:rowOff>25400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7212895"/>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119239</xdr:rowOff>
    </xdr:from>
    <xdr:to>
      <xdr:col>11</xdr:col>
      <xdr:colOff>82550</xdr:colOff>
      <xdr:row>42</xdr:row>
      <xdr:rowOff>49389</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148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59566</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917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1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47572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2484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1411</xdr:rowOff>
    </xdr:from>
    <xdr:to>
      <xdr:col>23</xdr:col>
      <xdr:colOff>184150</xdr:colOff>
      <xdr:row>42</xdr:row>
      <xdr:rowOff>103011</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41</xdr:row>
      <xdr:rowOff>144938</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174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42</xdr:row>
      <xdr:rowOff>1411</xdr:rowOff>
    </xdr:from>
    <xdr:to>
      <xdr:col>19</xdr:col>
      <xdr:colOff>184150</xdr:colOff>
      <xdr:row>42</xdr:row>
      <xdr:rowOff>103011</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202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87788</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2886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146050</xdr:rowOff>
    </xdr:from>
    <xdr:to>
      <xdr:col>15</xdr:col>
      <xdr:colOff>133350</xdr:colOff>
      <xdr:row>42</xdr:row>
      <xdr:rowOff>76200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60977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146050</xdr:rowOff>
    </xdr:from>
    <xdr:to>
      <xdr:col>11</xdr:col>
      <xdr:colOff>82550</xdr:colOff>
      <xdr:row>42</xdr:row>
      <xdr:rowOff>76200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60977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132645</xdr:rowOff>
    </xdr:from>
    <xdr:to>
      <xdr:col>7</xdr:col>
      <xdr:colOff>31750</xdr:colOff>
      <xdr:row>42</xdr:row>
      <xdr:rowOff>62795</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162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72972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9309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令和２年度経常収支比率は、昨年度から</a:t>
          </a:r>
          <a:r>
            <a:rPr kumimoji="1" lang="en-US" altLang="ja-JP" sz="1100">
              <a:solidFill>
                <a:schemeClr val="dk1"/>
              </a:solidFill>
              <a:effectLst/>
              <a:latin typeface="+mn-lt"/>
              <a:ea typeface="+mn-ea"/>
              <a:cs typeface="+mn-cs"/>
            </a:rPr>
            <a:t>0.</a:t>
          </a:r>
          <a:r>
            <a:rPr kumimoji="1" lang="ja-JP" altLang="ja-JP" sz="1100">
              <a:solidFill>
                <a:schemeClr val="dk1"/>
              </a:solidFill>
              <a:effectLst/>
              <a:latin typeface="+mn-lt"/>
              <a:ea typeface="+mn-ea"/>
              <a:cs typeface="+mn-cs"/>
            </a:rPr>
            <a:t>２ポイント減少し</a:t>
          </a:r>
          <a:r>
            <a:rPr kumimoji="1" lang="en-US" altLang="ja-JP" sz="1100">
              <a:solidFill>
                <a:schemeClr val="dk1"/>
              </a:solidFill>
              <a:effectLst/>
              <a:latin typeface="+mn-lt"/>
              <a:ea typeface="+mn-ea"/>
              <a:cs typeface="+mn-cs"/>
            </a:rPr>
            <a:t>100.1%</a:t>
          </a:r>
          <a:r>
            <a:rPr kumimoji="1" lang="ja-JP" altLang="ja-JP" sz="1100">
              <a:solidFill>
                <a:schemeClr val="dk1"/>
              </a:solidFill>
              <a:effectLst/>
              <a:latin typeface="+mn-lt"/>
              <a:ea typeface="+mn-ea"/>
              <a:cs typeface="+mn-cs"/>
            </a:rPr>
            <a:t>となりました。前年度と比較して、歳入で市税が減となるほか、歳出において、公共下水道事業及びの農業集落排水事業の法的化に伴う下水道事業会計への繰出金の増等による比率の上昇要因がありましたが、一方で歳入の地方消費税交付金や地方交付税の増、減収補填債特例分の皆増などによる比率の減少要因があったことから、</a:t>
          </a:r>
          <a:r>
            <a:rPr kumimoji="1" lang="en-US" altLang="ja-JP" sz="1100">
              <a:solidFill>
                <a:schemeClr val="dk1"/>
              </a:solidFill>
              <a:effectLst/>
              <a:latin typeface="+mn-lt"/>
              <a:ea typeface="+mn-ea"/>
              <a:cs typeface="+mn-cs"/>
            </a:rPr>
            <a:t>100.1%</a:t>
          </a:r>
          <a:r>
            <a:rPr kumimoji="1" lang="ja-JP" altLang="ja-JP" sz="1100">
              <a:solidFill>
                <a:schemeClr val="dk1"/>
              </a:solidFill>
              <a:effectLst/>
              <a:latin typeface="+mn-lt"/>
              <a:ea typeface="+mn-ea"/>
              <a:cs typeface="+mn-cs"/>
            </a:rPr>
            <a:t>となりました。今後も、事務事業の見直しをさらに進め、財源確保に取り組むことで比率の改善に努めます。</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66</xdr:row>
      <xdr:rowOff>82550</xdr:rowOff>
    </xdr:from>
    <xdr:to>
      <xdr:col>27</xdr:col>
      <xdr:colOff>184150</xdr:colOff>
      <xdr:row>66</xdr:row>
      <xdr:rowOff>82550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111777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76200</xdr:rowOff>
    </xdr:from>
    <xdr:to>
      <xdr:col>27</xdr:col>
      <xdr:colOff>184150</xdr:colOff>
      <xdr:row>59</xdr:row>
      <xdr:rowOff>76200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58</xdr:row>
      <xdr:rowOff>105427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2" name="財政構造の弾力性グラフ枠">
          <a:extLst>
            <a:ext uri="{FF2B5EF4-FFF2-40B4-BE49-F238E27FC236}">
              <a16:creationId xmlns:a16="http://schemas.microsoft.com/office/drawing/2014/main" id="{00000000-0008-0000-0300-00007A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166688</xdr:rowOff>
    </xdr:from>
    <xdr:to>
      <xdr:col>23</xdr:col>
      <xdr:colOff>133350</xdr:colOff>
      <xdr:row>67</xdr:row>
      <xdr:rowOff>7620</xdr:rowOff>
    </xdr:to>
    <xdr:cxnSp macro="">
      <xdr:nvCxnSpPr>
        <xdr:cNvPr id="123" name="直線コネクタ 122">
          <a:extLst>
            <a:ext uri="{FF2B5EF4-FFF2-40B4-BE49-F238E27FC236}">
              <a16:creationId xmlns:a16="http://schemas.microsoft.com/office/drawing/2014/main" id="{00000000-0008-0000-0300-00007B000000}"/>
            </a:ext>
          </a:extLst>
        </xdr:cNvPr>
        <xdr:cNvCxnSpPr/>
      </xdr:nvCxnSpPr>
      <xdr:spPr>
        <a:xfrm flipV="1">
          <a:off x="4953000" y="10282238"/>
          <a:ext cx="0" cy="121253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151147</xdr:rowOff>
    </xdr:from>
    <xdr:ext cx="762000" cy="259045"/>
    <xdr:sp macro="" textlink="">
      <xdr:nvSpPr>
        <xdr:cNvPr id="124" name="財政構造の弾力性最小値テキスト">
          <a:extLst>
            <a:ext uri="{FF2B5EF4-FFF2-40B4-BE49-F238E27FC236}">
              <a16:creationId xmlns:a16="http://schemas.microsoft.com/office/drawing/2014/main" id="{00000000-0008-0000-0300-00007C000000}"/>
            </a:ext>
          </a:extLst>
        </xdr:cNvPr>
        <xdr:cNvSpPr txBox="1"/>
      </xdr:nvSpPr>
      <xdr:spPr>
        <a:xfrm>
          <a:off x="5041900" y="114668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7620</xdr:rowOff>
    </xdr:from>
    <xdr:to>
      <xdr:col>24</xdr:col>
      <xdr:colOff>12700</xdr:colOff>
      <xdr:row>67</xdr:row>
      <xdr:rowOff>7620</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a:off x="4864100" y="114947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81615</xdr:rowOff>
    </xdr:from>
    <xdr:ext cx="762000" cy="259045"/>
    <xdr:sp macro="" textlink="">
      <xdr:nvSpPr>
        <xdr:cNvPr id="126" name="財政構造の弾力性最大値テキスト">
          <a:extLst>
            <a:ext uri="{FF2B5EF4-FFF2-40B4-BE49-F238E27FC236}">
              <a16:creationId xmlns:a16="http://schemas.microsoft.com/office/drawing/2014/main" id="{00000000-0008-0000-0300-00007E000000}"/>
            </a:ext>
          </a:extLst>
        </xdr:cNvPr>
        <xdr:cNvSpPr txBox="1"/>
      </xdr:nvSpPr>
      <xdr:spPr>
        <a:xfrm>
          <a:off x="5041900" y="10025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166688</xdr:rowOff>
    </xdr:from>
    <xdr:to>
      <xdr:col>24</xdr:col>
      <xdr:colOff>12700</xdr:colOff>
      <xdr:row>59</xdr:row>
      <xdr:rowOff>166688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028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66</xdr:row>
      <xdr:rowOff>88582</xdr:rowOff>
    </xdr:from>
    <xdr:to>
      <xdr:col>23</xdr:col>
      <xdr:colOff>133350</xdr:colOff>
      <xdr:row>66</xdr:row>
      <xdr:rowOff>100647</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flipV="1">
          <a:off x="4114800" y="11404282"/>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67962</xdr:rowOff>
    </xdr:from>
    <xdr:ext cx="762000" cy="259045"/>
    <xdr:sp macro="" textlink="">
      <xdr:nvSpPr>
        <xdr:cNvPr id="129" name="財政構造の弾力性平均値テキスト">
          <a:extLst>
            <a:ext uri="{FF2B5EF4-FFF2-40B4-BE49-F238E27FC236}">
              <a16:creationId xmlns:a16="http://schemas.microsoft.com/office/drawing/2014/main" id="{00000000-0008-0000-0300-000081000000}"/>
            </a:ext>
          </a:extLst>
        </xdr:cNvPr>
        <xdr:cNvSpPr txBox="1"/>
      </xdr:nvSpPr>
      <xdr:spPr>
        <a:xfrm>
          <a:off x="5041900" y="106978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51435</xdr:rowOff>
    </xdr:from>
    <xdr:to>
      <xdr:col>23</xdr:col>
      <xdr:colOff>184150</xdr:colOff>
      <xdr:row>63</xdr:row>
      <xdr:rowOff>153035</xdr:rowOff>
    </xdr:to>
    <xdr:sp macro="" textlink="">
      <xdr:nvSpPr>
        <xdr:cNvPr id="130" name="フローチャート: 判断 129">
          <a:extLst>
            <a:ext uri="{FF2B5EF4-FFF2-40B4-BE49-F238E27FC236}">
              <a16:creationId xmlns:a16="http://schemas.microsoft.com/office/drawing/2014/main" id="{00000000-0008-0000-0300-000082000000}"/>
            </a:ext>
          </a:extLst>
        </xdr:cNvPr>
        <xdr:cNvSpPr/>
      </xdr:nvSpPr>
      <xdr:spPr>
        <a:xfrm>
          <a:off x="4902200" y="10852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66</xdr:row>
      <xdr:rowOff>64453</xdr:rowOff>
    </xdr:from>
    <xdr:to>
      <xdr:col>19</xdr:col>
      <xdr:colOff>133350</xdr:colOff>
      <xdr:row>66</xdr:row>
      <xdr:rowOff>100647</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3225800" y="11380153"/>
          <a:ext cx="889000" cy="361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63500</xdr:rowOff>
    </xdr:from>
    <xdr:to>
      <xdr:col>19</xdr:col>
      <xdr:colOff>184150</xdr:colOff>
      <xdr:row>63</xdr:row>
      <xdr:rowOff>165100</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0640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3827</xdr:rowOff>
    </xdr:from>
    <xdr:ext cx="736600" cy="259045"/>
    <xdr:sp macro="" textlink="">
      <xdr:nvSpPr>
        <xdr:cNvPr id="133" name="テキスト ボックス 132">
          <a:extLst>
            <a:ext uri="{FF2B5EF4-FFF2-40B4-BE49-F238E27FC236}">
              <a16:creationId xmlns:a16="http://schemas.microsoft.com/office/drawing/2014/main" id="{00000000-0008-0000-0300-000085000000}"/>
            </a:ext>
          </a:extLst>
        </xdr:cNvPr>
        <xdr:cNvSpPr txBox="1"/>
      </xdr:nvSpPr>
      <xdr:spPr>
        <a:xfrm>
          <a:off x="3733800" y="10633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66</xdr:row>
      <xdr:rowOff>64453</xdr:rowOff>
    </xdr:from>
    <xdr:to>
      <xdr:col>15</xdr:col>
      <xdr:colOff>82550</xdr:colOff>
      <xdr:row>66</xdr:row>
      <xdr:rowOff>64453</xdr:rowOff>
    </xdr:to>
    <xdr:cxnSp macro="">
      <xdr:nvCxnSpPr>
        <xdr:cNvPr id="134" name="直線コネクタ 133">
          <a:extLst>
            <a:ext uri="{FF2B5EF4-FFF2-40B4-BE49-F238E27FC236}">
              <a16:creationId xmlns:a16="http://schemas.microsoft.com/office/drawing/2014/main" id="{00000000-0008-0000-0300-000086000000}"/>
            </a:ext>
          </a:extLst>
        </xdr:cNvPr>
        <xdr:cNvCxnSpPr/>
      </xdr:nvCxnSpPr>
      <xdr:spPr>
        <a:xfrm>
          <a:off x="2336800" y="113801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27305</xdr:rowOff>
    </xdr:from>
    <xdr:to>
      <xdr:col>15</xdr:col>
      <xdr:colOff>133350</xdr:colOff>
      <xdr:row>63</xdr:row>
      <xdr:rowOff>128905</xdr:rowOff>
    </xdr:to>
    <xdr:sp macro="" textlink="">
      <xdr:nvSpPr>
        <xdr:cNvPr id="135" name="フローチャート: 判断 134">
          <a:extLst>
            <a:ext uri="{FF2B5EF4-FFF2-40B4-BE49-F238E27FC236}">
              <a16:creationId xmlns:a16="http://schemas.microsoft.com/office/drawing/2014/main" id="{00000000-0008-0000-0300-000087000000}"/>
            </a:ext>
          </a:extLst>
        </xdr:cNvPr>
        <xdr:cNvSpPr/>
      </xdr:nvSpPr>
      <xdr:spPr>
        <a:xfrm>
          <a:off x="3175000" y="10828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139082</xdr:rowOff>
    </xdr:from>
    <xdr:ext cx="762000" cy="259045"/>
    <xdr:sp macro="" textlink="">
      <xdr:nvSpPr>
        <xdr:cNvPr id="136" name="テキスト ボックス 135">
          <a:extLst>
            <a:ext uri="{FF2B5EF4-FFF2-40B4-BE49-F238E27FC236}">
              <a16:creationId xmlns:a16="http://schemas.microsoft.com/office/drawing/2014/main" id="{00000000-0008-0000-0300-000088000000}"/>
            </a:ext>
          </a:extLst>
        </xdr:cNvPr>
        <xdr:cNvSpPr txBox="1"/>
      </xdr:nvSpPr>
      <xdr:spPr>
        <a:xfrm>
          <a:off x="2844800" y="10597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66</xdr:row>
      <xdr:rowOff>64453</xdr:rowOff>
    </xdr:from>
    <xdr:to>
      <xdr:col>11</xdr:col>
      <xdr:colOff>31750</xdr:colOff>
      <xdr:row>66</xdr:row>
      <xdr:rowOff>64453</xdr:rowOff>
    </xdr:to>
    <xdr:cxnSp macro="">
      <xdr:nvCxnSpPr>
        <xdr:cNvPr id="137" name="直線コネクタ 136">
          <a:extLst>
            <a:ext uri="{FF2B5EF4-FFF2-40B4-BE49-F238E27FC236}">
              <a16:creationId xmlns:a16="http://schemas.microsoft.com/office/drawing/2014/main" id="{00000000-0008-0000-0300-000089000000}"/>
            </a:ext>
          </a:extLst>
        </xdr:cNvPr>
        <xdr:cNvCxnSpPr/>
      </xdr:nvCxnSpPr>
      <xdr:spPr>
        <a:xfrm>
          <a:off x="1447800" y="1138015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39370</xdr:rowOff>
    </xdr:from>
    <xdr:to>
      <xdr:col>11</xdr:col>
      <xdr:colOff>82550</xdr:colOff>
      <xdr:row>63</xdr:row>
      <xdr:rowOff>140970</xdr:rowOff>
    </xdr:to>
    <xdr:sp macro="" textlink="">
      <xdr:nvSpPr>
        <xdr:cNvPr id="138" name="フローチャート: 判断 137">
          <a:extLst>
            <a:ext uri="{FF2B5EF4-FFF2-40B4-BE49-F238E27FC236}">
              <a16:creationId xmlns:a16="http://schemas.microsoft.com/office/drawing/2014/main" id="{00000000-0008-0000-0300-00008A000000}"/>
            </a:ext>
          </a:extLst>
        </xdr:cNvPr>
        <xdr:cNvSpPr/>
      </xdr:nvSpPr>
      <xdr:spPr>
        <a:xfrm>
          <a:off x="2286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151147</xdr:rowOff>
    </xdr:from>
    <xdr:ext cx="762000" cy="259045"/>
    <xdr:sp macro="" textlink="">
      <xdr:nvSpPr>
        <xdr:cNvPr id="139" name="テキスト ボックス 138">
          <a:extLst>
            <a:ext uri="{FF2B5EF4-FFF2-40B4-BE49-F238E27FC236}">
              <a16:creationId xmlns:a16="http://schemas.microsoft.com/office/drawing/2014/main" id="{00000000-0008-0000-0300-00008B000000}"/>
            </a:ext>
          </a:extLst>
        </xdr:cNvPr>
        <xdr:cNvSpPr txBox="1"/>
      </xdr:nvSpPr>
      <xdr:spPr>
        <a:xfrm>
          <a:off x="1955800" y="1060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15240</xdr:rowOff>
    </xdr:from>
    <xdr:to>
      <xdr:col>7</xdr:col>
      <xdr:colOff>31750</xdr:colOff>
      <xdr:row>63</xdr:row>
      <xdr:rowOff>116840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1397000" y="10816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127017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066800" y="10585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66</xdr:row>
      <xdr:rowOff>37782</xdr:rowOff>
    </xdr:from>
    <xdr:to>
      <xdr:col>23</xdr:col>
      <xdr:colOff>184150</xdr:colOff>
      <xdr:row>66</xdr:row>
      <xdr:rowOff>139382</xdr:rowOff>
    </xdr:to>
    <xdr:sp macro="" textlink="">
      <xdr:nvSpPr>
        <xdr:cNvPr id="147" name="楕円 146">
          <a:extLst>
            <a:ext uri="{FF2B5EF4-FFF2-40B4-BE49-F238E27FC236}">
              <a16:creationId xmlns:a16="http://schemas.microsoft.com/office/drawing/2014/main" id="{00000000-0008-0000-0300-000093000000}"/>
            </a:ext>
          </a:extLst>
        </xdr:cNvPr>
        <xdr:cNvSpPr/>
      </xdr:nvSpPr>
      <xdr:spPr>
        <a:xfrm>
          <a:off x="4902200" y="11353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105109</xdr:rowOff>
    </xdr:from>
    <xdr:ext cx="762000" cy="259045"/>
    <xdr:sp macro="" textlink="">
      <xdr:nvSpPr>
        <xdr:cNvPr id="148" name="財政構造の弾力性該当値テキスト">
          <a:extLst>
            <a:ext uri="{FF2B5EF4-FFF2-40B4-BE49-F238E27FC236}">
              <a16:creationId xmlns:a16="http://schemas.microsoft.com/office/drawing/2014/main" id="{00000000-0008-0000-0300-000094000000}"/>
            </a:ext>
          </a:extLst>
        </xdr:cNvPr>
        <xdr:cNvSpPr txBox="1"/>
      </xdr:nvSpPr>
      <xdr:spPr>
        <a:xfrm>
          <a:off x="5041900" y="112493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66</xdr:row>
      <xdr:rowOff>49847</xdr:rowOff>
    </xdr:from>
    <xdr:to>
      <xdr:col>19</xdr:col>
      <xdr:colOff>184150</xdr:colOff>
      <xdr:row>66</xdr:row>
      <xdr:rowOff>151447</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064000" y="1136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66</xdr:row>
      <xdr:rowOff>136224</xdr:rowOff>
    </xdr:from>
    <xdr:ext cx="7366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3733800" y="114519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66</xdr:row>
      <xdr:rowOff>13653</xdr:rowOff>
    </xdr:from>
    <xdr:to>
      <xdr:col>15</xdr:col>
      <xdr:colOff>133350</xdr:colOff>
      <xdr:row>66</xdr:row>
      <xdr:rowOff>115253</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3175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66</xdr:row>
      <xdr:rowOff>100030</xdr:rowOff>
    </xdr:from>
    <xdr:ext cx="7620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2844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66</xdr:row>
      <xdr:rowOff>13653</xdr:rowOff>
    </xdr:from>
    <xdr:to>
      <xdr:col>11</xdr:col>
      <xdr:colOff>82550</xdr:colOff>
      <xdr:row>66</xdr:row>
      <xdr:rowOff>115253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2286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66</xdr:row>
      <xdr:rowOff>100030</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1955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66</xdr:row>
      <xdr:rowOff>13653</xdr:rowOff>
    </xdr:from>
    <xdr:to>
      <xdr:col>7</xdr:col>
      <xdr:colOff>31750</xdr:colOff>
      <xdr:row>66</xdr:row>
      <xdr:rowOff>115253</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1397000" y="11329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100030</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066800" y="114157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7" name="正方形/長方形 156">
          <a:extLst>
            <a:ext uri="{FF2B5EF4-FFF2-40B4-BE49-F238E27FC236}">
              <a16:creationId xmlns:a16="http://schemas.microsoft.com/office/drawing/2014/main" id="{00000000-0008-0000-0300-00009D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[102,883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0" name="正方形/長方形 159">
          <a:extLst>
            <a:ext uri="{FF2B5EF4-FFF2-40B4-BE49-F238E27FC236}">
              <a16:creationId xmlns:a16="http://schemas.microsoft.com/office/drawing/2014/main" id="{00000000-0008-0000-0300-0000A0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144,569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69" name="テキスト ボックス 168">
          <a:extLst>
            <a:ext uri="{FF2B5EF4-FFF2-40B4-BE49-F238E27FC236}">
              <a16:creationId xmlns:a16="http://schemas.microsoft.com/office/drawing/2014/main" id="{00000000-0008-0000-0300-0000A9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人口</a:t>
          </a:r>
          <a:r>
            <a:rPr kumimoji="1" lang="en-US" altLang="ja-JP" sz="1050">
              <a:solidFill>
                <a:schemeClr val="dk1"/>
              </a:solidFill>
              <a:effectLst/>
              <a:latin typeface="+mn-lt"/>
              <a:ea typeface="+mn-ea"/>
              <a:cs typeface="+mn-cs"/>
            </a:rPr>
            <a:t>1</a:t>
          </a:r>
          <a:r>
            <a:rPr kumimoji="1" lang="ja-JP" altLang="ja-JP" sz="1050">
              <a:solidFill>
                <a:schemeClr val="dk1"/>
              </a:solidFill>
              <a:effectLst/>
              <a:latin typeface="+mn-lt"/>
              <a:ea typeface="+mn-ea"/>
              <a:cs typeface="+mn-cs"/>
            </a:rPr>
            <a:t>人当たり人件費・物件費等決算額は、前年度と比較し、</a:t>
          </a:r>
          <a:r>
            <a:rPr kumimoji="1" lang="en-US" altLang="ja-JP" sz="1050">
              <a:solidFill>
                <a:schemeClr val="dk1"/>
              </a:solidFill>
              <a:effectLst/>
              <a:latin typeface="+mn-lt"/>
              <a:ea typeface="+mn-ea"/>
              <a:cs typeface="+mn-cs"/>
            </a:rPr>
            <a:t>6,683</a:t>
          </a:r>
          <a:r>
            <a:rPr kumimoji="1" lang="ja-JP" altLang="ja-JP" sz="1050">
              <a:solidFill>
                <a:schemeClr val="dk1"/>
              </a:solidFill>
              <a:effectLst/>
              <a:latin typeface="+mn-lt"/>
              <a:ea typeface="+mn-ea"/>
              <a:cs typeface="+mn-cs"/>
            </a:rPr>
            <a:t>円増加しました。</a:t>
          </a:r>
          <a:endParaRPr lang="ja-JP" altLang="ja-JP" sz="1200">
            <a:effectLst/>
          </a:endParaRPr>
        </a:p>
        <a:p>
          <a:r>
            <a:rPr kumimoji="1" lang="ja-JP" altLang="ja-JP" sz="1050">
              <a:solidFill>
                <a:schemeClr val="dk1"/>
              </a:solidFill>
              <a:effectLst/>
              <a:latin typeface="+mn-lt"/>
              <a:ea typeface="+mn-ea"/>
              <a:cs typeface="+mn-cs"/>
            </a:rPr>
            <a:t>・人件費は、退職手当が減少（</a:t>
          </a:r>
          <a:r>
            <a:rPr kumimoji="1" lang="en-US" altLang="ja-JP" sz="1050">
              <a:solidFill>
                <a:schemeClr val="dk1"/>
              </a:solidFill>
              <a:effectLst/>
              <a:latin typeface="+mn-lt"/>
              <a:ea typeface="+mn-ea"/>
              <a:cs typeface="+mn-cs"/>
            </a:rPr>
            <a:t>100</a:t>
          </a:r>
          <a:r>
            <a:rPr kumimoji="1" lang="ja-JP" altLang="ja-JP" sz="1050">
              <a:solidFill>
                <a:schemeClr val="dk1"/>
              </a:solidFill>
              <a:effectLst/>
              <a:latin typeface="+mn-lt"/>
              <a:ea typeface="+mn-ea"/>
              <a:cs typeface="+mn-cs"/>
            </a:rPr>
            <a:t>百万円）した一方で、会計年度任用職員雇用経費が物件費から人件費に振り替わったことにより、全体で</a:t>
          </a:r>
          <a:r>
            <a:rPr kumimoji="1" lang="en-US" altLang="ja-JP" sz="1050">
              <a:solidFill>
                <a:schemeClr val="dk1"/>
              </a:solidFill>
              <a:effectLst/>
              <a:latin typeface="+mn-lt"/>
              <a:ea typeface="+mn-ea"/>
              <a:cs typeface="+mn-cs"/>
            </a:rPr>
            <a:t>365</a:t>
          </a:r>
          <a:r>
            <a:rPr kumimoji="1" lang="ja-JP" altLang="ja-JP"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7.6%</a:t>
          </a:r>
          <a:r>
            <a:rPr kumimoji="1" lang="ja-JP" altLang="ja-JP" sz="1050">
              <a:solidFill>
                <a:schemeClr val="dk1"/>
              </a:solidFill>
              <a:effectLst/>
              <a:latin typeface="+mn-lt"/>
              <a:ea typeface="+mn-ea"/>
              <a:cs typeface="+mn-cs"/>
            </a:rPr>
            <a:t>）増加しました。</a:t>
          </a:r>
          <a:endParaRPr lang="ja-JP" altLang="ja-JP" sz="1200">
            <a:effectLst/>
          </a:endParaRPr>
        </a:p>
        <a:p>
          <a:r>
            <a:rPr kumimoji="1" lang="ja-JP" altLang="ja-JP" sz="1050">
              <a:solidFill>
                <a:schemeClr val="dk1"/>
              </a:solidFill>
              <a:effectLst/>
              <a:latin typeface="+mn-lt"/>
              <a:ea typeface="+mn-ea"/>
              <a:cs typeface="+mn-cs"/>
            </a:rPr>
            <a:t>・物件費は会計年度任用職員雇用経費が物件費から人件費に振り替わったことなどにより減額となりましたが、一方で小中学校児童生徒のタブレット購入等に係る備品購入費が増加し、物件費全体では</a:t>
          </a:r>
          <a:r>
            <a:rPr kumimoji="1" lang="en-US" altLang="ja-JP" sz="1050">
              <a:solidFill>
                <a:schemeClr val="dk1"/>
              </a:solidFill>
              <a:effectLst/>
              <a:latin typeface="+mn-lt"/>
              <a:ea typeface="+mn-ea"/>
              <a:cs typeface="+mn-cs"/>
            </a:rPr>
            <a:t>45</a:t>
          </a:r>
          <a:r>
            <a:rPr kumimoji="1" lang="ja-JP" altLang="ja-JP"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1.5%</a:t>
          </a:r>
          <a:r>
            <a:rPr kumimoji="1" lang="ja-JP" altLang="ja-JP" sz="1050">
              <a:solidFill>
                <a:schemeClr val="dk1"/>
              </a:solidFill>
              <a:effectLst/>
              <a:latin typeface="+mn-lt"/>
              <a:ea typeface="+mn-ea"/>
              <a:cs typeface="+mn-cs"/>
            </a:rPr>
            <a:t>）減少にとどまりました。</a:t>
          </a:r>
          <a:endParaRPr lang="ja-JP" altLang="ja-JP" sz="1200">
            <a:effectLst/>
          </a:endParaRPr>
        </a:p>
      </xdr:txBody>
    </xdr:sp>
    <xdr:clientData/>
  </xdr:twoCellAnchor>
  <xdr:oneCellAnchor>
    <xdr:from>
      <xdr:col>3</xdr:col>
      <xdr:colOff>95250</xdr:colOff>
      <xdr:row>77</xdr:row>
      <xdr:rowOff>6350</xdr:rowOff>
    </xdr:from>
    <xdr:ext cx="349839" cy="225703"/>
    <xdr:sp macro="" textlink="">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1" name="直線コネクタ 170">
          <a:extLst>
            <a:ext uri="{FF2B5EF4-FFF2-40B4-BE49-F238E27FC236}">
              <a16:creationId xmlns:a16="http://schemas.microsoft.com/office/drawing/2014/main" id="{00000000-0008-0000-0300-0000AB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120650</xdr:rowOff>
    </xdr:from>
    <xdr:to>
      <xdr:col>27</xdr:col>
      <xdr:colOff>184150</xdr:colOff>
      <xdr:row>88</xdr:row>
      <xdr:rowOff>120650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149877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81</xdr:row>
      <xdr:rowOff>114300</xdr:rowOff>
    </xdr:from>
    <xdr:to>
      <xdr:col>27</xdr:col>
      <xdr:colOff>184150</xdr:colOff>
      <xdr:row>81</xdr:row>
      <xdr:rowOff>114300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143527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1" name="人件費・物件費等の状況グラフ枠">
          <a:extLst>
            <a:ext uri="{FF2B5EF4-FFF2-40B4-BE49-F238E27FC236}">
              <a16:creationId xmlns:a16="http://schemas.microsoft.com/office/drawing/2014/main" id="{00000000-0008-0000-0300-0000B5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104546</xdr:rowOff>
    </xdr:from>
    <xdr:to>
      <xdr:col>23</xdr:col>
      <xdr:colOff>133350</xdr:colOff>
      <xdr:row>88</xdr:row>
      <xdr:rowOff>80660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flipV="1">
          <a:off x="4953000" y="13991996"/>
          <a:ext cx="0" cy="1176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52737</xdr:rowOff>
    </xdr:from>
    <xdr:ext cx="762000" cy="259045"/>
    <xdr:sp macro="" textlink="">
      <xdr:nvSpPr>
        <xdr:cNvPr id="183" name="人件費・物件費等の状況最小値テキスト">
          <a:extLst>
            <a:ext uri="{FF2B5EF4-FFF2-40B4-BE49-F238E27FC236}">
              <a16:creationId xmlns:a16="http://schemas.microsoft.com/office/drawing/2014/main" id="{00000000-0008-0000-0300-0000B7000000}"/>
            </a:ext>
          </a:extLst>
        </xdr:cNvPr>
        <xdr:cNvSpPr txBox="1"/>
      </xdr:nvSpPr>
      <xdr:spPr>
        <a:xfrm>
          <a:off x="5041900" y="1514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80660</xdr:rowOff>
    </xdr:from>
    <xdr:to>
      <xdr:col>24</xdr:col>
      <xdr:colOff>12700</xdr:colOff>
      <xdr:row>88</xdr:row>
      <xdr:rowOff>80660</xdr:rowOff>
    </xdr:to>
    <xdr:cxnSp macro="">
      <xdr:nvCxnSpPr>
        <xdr:cNvPr id="184" name="直線コネクタ 183">
          <a:extLst>
            <a:ext uri="{FF2B5EF4-FFF2-40B4-BE49-F238E27FC236}">
              <a16:creationId xmlns:a16="http://schemas.microsoft.com/office/drawing/2014/main" id="{00000000-0008-0000-0300-0000B8000000}"/>
            </a:ext>
          </a:extLst>
        </xdr:cNvPr>
        <xdr:cNvCxnSpPr/>
      </xdr:nvCxnSpPr>
      <xdr:spPr>
        <a:xfrm>
          <a:off x="4864100" y="15168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80</xdr:row>
      <xdr:rowOff>19473</xdr:rowOff>
    </xdr:from>
    <xdr:ext cx="762000" cy="259045"/>
    <xdr:sp macro="" textlink="">
      <xdr:nvSpPr>
        <xdr:cNvPr id="185" name="人件費・物件費等の状況最大値テキスト">
          <a:extLst>
            <a:ext uri="{FF2B5EF4-FFF2-40B4-BE49-F238E27FC236}">
              <a16:creationId xmlns:a16="http://schemas.microsoft.com/office/drawing/2014/main" id="{00000000-0008-0000-0300-0000B9000000}"/>
            </a:ext>
          </a:extLst>
        </xdr:cNvPr>
        <xdr:cNvSpPr txBox="1"/>
      </xdr:nvSpPr>
      <xdr:spPr>
        <a:xfrm>
          <a:off x="5041900" y="1373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104546</xdr:rowOff>
    </xdr:from>
    <xdr:to>
      <xdr:col>24</xdr:col>
      <xdr:colOff>12700</xdr:colOff>
      <xdr:row>81</xdr:row>
      <xdr:rowOff>104546</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a:off x="4864100" y="139919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91376</xdr:rowOff>
    </xdr:from>
    <xdr:to>
      <xdr:col>23</xdr:col>
      <xdr:colOff>133350</xdr:colOff>
      <xdr:row>81</xdr:row>
      <xdr:rowOff>131691</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114800" y="13978826"/>
          <a:ext cx="838200" cy="4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94997</xdr:rowOff>
    </xdr:from>
    <xdr:ext cx="762000" cy="259045"/>
    <xdr:sp macro="" textlink="">
      <xdr:nvSpPr>
        <xdr:cNvPr id="188" name="人件費・物件費等の状況平均値テキスト">
          <a:extLst>
            <a:ext uri="{FF2B5EF4-FFF2-40B4-BE49-F238E27FC236}">
              <a16:creationId xmlns:a16="http://schemas.microsoft.com/office/drawing/2014/main" id="{00000000-0008-0000-0300-0000BC000000}"/>
            </a:ext>
          </a:extLst>
        </xdr:cNvPr>
        <xdr:cNvSpPr txBox="1"/>
      </xdr:nvSpPr>
      <xdr:spPr>
        <a:xfrm>
          <a:off x="5041900" y="141538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138,271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122920</xdr:rowOff>
    </xdr:from>
    <xdr:to>
      <xdr:col>23</xdr:col>
      <xdr:colOff>184150</xdr:colOff>
      <xdr:row>83</xdr:row>
      <xdr:rowOff>53070</xdr:rowOff>
    </xdr:to>
    <xdr:sp macro="" textlink="">
      <xdr:nvSpPr>
        <xdr:cNvPr id="189" name="フローチャート: 判断 188">
          <a:extLst>
            <a:ext uri="{FF2B5EF4-FFF2-40B4-BE49-F238E27FC236}">
              <a16:creationId xmlns:a16="http://schemas.microsoft.com/office/drawing/2014/main" id="{00000000-0008-0000-0300-0000BD000000}"/>
            </a:ext>
          </a:extLst>
        </xdr:cNvPr>
        <xdr:cNvSpPr/>
      </xdr:nvSpPr>
      <xdr:spPr>
        <a:xfrm>
          <a:off x="4902200" y="141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83806</xdr:rowOff>
    </xdr:from>
    <xdr:to>
      <xdr:col>19</xdr:col>
      <xdr:colOff>133350</xdr:colOff>
      <xdr:row>81</xdr:row>
      <xdr:rowOff>91376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3225800" y="13971256"/>
          <a:ext cx="889000" cy="7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63698</xdr:rowOff>
    </xdr:from>
    <xdr:to>
      <xdr:col>19</xdr:col>
      <xdr:colOff>184150</xdr:colOff>
      <xdr:row>82</xdr:row>
      <xdr:rowOff>165298</xdr:rowOff>
    </xdr:to>
    <xdr:sp macro="" textlink="">
      <xdr:nvSpPr>
        <xdr:cNvPr id="191" name="フローチャート: 判断 190">
          <a:extLst>
            <a:ext uri="{FF2B5EF4-FFF2-40B4-BE49-F238E27FC236}">
              <a16:creationId xmlns:a16="http://schemas.microsoft.com/office/drawing/2014/main" id="{00000000-0008-0000-0300-0000BF000000}"/>
            </a:ext>
          </a:extLst>
        </xdr:cNvPr>
        <xdr:cNvSpPr/>
      </xdr:nvSpPr>
      <xdr:spPr>
        <a:xfrm>
          <a:off x="4064000" y="1412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150075</xdr:rowOff>
    </xdr:from>
    <xdr:ext cx="736600" cy="259045"/>
    <xdr:sp macro="" textlink="">
      <xdr:nvSpPr>
        <xdr:cNvPr id="192" name="テキスト ボックス 191">
          <a:extLst>
            <a:ext uri="{FF2B5EF4-FFF2-40B4-BE49-F238E27FC236}">
              <a16:creationId xmlns:a16="http://schemas.microsoft.com/office/drawing/2014/main" id="{00000000-0008-0000-0300-0000C0000000}"/>
            </a:ext>
          </a:extLst>
        </xdr:cNvPr>
        <xdr:cNvSpPr txBox="1"/>
      </xdr:nvSpPr>
      <xdr:spPr>
        <a:xfrm>
          <a:off x="3733800" y="142089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77508</xdr:rowOff>
    </xdr:from>
    <xdr:to>
      <xdr:col>15</xdr:col>
      <xdr:colOff>82550</xdr:colOff>
      <xdr:row>81</xdr:row>
      <xdr:rowOff>83806</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2336800" y="13964958"/>
          <a:ext cx="889000" cy="6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42591</xdr:rowOff>
    </xdr:from>
    <xdr:to>
      <xdr:col>15</xdr:col>
      <xdr:colOff>133350</xdr:colOff>
      <xdr:row>82</xdr:row>
      <xdr:rowOff>144191</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3175000" y="14101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128968</xdr:rowOff>
    </xdr:from>
    <xdr:ext cx="7620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2844800" y="141878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124,955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66396</xdr:rowOff>
    </xdr:from>
    <xdr:to>
      <xdr:col>11</xdr:col>
      <xdr:colOff>31750</xdr:colOff>
      <xdr:row>81</xdr:row>
      <xdr:rowOff>77508</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1447800" y="13953846"/>
          <a:ext cx="889000" cy="11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40949</xdr:rowOff>
    </xdr:from>
    <xdr:to>
      <xdr:col>11</xdr:col>
      <xdr:colOff>82550</xdr:colOff>
      <xdr:row>82</xdr:row>
      <xdr:rowOff>142549</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2286000" y="140998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127326</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1955800" y="141862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66461</xdr:rowOff>
    </xdr:from>
    <xdr:to>
      <xdr:col>7</xdr:col>
      <xdr:colOff>31750</xdr:colOff>
      <xdr:row>82</xdr:row>
      <xdr:rowOff>168061</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1397000" y="14125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152838</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1066800" y="14211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80891</xdr:rowOff>
    </xdr:from>
    <xdr:to>
      <xdr:col>23</xdr:col>
      <xdr:colOff>184150</xdr:colOff>
      <xdr:row>82</xdr:row>
      <xdr:rowOff>11041</xdr:rowOff>
    </xdr:to>
    <xdr:sp macro="" textlink="">
      <xdr:nvSpPr>
        <xdr:cNvPr id="206" name="楕円 205">
          <a:extLst>
            <a:ext uri="{FF2B5EF4-FFF2-40B4-BE49-F238E27FC236}">
              <a16:creationId xmlns:a16="http://schemas.microsoft.com/office/drawing/2014/main" id="{00000000-0008-0000-0300-0000CE000000}"/>
            </a:ext>
          </a:extLst>
        </xdr:cNvPr>
        <xdr:cNvSpPr/>
      </xdr:nvSpPr>
      <xdr:spPr>
        <a:xfrm>
          <a:off x="4902200" y="13968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2168</xdr:rowOff>
    </xdr:from>
    <xdr:ext cx="762000" cy="259045"/>
    <xdr:sp macro="" textlink="">
      <xdr:nvSpPr>
        <xdr:cNvPr id="207" name="人件費・物件費等の状況該当値テキスト">
          <a:extLst>
            <a:ext uri="{FF2B5EF4-FFF2-40B4-BE49-F238E27FC236}">
              <a16:creationId xmlns:a16="http://schemas.microsoft.com/office/drawing/2014/main" id="{00000000-0008-0000-0300-0000CF000000}"/>
            </a:ext>
          </a:extLst>
        </xdr:cNvPr>
        <xdr:cNvSpPr txBox="1"/>
      </xdr:nvSpPr>
      <xdr:spPr>
        <a:xfrm>
          <a:off x="5041900" y="13889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40576</xdr:rowOff>
    </xdr:from>
    <xdr:to>
      <xdr:col>19</xdr:col>
      <xdr:colOff>184150</xdr:colOff>
      <xdr:row>81</xdr:row>
      <xdr:rowOff>142176</xdr:rowOff>
    </xdr:to>
    <xdr:sp macro="" textlink="">
      <xdr:nvSpPr>
        <xdr:cNvPr id="208" name="楕円 207">
          <a:extLst>
            <a:ext uri="{FF2B5EF4-FFF2-40B4-BE49-F238E27FC236}">
              <a16:creationId xmlns:a16="http://schemas.microsoft.com/office/drawing/2014/main" id="{00000000-0008-0000-0300-0000D0000000}"/>
            </a:ext>
          </a:extLst>
        </xdr:cNvPr>
        <xdr:cNvSpPr/>
      </xdr:nvSpPr>
      <xdr:spPr>
        <a:xfrm>
          <a:off x="4064000" y="13928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152353</xdr:rowOff>
    </xdr:from>
    <xdr:ext cx="7366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3733800" y="136969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96,200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33006</xdr:rowOff>
    </xdr:from>
    <xdr:to>
      <xdr:col>15</xdr:col>
      <xdr:colOff>133350</xdr:colOff>
      <xdr:row>81</xdr:row>
      <xdr:rowOff>134606</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3175000" y="13920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144783</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2844800" y="1368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26708</xdr:rowOff>
    </xdr:from>
    <xdr:to>
      <xdr:col>11</xdr:col>
      <xdr:colOff>82550</xdr:colOff>
      <xdr:row>81</xdr:row>
      <xdr:rowOff>128308</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2286000" y="13914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138485</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955800" y="13683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15596</xdr:rowOff>
    </xdr:from>
    <xdr:to>
      <xdr:col>7</xdr:col>
      <xdr:colOff>31750</xdr:colOff>
      <xdr:row>81</xdr:row>
      <xdr:rowOff>117196</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1397000" y="13903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127373</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1066800" y="1367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6" name="正方形/長方形 215">
          <a:extLst>
            <a:ext uri="{FF2B5EF4-FFF2-40B4-BE49-F238E27FC236}">
              <a16:creationId xmlns:a16="http://schemas.microsoft.com/office/drawing/2014/main" id="{00000000-0008-0000-0300-0000D8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28" name="テキスト ボックス 227">
          <a:extLst>
            <a:ext uri="{FF2B5EF4-FFF2-40B4-BE49-F238E27FC236}">
              <a16:creationId xmlns:a16="http://schemas.microsoft.com/office/drawing/2014/main" id="{00000000-0008-0000-0300-0000E4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ラスパイレス指数は、類似団体内平均値と比較すると高い水準で推移していました。これは、これまでの新規採用職員の抑制傾向等から職員の平均年齢が上昇しており、かつ高卒及び短大卒の部長級への登用を行っていることによるものなどと分析しています。</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　令和３年度は独自課税延長に伴う全職員の給与２％カットを実施したため、指数減少の要因となりました。</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29" name="直線コネクタ 228">
          <a:extLst>
            <a:ext uri="{FF2B5EF4-FFF2-40B4-BE49-F238E27FC236}">
              <a16:creationId xmlns:a16="http://schemas.microsoft.com/office/drawing/2014/main" id="{00000000-0008-0000-0300-0000E5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0" name="テキスト ボックス 229">
          <a:extLst>
            <a:ext uri="{FF2B5EF4-FFF2-40B4-BE49-F238E27FC236}">
              <a16:creationId xmlns:a16="http://schemas.microsoft.com/office/drawing/2014/main" id="{00000000-0008-0000-0300-0000E6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1" name="直線コネクタ 230">
          <a:extLst>
            <a:ext uri="{FF2B5EF4-FFF2-40B4-BE49-F238E27FC236}">
              <a16:creationId xmlns:a16="http://schemas.microsoft.com/office/drawing/2014/main" id="{00000000-0008-0000-0300-0000E7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3" name="給与水準   （国との比較）グラフ枠">
          <a:extLst>
            <a:ext uri="{FF2B5EF4-FFF2-40B4-BE49-F238E27FC236}">
              <a16:creationId xmlns:a16="http://schemas.microsoft.com/office/drawing/2014/main" id="{00000000-0008-0000-0300-0000F3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98072</xdr:rowOff>
    </xdr:from>
    <xdr:to>
      <xdr:col>81</xdr:col>
      <xdr:colOff>44450</xdr:colOff>
      <xdr:row>88</xdr:row>
      <xdr:rowOff>107245</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flipV="1">
          <a:off x="17018000" y="13814072"/>
          <a:ext cx="0" cy="138077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79322</xdr:rowOff>
    </xdr:from>
    <xdr:ext cx="762000" cy="259045"/>
    <xdr:sp macro="" textlink="">
      <xdr:nvSpPr>
        <xdr:cNvPr id="245" name="給与水準   （国との比較）最小値テキスト">
          <a:extLst>
            <a:ext uri="{FF2B5EF4-FFF2-40B4-BE49-F238E27FC236}">
              <a16:creationId xmlns:a16="http://schemas.microsoft.com/office/drawing/2014/main" id="{00000000-0008-0000-0300-0000F5000000}"/>
            </a:ext>
          </a:extLst>
        </xdr:cNvPr>
        <xdr:cNvSpPr txBox="1"/>
      </xdr:nvSpPr>
      <xdr:spPr>
        <a:xfrm>
          <a:off x="17106900" y="151669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88</xdr:row>
      <xdr:rowOff>107245</xdr:rowOff>
    </xdr:from>
    <xdr:to>
      <xdr:col>81</xdr:col>
      <xdr:colOff>133350</xdr:colOff>
      <xdr:row>88</xdr:row>
      <xdr:rowOff>107245</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6929100" y="151948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12999</xdr:rowOff>
    </xdr:from>
    <xdr:ext cx="762000" cy="259045"/>
    <xdr:sp macro="" textlink="">
      <xdr:nvSpPr>
        <xdr:cNvPr id="247" name="給与水準   （国との比較）最大値テキスト">
          <a:extLst>
            <a:ext uri="{FF2B5EF4-FFF2-40B4-BE49-F238E27FC236}">
              <a16:creationId xmlns:a16="http://schemas.microsoft.com/office/drawing/2014/main" id="{00000000-0008-0000-0300-0000F7000000}"/>
            </a:ext>
          </a:extLst>
        </xdr:cNvPr>
        <xdr:cNvSpPr txBox="1"/>
      </xdr:nvSpPr>
      <xdr:spPr>
        <a:xfrm>
          <a:off x="17106900" y="1355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98072</xdr:rowOff>
    </xdr:from>
    <xdr:to>
      <xdr:col>81</xdr:col>
      <xdr:colOff>133350</xdr:colOff>
      <xdr:row>80</xdr:row>
      <xdr:rowOff>98072</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6929100" y="13814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82</xdr:row>
      <xdr:rowOff>143934</xdr:rowOff>
    </xdr:from>
    <xdr:to>
      <xdr:col>81</xdr:col>
      <xdr:colOff>44450</xdr:colOff>
      <xdr:row>84</xdr:row>
      <xdr:rowOff>136172</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flipV="1">
          <a:off x="16179800" y="14202834"/>
          <a:ext cx="838200" cy="335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57449</xdr:rowOff>
    </xdr:from>
    <xdr:ext cx="762000" cy="259045"/>
    <xdr:sp macro="" textlink="">
      <xdr:nvSpPr>
        <xdr:cNvPr id="250" name="給与水準   （国との比較）平均値テキスト">
          <a:extLst>
            <a:ext uri="{FF2B5EF4-FFF2-40B4-BE49-F238E27FC236}">
              <a16:creationId xmlns:a16="http://schemas.microsoft.com/office/drawing/2014/main" id="{00000000-0008-0000-0300-0000FA000000}"/>
            </a:ext>
          </a:extLst>
        </xdr:cNvPr>
        <xdr:cNvSpPr txBox="1"/>
      </xdr:nvSpPr>
      <xdr:spPr>
        <a:xfrm>
          <a:off x="17106900" y="144592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84</xdr:row>
      <xdr:rowOff>85372</xdr:rowOff>
    </xdr:from>
    <xdr:to>
      <xdr:col>81</xdr:col>
      <xdr:colOff>95250</xdr:colOff>
      <xdr:row>85</xdr:row>
      <xdr:rowOff>15522</xdr:rowOff>
    </xdr:to>
    <xdr:sp macro="" textlink="">
      <xdr:nvSpPr>
        <xdr:cNvPr id="251" name="フローチャート: 判断 250">
          <a:extLst>
            <a:ext uri="{FF2B5EF4-FFF2-40B4-BE49-F238E27FC236}">
              <a16:creationId xmlns:a16="http://schemas.microsoft.com/office/drawing/2014/main" id="{00000000-0008-0000-0300-0000FB000000}"/>
            </a:ext>
          </a:extLst>
        </xdr:cNvPr>
        <xdr:cNvSpPr/>
      </xdr:nvSpPr>
      <xdr:spPr>
        <a:xfrm>
          <a:off x="16967200" y="144871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84</xdr:row>
      <xdr:rowOff>136172</xdr:rowOff>
    </xdr:from>
    <xdr:to>
      <xdr:col>77</xdr:col>
      <xdr:colOff>44450</xdr:colOff>
      <xdr:row>85</xdr:row>
      <xdr:rowOff>18345</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5290800" y="14537972"/>
          <a:ext cx="889000" cy="53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84</xdr:row>
      <xdr:rowOff>71966</xdr:rowOff>
    </xdr:from>
    <xdr:to>
      <xdr:col>77</xdr:col>
      <xdr:colOff>95250</xdr:colOff>
      <xdr:row>85</xdr:row>
      <xdr:rowOff>2116</xdr:rowOff>
    </xdr:to>
    <xdr:sp macro="" textlink="">
      <xdr:nvSpPr>
        <xdr:cNvPr id="253" name="フローチャート: 判断 252">
          <a:extLst>
            <a:ext uri="{FF2B5EF4-FFF2-40B4-BE49-F238E27FC236}">
              <a16:creationId xmlns:a16="http://schemas.microsoft.com/office/drawing/2014/main" id="{00000000-0008-0000-0300-0000FD000000}"/>
            </a:ext>
          </a:extLst>
        </xdr:cNvPr>
        <xdr:cNvSpPr/>
      </xdr:nvSpPr>
      <xdr:spPr>
        <a:xfrm>
          <a:off x="16129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12293</xdr:rowOff>
    </xdr:from>
    <xdr:ext cx="736600" cy="259045"/>
    <xdr:sp macro="" textlink="">
      <xdr:nvSpPr>
        <xdr:cNvPr id="254" name="テキスト ボックス 253">
          <a:extLst>
            <a:ext uri="{FF2B5EF4-FFF2-40B4-BE49-F238E27FC236}">
              <a16:creationId xmlns:a16="http://schemas.microsoft.com/office/drawing/2014/main" id="{00000000-0008-0000-0300-0000FE000000}"/>
            </a:ext>
          </a:extLst>
        </xdr:cNvPr>
        <xdr:cNvSpPr txBox="1"/>
      </xdr:nvSpPr>
      <xdr:spPr>
        <a:xfrm>
          <a:off x="15798800" y="142426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18345</xdr:rowOff>
    </xdr:from>
    <xdr:to>
      <xdr:col>72</xdr:col>
      <xdr:colOff>203200</xdr:colOff>
      <xdr:row>85</xdr:row>
      <xdr:rowOff>58561</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flipV="1">
          <a:off x="14401800" y="14591595"/>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84</xdr:row>
      <xdr:rowOff>98778</xdr:rowOff>
    </xdr:from>
    <xdr:to>
      <xdr:col>73</xdr:col>
      <xdr:colOff>44450</xdr:colOff>
      <xdr:row>85</xdr:row>
      <xdr:rowOff>28928</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5240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39105</xdr:rowOff>
    </xdr:from>
    <xdr:ext cx="7620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4909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85</xdr:row>
      <xdr:rowOff>58561</xdr:rowOff>
    </xdr:from>
    <xdr:to>
      <xdr:col>68</xdr:col>
      <xdr:colOff>152400</xdr:colOff>
      <xdr:row>85</xdr:row>
      <xdr:rowOff>58561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3512800" y="1463181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84</xdr:row>
      <xdr:rowOff>98778</xdr:rowOff>
    </xdr:from>
    <xdr:to>
      <xdr:col>68</xdr:col>
      <xdr:colOff>203200</xdr:colOff>
      <xdr:row>85</xdr:row>
      <xdr:rowOff>28928</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4351000" y="14500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39105</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020800" y="14269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84</xdr:row>
      <xdr:rowOff>71966</xdr:rowOff>
    </xdr:from>
    <xdr:to>
      <xdr:col>64</xdr:col>
      <xdr:colOff>152400</xdr:colOff>
      <xdr:row>85</xdr:row>
      <xdr:rowOff>2116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3462000" y="144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12293</xdr:rowOff>
    </xdr:from>
    <xdr:ext cx="7620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3131800" y="142426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82</xdr:row>
      <xdr:rowOff>93134</xdr:rowOff>
    </xdr:from>
    <xdr:to>
      <xdr:col>81</xdr:col>
      <xdr:colOff>95250</xdr:colOff>
      <xdr:row>83</xdr:row>
      <xdr:rowOff>23284</xdr:rowOff>
    </xdr:to>
    <xdr:sp macro="" textlink="">
      <xdr:nvSpPr>
        <xdr:cNvPr id="268" name="楕円 267">
          <a:extLst>
            <a:ext uri="{FF2B5EF4-FFF2-40B4-BE49-F238E27FC236}">
              <a16:creationId xmlns:a16="http://schemas.microsoft.com/office/drawing/2014/main" id="{00000000-0008-0000-0300-00000C010000}"/>
            </a:ext>
          </a:extLst>
        </xdr:cNvPr>
        <xdr:cNvSpPr/>
      </xdr:nvSpPr>
      <xdr:spPr>
        <a:xfrm>
          <a:off x="16967200" y="14152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81</xdr:row>
      <xdr:rowOff>109661</xdr:rowOff>
    </xdr:from>
    <xdr:ext cx="762000" cy="259045"/>
    <xdr:sp macro="" textlink="">
      <xdr:nvSpPr>
        <xdr:cNvPr id="269" name="給与水準   （国との比較）該当値テキスト">
          <a:extLst>
            <a:ext uri="{FF2B5EF4-FFF2-40B4-BE49-F238E27FC236}">
              <a16:creationId xmlns:a16="http://schemas.microsoft.com/office/drawing/2014/main" id="{00000000-0008-0000-0300-00000D010000}"/>
            </a:ext>
          </a:extLst>
        </xdr:cNvPr>
        <xdr:cNvSpPr txBox="1"/>
      </xdr:nvSpPr>
      <xdr:spPr>
        <a:xfrm>
          <a:off x="17106900" y="1399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84</xdr:row>
      <xdr:rowOff>85372</xdr:rowOff>
    </xdr:from>
    <xdr:to>
      <xdr:col>77</xdr:col>
      <xdr:colOff>95250</xdr:colOff>
      <xdr:row>85</xdr:row>
      <xdr:rowOff>15522</xdr:rowOff>
    </xdr:to>
    <xdr:sp macro="" textlink="">
      <xdr:nvSpPr>
        <xdr:cNvPr id="270" name="楕円 269">
          <a:extLst>
            <a:ext uri="{FF2B5EF4-FFF2-40B4-BE49-F238E27FC236}">
              <a16:creationId xmlns:a16="http://schemas.microsoft.com/office/drawing/2014/main" id="{00000000-0008-0000-0300-00000E010000}"/>
            </a:ext>
          </a:extLst>
        </xdr:cNvPr>
        <xdr:cNvSpPr/>
      </xdr:nvSpPr>
      <xdr:spPr>
        <a:xfrm>
          <a:off x="16129000" y="14487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299</xdr:rowOff>
    </xdr:from>
    <xdr:ext cx="7366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798800" y="145735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84</xdr:row>
      <xdr:rowOff>138995</xdr:rowOff>
    </xdr:from>
    <xdr:to>
      <xdr:col>73</xdr:col>
      <xdr:colOff>44450</xdr:colOff>
      <xdr:row>85</xdr:row>
      <xdr:rowOff>69145</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5240000" y="14540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53922</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909800" y="14627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7761</xdr:rowOff>
    </xdr:from>
    <xdr:to>
      <xdr:col>68</xdr:col>
      <xdr:colOff>203200</xdr:colOff>
      <xdr:row>85</xdr:row>
      <xdr:rowOff>109361</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4351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94138</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4020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7761</xdr:rowOff>
    </xdr:from>
    <xdr:to>
      <xdr:col>64</xdr:col>
      <xdr:colOff>152400</xdr:colOff>
      <xdr:row>85</xdr:row>
      <xdr:rowOff>109361</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3462000" y="14581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94138</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3131800" y="14667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78" name="正方形/長方形 277">
          <a:extLst>
            <a:ext uri="{FF2B5EF4-FFF2-40B4-BE49-F238E27FC236}">
              <a16:creationId xmlns:a16="http://schemas.microsoft.com/office/drawing/2014/main" id="{00000000-0008-0000-0300-000016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3" name="正方形/長方形 282">
          <a:extLst>
            <a:ext uri="{FF2B5EF4-FFF2-40B4-BE49-F238E27FC236}">
              <a16:creationId xmlns:a16="http://schemas.microsoft.com/office/drawing/2014/main" id="{00000000-0008-0000-0300-00001B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0" name="テキスト ボックス 289">
          <a:extLst>
            <a:ext uri="{FF2B5EF4-FFF2-40B4-BE49-F238E27FC236}">
              <a16:creationId xmlns:a16="http://schemas.microsoft.com/office/drawing/2014/main" id="{00000000-0008-0000-0300-000022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人口千人当たりの職員数は、類似団体内平均値と比較すると低い水準で推移しています。これは、これまで定員適正化計画等により職員数の削減に取り組んできた結果によるものなどと分析しています。</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1" name="テキスト ボックス 290">
          <a:extLst>
            <a:ext uri="{FF2B5EF4-FFF2-40B4-BE49-F238E27FC236}">
              <a16:creationId xmlns:a16="http://schemas.microsoft.com/office/drawing/2014/main" id="{00000000-0008-0000-0300-000023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2" name="直線コネクタ 291">
          <a:extLst>
            <a:ext uri="{FF2B5EF4-FFF2-40B4-BE49-F238E27FC236}">
              <a16:creationId xmlns:a16="http://schemas.microsoft.com/office/drawing/2014/main" id="{00000000-0008-0000-0300-000024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4" name="直線コネクタ 293">
          <a:extLst>
            <a:ext uri="{FF2B5EF4-FFF2-40B4-BE49-F238E27FC236}">
              <a16:creationId xmlns:a16="http://schemas.microsoft.com/office/drawing/2014/main" id="{00000000-0008-0000-0300-000026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6" name="定員管理の状況グラフ枠">
          <a:extLst>
            <a:ext uri="{FF2B5EF4-FFF2-40B4-BE49-F238E27FC236}">
              <a16:creationId xmlns:a16="http://schemas.microsoft.com/office/drawing/2014/main" id="{00000000-0008-0000-0300-000032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17886</xdr:rowOff>
    </xdr:from>
    <xdr:to>
      <xdr:col>81</xdr:col>
      <xdr:colOff>44450</xdr:colOff>
      <xdr:row>66</xdr:row>
      <xdr:rowOff>54398</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flipV="1">
          <a:off x="17018000" y="10133436"/>
          <a:ext cx="0" cy="123666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26475</xdr:rowOff>
    </xdr:from>
    <xdr:ext cx="762000" cy="259045"/>
    <xdr:sp macro="" textlink="">
      <xdr:nvSpPr>
        <xdr:cNvPr id="308" name="定員管理の状況最小値テキスト">
          <a:extLst>
            <a:ext uri="{FF2B5EF4-FFF2-40B4-BE49-F238E27FC236}">
              <a16:creationId xmlns:a16="http://schemas.microsoft.com/office/drawing/2014/main" id="{00000000-0008-0000-0300-000034010000}"/>
            </a:ext>
          </a:extLst>
        </xdr:cNvPr>
        <xdr:cNvSpPr txBox="1"/>
      </xdr:nvSpPr>
      <xdr:spPr>
        <a:xfrm>
          <a:off x="17106900" y="11342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54398</xdr:rowOff>
    </xdr:from>
    <xdr:to>
      <xdr:col>81</xdr:col>
      <xdr:colOff>133350</xdr:colOff>
      <xdr:row>66</xdr:row>
      <xdr:rowOff>54398</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6929100" y="11370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104263</xdr:rowOff>
    </xdr:from>
    <xdr:ext cx="762000" cy="259045"/>
    <xdr:sp macro="" textlink="">
      <xdr:nvSpPr>
        <xdr:cNvPr id="310" name="定員管理の状況最大値テキスト">
          <a:extLst>
            <a:ext uri="{FF2B5EF4-FFF2-40B4-BE49-F238E27FC236}">
              <a16:creationId xmlns:a16="http://schemas.microsoft.com/office/drawing/2014/main" id="{00000000-0008-0000-0300-000036010000}"/>
            </a:ext>
          </a:extLst>
        </xdr:cNvPr>
        <xdr:cNvSpPr txBox="1"/>
      </xdr:nvSpPr>
      <xdr:spPr>
        <a:xfrm>
          <a:off x="17106900" y="98769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17886</xdr:rowOff>
    </xdr:from>
    <xdr:to>
      <xdr:col>81</xdr:col>
      <xdr:colOff>133350</xdr:colOff>
      <xdr:row>59</xdr:row>
      <xdr:rowOff>17886</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929100" y="101334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24871</xdr:rowOff>
    </xdr:from>
    <xdr:to>
      <xdr:col>81</xdr:col>
      <xdr:colOff>44450</xdr:colOff>
      <xdr:row>61</xdr:row>
      <xdr:rowOff>26881</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179800" y="10483321"/>
          <a:ext cx="8382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119080</xdr:rowOff>
    </xdr:from>
    <xdr:ext cx="762000" cy="259045"/>
    <xdr:sp macro="" textlink="">
      <xdr:nvSpPr>
        <xdr:cNvPr id="313" name="定員管理の状況平均値テキスト">
          <a:extLst>
            <a:ext uri="{FF2B5EF4-FFF2-40B4-BE49-F238E27FC236}">
              <a16:creationId xmlns:a16="http://schemas.microsoft.com/office/drawing/2014/main" id="{00000000-0008-0000-0300-000039010000}"/>
            </a:ext>
          </a:extLst>
        </xdr:cNvPr>
        <xdr:cNvSpPr txBox="1"/>
      </xdr:nvSpPr>
      <xdr:spPr>
        <a:xfrm>
          <a:off x="17106900" y="105775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147003</xdr:rowOff>
    </xdr:from>
    <xdr:to>
      <xdr:col>81</xdr:col>
      <xdr:colOff>95250</xdr:colOff>
      <xdr:row>62</xdr:row>
      <xdr:rowOff>77153</xdr:rowOff>
    </xdr:to>
    <xdr:sp macro="" textlink="">
      <xdr:nvSpPr>
        <xdr:cNvPr id="314" name="フローチャート: 判断 313">
          <a:extLst>
            <a:ext uri="{FF2B5EF4-FFF2-40B4-BE49-F238E27FC236}">
              <a16:creationId xmlns:a16="http://schemas.microsoft.com/office/drawing/2014/main" id="{00000000-0008-0000-0300-00003A010000}"/>
            </a:ext>
          </a:extLst>
        </xdr:cNvPr>
        <xdr:cNvSpPr/>
      </xdr:nvSpPr>
      <xdr:spPr>
        <a:xfrm>
          <a:off x="16967200" y="1060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24871</xdr:rowOff>
    </xdr:from>
    <xdr:to>
      <xdr:col>77</xdr:col>
      <xdr:colOff>44450</xdr:colOff>
      <xdr:row>61</xdr:row>
      <xdr:rowOff>55033</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5290800" y="10483321"/>
          <a:ext cx="889000" cy="30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167111</xdr:rowOff>
    </xdr:from>
    <xdr:to>
      <xdr:col>77</xdr:col>
      <xdr:colOff>95250</xdr:colOff>
      <xdr:row>62</xdr:row>
      <xdr:rowOff>97261</xdr:rowOff>
    </xdr:to>
    <xdr:sp macro="" textlink="">
      <xdr:nvSpPr>
        <xdr:cNvPr id="316" name="フローチャート: 判断 315">
          <a:extLst>
            <a:ext uri="{FF2B5EF4-FFF2-40B4-BE49-F238E27FC236}">
              <a16:creationId xmlns:a16="http://schemas.microsoft.com/office/drawing/2014/main" id="{00000000-0008-0000-0300-00003C010000}"/>
            </a:ext>
          </a:extLst>
        </xdr:cNvPr>
        <xdr:cNvSpPr/>
      </xdr:nvSpPr>
      <xdr:spPr>
        <a:xfrm>
          <a:off x="16129000" y="10625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82038</xdr:rowOff>
    </xdr:from>
    <xdr:ext cx="736600" cy="259045"/>
    <xdr:sp macro="" textlink="">
      <xdr:nvSpPr>
        <xdr:cNvPr id="317" name="テキスト ボックス 316">
          <a:extLst>
            <a:ext uri="{FF2B5EF4-FFF2-40B4-BE49-F238E27FC236}">
              <a16:creationId xmlns:a16="http://schemas.microsoft.com/office/drawing/2014/main" id="{00000000-0008-0000-0300-00003D010000}"/>
            </a:ext>
          </a:extLst>
        </xdr:cNvPr>
        <xdr:cNvSpPr txBox="1"/>
      </xdr:nvSpPr>
      <xdr:spPr>
        <a:xfrm>
          <a:off x="15798800" y="10711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55033</xdr:rowOff>
    </xdr:from>
    <xdr:to>
      <xdr:col>72</xdr:col>
      <xdr:colOff>203200</xdr:colOff>
      <xdr:row>61</xdr:row>
      <xdr:rowOff>57044</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flipV="1">
          <a:off x="14401800" y="10513483"/>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149013</xdr:rowOff>
    </xdr:from>
    <xdr:to>
      <xdr:col>73</xdr:col>
      <xdr:colOff>44450</xdr:colOff>
      <xdr:row>62</xdr:row>
      <xdr:rowOff>79163</xdr:rowOff>
    </xdr:to>
    <xdr:sp macro="" textlink="">
      <xdr:nvSpPr>
        <xdr:cNvPr id="319" name="フローチャート: 判断 318">
          <a:extLst>
            <a:ext uri="{FF2B5EF4-FFF2-40B4-BE49-F238E27FC236}">
              <a16:creationId xmlns:a16="http://schemas.microsoft.com/office/drawing/2014/main" id="{00000000-0008-0000-0300-00003F010000}"/>
            </a:ext>
          </a:extLst>
        </xdr:cNvPr>
        <xdr:cNvSpPr/>
      </xdr:nvSpPr>
      <xdr:spPr>
        <a:xfrm>
          <a:off x="15240000" y="10607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62</xdr:row>
      <xdr:rowOff>63940</xdr:rowOff>
    </xdr:from>
    <xdr:ext cx="7620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4909800" y="106938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44979</xdr:rowOff>
    </xdr:from>
    <xdr:to>
      <xdr:col>68</xdr:col>
      <xdr:colOff>152400</xdr:colOff>
      <xdr:row>61</xdr:row>
      <xdr:rowOff>57044</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3512800" y="10503429"/>
          <a:ext cx="8890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134938</xdr:rowOff>
    </xdr:from>
    <xdr:to>
      <xdr:col>68</xdr:col>
      <xdr:colOff>203200</xdr:colOff>
      <xdr:row>62</xdr:row>
      <xdr:rowOff>65088</xdr:rowOff>
    </xdr:to>
    <xdr:sp macro="" textlink="">
      <xdr:nvSpPr>
        <xdr:cNvPr id="322" name="フローチャート: 判断 321">
          <a:extLst>
            <a:ext uri="{FF2B5EF4-FFF2-40B4-BE49-F238E27FC236}">
              <a16:creationId xmlns:a16="http://schemas.microsoft.com/office/drawing/2014/main" id="{00000000-0008-0000-0300-000042010000}"/>
            </a:ext>
          </a:extLst>
        </xdr:cNvPr>
        <xdr:cNvSpPr/>
      </xdr:nvSpPr>
      <xdr:spPr>
        <a:xfrm>
          <a:off x="14351000" y="1059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62</xdr:row>
      <xdr:rowOff>49865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020800" y="10679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128905</xdr:rowOff>
    </xdr:from>
    <xdr:to>
      <xdr:col>64</xdr:col>
      <xdr:colOff>152400</xdr:colOff>
      <xdr:row>62</xdr:row>
      <xdr:rowOff>59055</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3462000" y="10587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62</xdr:row>
      <xdr:rowOff>43832</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3131800" y="106737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147531</xdr:rowOff>
    </xdr:from>
    <xdr:to>
      <xdr:col>81</xdr:col>
      <xdr:colOff>95250</xdr:colOff>
      <xdr:row>61</xdr:row>
      <xdr:rowOff>77681</xdr:rowOff>
    </xdr:to>
    <xdr:sp macro="" textlink="">
      <xdr:nvSpPr>
        <xdr:cNvPr id="331" name="楕円 330">
          <a:extLst>
            <a:ext uri="{FF2B5EF4-FFF2-40B4-BE49-F238E27FC236}">
              <a16:creationId xmlns:a16="http://schemas.microsoft.com/office/drawing/2014/main" id="{00000000-0008-0000-0300-00004B010000}"/>
            </a:ext>
          </a:extLst>
        </xdr:cNvPr>
        <xdr:cNvSpPr/>
      </xdr:nvSpPr>
      <xdr:spPr>
        <a:xfrm>
          <a:off x="16967200" y="10434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164058</xdr:rowOff>
    </xdr:from>
    <xdr:ext cx="762000" cy="259045"/>
    <xdr:sp macro="" textlink="">
      <xdr:nvSpPr>
        <xdr:cNvPr id="332" name="定員管理の状況該当値テキスト">
          <a:extLst>
            <a:ext uri="{FF2B5EF4-FFF2-40B4-BE49-F238E27FC236}">
              <a16:creationId xmlns:a16="http://schemas.microsoft.com/office/drawing/2014/main" id="{00000000-0008-0000-0300-00004C010000}"/>
            </a:ext>
          </a:extLst>
        </xdr:cNvPr>
        <xdr:cNvSpPr txBox="1"/>
      </xdr:nvSpPr>
      <xdr:spPr>
        <a:xfrm>
          <a:off x="17106900" y="102796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145521</xdr:rowOff>
    </xdr:from>
    <xdr:to>
      <xdr:col>77</xdr:col>
      <xdr:colOff>95250</xdr:colOff>
      <xdr:row>61</xdr:row>
      <xdr:rowOff>75671</xdr:rowOff>
    </xdr:to>
    <xdr:sp macro="" textlink="">
      <xdr:nvSpPr>
        <xdr:cNvPr id="333" name="楕円 332">
          <a:extLst>
            <a:ext uri="{FF2B5EF4-FFF2-40B4-BE49-F238E27FC236}">
              <a16:creationId xmlns:a16="http://schemas.microsoft.com/office/drawing/2014/main" id="{00000000-0008-0000-0300-00004D010000}"/>
            </a:ext>
          </a:extLst>
        </xdr:cNvPr>
        <xdr:cNvSpPr/>
      </xdr:nvSpPr>
      <xdr:spPr>
        <a:xfrm>
          <a:off x="16129000" y="104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85848</xdr:rowOff>
    </xdr:from>
    <xdr:ext cx="7366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798800" y="1020139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4233</xdr:rowOff>
    </xdr:from>
    <xdr:to>
      <xdr:col>73</xdr:col>
      <xdr:colOff>44450</xdr:colOff>
      <xdr:row>61</xdr:row>
      <xdr:rowOff>105833</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5240000" y="104626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116010</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909800" y="102315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61</xdr:row>
      <xdr:rowOff>6244</xdr:rowOff>
    </xdr:from>
    <xdr:to>
      <xdr:col>68</xdr:col>
      <xdr:colOff>203200</xdr:colOff>
      <xdr:row>61</xdr:row>
      <xdr:rowOff>107844</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4351000" y="104646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118021</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4020800" y="10233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165629</xdr:rowOff>
    </xdr:from>
    <xdr:to>
      <xdr:col>64</xdr:col>
      <xdr:colOff>152400</xdr:colOff>
      <xdr:row>61</xdr:row>
      <xdr:rowOff>95779</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3462000" y="1045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105956</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131800" y="102215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1" name="正方形/長方形 340">
          <a:extLst>
            <a:ext uri="{FF2B5EF4-FFF2-40B4-BE49-F238E27FC236}">
              <a16:creationId xmlns:a16="http://schemas.microsoft.com/office/drawing/2014/main" id="{00000000-0008-0000-0300-000055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令和２年度の実質公債費比率は、「</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％」と、令和元年度の「</a:t>
          </a:r>
          <a:r>
            <a:rPr kumimoji="1" lang="en-US" altLang="ja-JP" sz="1100">
              <a:solidFill>
                <a:schemeClr val="dk1"/>
              </a:solidFill>
              <a:effectLst/>
              <a:latin typeface="+mn-lt"/>
              <a:ea typeface="+mn-ea"/>
              <a:cs typeface="+mn-cs"/>
            </a:rPr>
            <a:t>16.1</a:t>
          </a:r>
          <a:r>
            <a:rPr kumimoji="1" lang="ja-JP" altLang="ja-JP" sz="1100">
              <a:solidFill>
                <a:schemeClr val="dk1"/>
              </a:solidFill>
              <a:effectLst/>
              <a:latin typeface="+mn-lt"/>
              <a:ea typeface="+mn-ea"/>
              <a:cs typeface="+mn-cs"/>
            </a:rPr>
            <a:t>％」に対し、</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ポイントの減少し、単年度では、昨年度から</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％となりました。単年度の比率増加の要因としては、令和</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年度の普通交付税や消費税交付金が前年度と比較し増加したものの、下水道事業会計の法適化に伴う繰出金の増等によるものと分析しています。３ヶ年平均では、</a:t>
          </a:r>
          <a:r>
            <a:rPr kumimoji="1" lang="en-US" altLang="ja-JP" sz="1100">
              <a:solidFill>
                <a:schemeClr val="dk1"/>
              </a:solidFill>
              <a:effectLst/>
              <a:latin typeface="+mn-lt"/>
              <a:ea typeface="+mn-ea"/>
              <a:cs typeface="+mn-cs"/>
            </a:rPr>
            <a:t>H29</a:t>
          </a:r>
          <a:r>
            <a:rPr kumimoji="1" lang="ja-JP" altLang="ja-JP" sz="1100">
              <a:solidFill>
                <a:schemeClr val="dk1"/>
              </a:solidFill>
              <a:effectLst/>
              <a:latin typeface="+mn-lt"/>
              <a:ea typeface="+mn-ea"/>
              <a:cs typeface="+mn-cs"/>
            </a:rPr>
            <a:t>年度の数値</a:t>
          </a:r>
          <a:r>
            <a:rPr kumimoji="1" lang="en-US" altLang="ja-JP" sz="1100">
              <a:solidFill>
                <a:schemeClr val="dk1"/>
              </a:solidFill>
              <a:effectLst/>
              <a:latin typeface="+mn-lt"/>
              <a:ea typeface="+mn-ea"/>
              <a:cs typeface="+mn-cs"/>
            </a:rPr>
            <a:t>(16.9%)</a:t>
          </a:r>
          <a:r>
            <a:rPr kumimoji="1" lang="ja-JP" altLang="ja-JP" sz="1100">
              <a:solidFill>
                <a:schemeClr val="dk1"/>
              </a:solidFill>
              <a:effectLst/>
              <a:latin typeface="+mn-lt"/>
              <a:ea typeface="+mn-ea"/>
              <a:cs typeface="+mn-cs"/>
            </a:rPr>
            <a:t>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年度の数値</a:t>
          </a:r>
          <a:r>
            <a:rPr kumimoji="1" lang="en-US" altLang="ja-JP" sz="1100">
              <a:solidFill>
                <a:schemeClr val="dk1"/>
              </a:solidFill>
              <a:effectLst/>
              <a:latin typeface="+mn-lt"/>
              <a:ea typeface="+mn-ea"/>
              <a:cs typeface="+mn-cs"/>
            </a:rPr>
            <a:t>(16.0%)</a:t>
          </a:r>
          <a:r>
            <a:rPr kumimoji="1" lang="ja-JP" altLang="ja-JP" sz="1100">
              <a:solidFill>
                <a:schemeClr val="dk1"/>
              </a:solidFill>
              <a:effectLst/>
              <a:latin typeface="+mn-lt"/>
              <a:ea typeface="+mn-ea"/>
              <a:cs typeface="+mn-cs"/>
            </a:rPr>
            <a:t>に置き換わったことにより</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％減となりました。</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4" name="テキスト ボックス 353">
          <a:extLst>
            <a:ext uri="{FF2B5EF4-FFF2-40B4-BE49-F238E27FC236}">
              <a16:creationId xmlns:a16="http://schemas.microsoft.com/office/drawing/2014/main" id="{00000000-0008-0000-0300-000062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5" name="直線コネクタ 354">
          <a:extLst>
            <a:ext uri="{FF2B5EF4-FFF2-40B4-BE49-F238E27FC236}">
              <a16:creationId xmlns:a16="http://schemas.microsoft.com/office/drawing/2014/main" id="{00000000-0008-0000-0300-000063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7" name="直線コネクタ 356">
          <a:extLst>
            <a:ext uri="{FF2B5EF4-FFF2-40B4-BE49-F238E27FC236}">
              <a16:creationId xmlns:a16="http://schemas.microsoft.com/office/drawing/2014/main" id="{00000000-0008-0000-0300-000065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118127</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6" name="公債費負担の状況グラフ枠">
          <a:extLst>
            <a:ext uri="{FF2B5EF4-FFF2-40B4-BE49-F238E27FC236}">
              <a16:creationId xmlns:a16="http://schemas.microsoft.com/office/drawing/2014/main" id="{00000000-0008-0000-0300-00006E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115570</xdr:rowOff>
    </xdr:from>
    <xdr:to>
      <xdr:col>81</xdr:col>
      <xdr:colOff>44450</xdr:colOff>
      <xdr:row>45</xdr:row>
      <xdr:rowOff>90170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flipV="1">
          <a:off x="17018000" y="6116320"/>
          <a:ext cx="0" cy="168910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62247</xdr:rowOff>
    </xdr:from>
    <xdr:ext cx="762000" cy="259045"/>
    <xdr:sp macro="" textlink="">
      <xdr:nvSpPr>
        <xdr:cNvPr id="368" name="公債費負担の状況最小値テキスト">
          <a:extLst>
            <a:ext uri="{FF2B5EF4-FFF2-40B4-BE49-F238E27FC236}">
              <a16:creationId xmlns:a16="http://schemas.microsoft.com/office/drawing/2014/main" id="{00000000-0008-0000-0300-000070010000}"/>
            </a:ext>
          </a:extLst>
        </xdr:cNvPr>
        <xdr:cNvSpPr txBox="1"/>
      </xdr:nvSpPr>
      <xdr:spPr>
        <a:xfrm>
          <a:off x="17106900" y="7777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90170</xdr:rowOff>
    </xdr:from>
    <xdr:to>
      <xdr:col>81</xdr:col>
      <xdr:colOff>133350</xdr:colOff>
      <xdr:row>45</xdr:row>
      <xdr:rowOff>90170</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7805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30497</xdr:rowOff>
    </xdr:from>
    <xdr:ext cx="762000" cy="259045"/>
    <xdr:sp macro="" textlink="">
      <xdr:nvSpPr>
        <xdr:cNvPr id="370" name="公債費負担の状況最大値テキスト">
          <a:extLst>
            <a:ext uri="{FF2B5EF4-FFF2-40B4-BE49-F238E27FC236}">
              <a16:creationId xmlns:a16="http://schemas.microsoft.com/office/drawing/2014/main" id="{00000000-0008-0000-0300-000072010000}"/>
            </a:ext>
          </a:extLst>
        </xdr:cNvPr>
        <xdr:cNvSpPr txBox="1"/>
      </xdr:nvSpPr>
      <xdr:spPr>
        <a:xfrm>
          <a:off x="17106900" y="585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115570</xdr:rowOff>
    </xdr:from>
    <xdr:to>
      <xdr:col>81</xdr:col>
      <xdr:colOff>133350</xdr:colOff>
      <xdr:row>35</xdr:row>
      <xdr:rowOff>115570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6929100" y="611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45</xdr:row>
      <xdr:rowOff>90170</xdr:rowOff>
    </xdr:from>
    <xdr:to>
      <xdr:col>81</xdr:col>
      <xdr:colOff>44450</xdr:colOff>
      <xdr:row>45</xdr:row>
      <xdr:rowOff>99822</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6179800" y="7805420"/>
          <a:ext cx="8382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38</xdr:row>
      <xdr:rowOff>158005</xdr:rowOff>
    </xdr:from>
    <xdr:ext cx="762000" cy="259045"/>
    <xdr:sp macro="" textlink="">
      <xdr:nvSpPr>
        <xdr:cNvPr id="373" name="公債費負担の状況平均値テキスト">
          <a:extLst>
            <a:ext uri="{FF2B5EF4-FFF2-40B4-BE49-F238E27FC236}">
              <a16:creationId xmlns:a16="http://schemas.microsoft.com/office/drawing/2014/main" id="{00000000-0008-0000-0300-000075010000}"/>
            </a:ext>
          </a:extLst>
        </xdr:cNvPr>
        <xdr:cNvSpPr txBox="1"/>
      </xdr:nvSpPr>
      <xdr:spPr>
        <a:xfrm>
          <a:off x="17106900" y="66731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141478</xdr:rowOff>
    </xdr:from>
    <xdr:to>
      <xdr:col>81</xdr:col>
      <xdr:colOff>95250</xdr:colOff>
      <xdr:row>40</xdr:row>
      <xdr:rowOff>71628</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967200" y="68280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45</xdr:row>
      <xdr:rowOff>99822</xdr:rowOff>
    </xdr:from>
    <xdr:to>
      <xdr:col>77</xdr:col>
      <xdr:colOff>44450</xdr:colOff>
      <xdr:row>45</xdr:row>
      <xdr:rowOff>109474</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flipV="1">
          <a:off x="15290800" y="7815072"/>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160782</xdr:rowOff>
    </xdr:from>
    <xdr:to>
      <xdr:col>77</xdr:col>
      <xdr:colOff>95250</xdr:colOff>
      <xdr:row>40</xdr:row>
      <xdr:rowOff>90932</xdr:rowOff>
    </xdr:to>
    <xdr:sp macro="" textlink="">
      <xdr:nvSpPr>
        <xdr:cNvPr id="376" name="フローチャート: 判断 375">
          <a:extLst>
            <a:ext uri="{FF2B5EF4-FFF2-40B4-BE49-F238E27FC236}">
              <a16:creationId xmlns:a16="http://schemas.microsoft.com/office/drawing/2014/main" id="{00000000-0008-0000-0300-000078010000}"/>
            </a:ext>
          </a:extLst>
        </xdr:cNvPr>
        <xdr:cNvSpPr/>
      </xdr:nvSpPr>
      <xdr:spPr>
        <a:xfrm>
          <a:off x="16129000" y="68473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101109</xdr:rowOff>
    </xdr:from>
    <xdr:ext cx="736600" cy="259045"/>
    <xdr:sp macro="" textlink="">
      <xdr:nvSpPr>
        <xdr:cNvPr id="377" name="テキスト ボックス 376">
          <a:extLst>
            <a:ext uri="{FF2B5EF4-FFF2-40B4-BE49-F238E27FC236}">
              <a16:creationId xmlns:a16="http://schemas.microsoft.com/office/drawing/2014/main" id="{00000000-0008-0000-0300-000079010000}"/>
            </a:ext>
          </a:extLst>
        </xdr:cNvPr>
        <xdr:cNvSpPr txBox="1"/>
      </xdr:nvSpPr>
      <xdr:spPr>
        <a:xfrm>
          <a:off x="15798800" y="66162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45</xdr:row>
      <xdr:rowOff>80518</xdr:rowOff>
    </xdr:from>
    <xdr:to>
      <xdr:col>72</xdr:col>
      <xdr:colOff>203200</xdr:colOff>
      <xdr:row>45</xdr:row>
      <xdr:rowOff>109474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4401800" y="779576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18288</xdr:rowOff>
    </xdr:from>
    <xdr:to>
      <xdr:col>73</xdr:col>
      <xdr:colOff>44450</xdr:colOff>
      <xdr:row>40</xdr:row>
      <xdr:rowOff>119888</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5240000" y="6876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130065</xdr:rowOff>
    </xdr:from>
    <xdr:ext cx="7620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4909800" y="6645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45</xdr:row>
      <xdr:rowOff>61214</xdr:rowOff>
    </xdr:from>
    <xdr:to>
      <xdr:col>68</xdr:col>
      <xdr:colOff>152400</xdr:colOff>
      <xdr:row>45</xdr:row>
      <xdr:rowOff>80518</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3512800" y="7776464"/>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40</xdr:row>
      <xdr:rowOff>47244</xdr:rowOff>
    </xdr:from>
    <xdr:to>
      <xdr:col>68</xdr:col>
      <xdr:colOff>203200</xdr:colOff>
      <xdr:row>40</xdr:row>
      <xdr:rowOff>148844</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4351000" y="6905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38</xdr:row>
      <xdr:rowOff>159021</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020800" y="6674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76200</xdr:rowOff>
    </xdr:from>
    <xdr:to>
      <xdr:col>64</xdr:col>
      <xdr:colOff>152400</xdr:colOff>
      <xdr:row>41</xdr:row>
      <xdr:rowOff>6350</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3462000" y="6934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16527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3131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45</xdr:row>
      <xdr:rowOff>39370</xdr:rowOff>
    </xdr:from>
    <xdr:to>
      <xdr:col>81</xdr:col>
      <xdr:colOff>95250</xdr:colOff>
      <xdr:row>45</xdr:row>
      <xdr:rowOff>140970</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967200" y="7754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44</xdr:row>
      <xdr:rowOff>106697</xdr:rowOff>
    </xdr:from>
    <xdr:ext cx="762000" cy="259045"/>
    <xdr:sp macro="" textlink="">
      <xdr:nvSpPr>
        <xdr:cNvPr id="392" name="公債費負担の状況該当値テキスト">
          <a:extLst>
            <a:ext uri="{FF2B5EF4-FFF2-40B4-BE49-F238E27FC236}">
              <a16:creationId xmlns:a16="http://schemas.microsoft.com/office/drawing/2014/main" id="{00000000-0008-0000-0300-000088010000}"/>
            </a:ext>
          </a:extLst>
        </xdr:cNvPr>
        <xdr:cNvSpPr txBox="1"/>
      </xdr:nvSpPr>
      <xdr:spPr>
        <a:xfrm>
          <a:off x="17106900" y="765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45</xdr:row>
      <xdr:rowOff>49022</xdr:rowOff>
    </xdr:from>
    <xdr:to>
      <xdr:col>77</xdr:col>
      <xdr:colOff>95250</xdr:colOff>
      <xdr:row>45</xdr:row>
      <xdr:rowOff>150622</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6129000" y="7764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45</xdr:row>
      <xdr:rowOff>135399</xdr:rowOff>
    </xdr:from>
    <xdr:ext cx="7366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5798800" y="78506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45</xdr:row>
      <xdr:rowOff>58674</xdr:rowOff>
    </xdr:from>
    <xdr:to>
      <xdr:col>73</xdr:col>
      <xdr:colOff>44450</xdr:colOff>
      <xdr:row>45</xdr:row>
      <xdr:rowOff>160274</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5240000" y="7773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45</xdr:row>
      <xdr:rowOff>145051</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909800" y="7860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45</xdr:row>
      <xdr:rowOff>29718</xdr:rowOff>
    </xdr:from>
    <xdr:to>
      <xdr:col>68</xdr:col>
      <xdr:colOff>203200</xdr:colOff>
      <xdr:row>45</xdr:row>
      <xdr:rowOff>131318</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4351000" y="7744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45</xdr:row>
      <xdr:rowOff>116095</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020800" y="7831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45</xdr:row>
      <xdr:rowOff>10414</xdr:rowOff>
    </xdr:from>
    <xdr:to>
      <xdr:col>64</xdr:col>
      <xdr:colOff>152400</xdr:colOff>
      <xdr:row>45</xdr:row>
      <xdr:rowOff>112014</xdr:rowOff>
    </xdr:to>
    <xdr:sp macro="" textlink="">
      <xdr:nvSpPr>
        <xdr:cNvPr id="399" name="楕円 398">
          <a:extLst>
            <a:ext uri="{FF2B5EF4-FFF2-40B4-BE49-F238E27FC236}">
              <a16:creationId xmlns:a16="http://schemas.microsoft.com/office/drawing/2014/main" id="{00000000-0008-0000-0300-00008F010000}"/>
            </a:ext>
          </a:extLst>
        </xdr:cNvPr>
        <xdr:cNvSpPr/>
      </xdr:nvSpPr>
      <xdr:spPr>
        <a:xfrm>
          <a:off x="13462000" y="7725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45</xdr:row>
      <xdr:rowOff>96791</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131800" y="78120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1" name="正方形/長方形 400">
          <a:extLst>
            <a:ext uri="{FF2B5EF4-FFF2-40B4-BE49-F238E27FC236}">
              <a16:creationId xmlns:a16="http://schemas.microsoft.com/office/drawing/2014/main" id="{00000000-0008-0000-0300-000091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[179.7%]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3" name="テキスト ボックス 412">
          <a:extLst>
            <a:ext uri="{FF2B5EF4-FFF2-40B4-BE49-F238E27FC236}">
              <a16:creationId xmlns:a16="http://schemas.microsoft.com/office/drawing/2014/main" id="{00000000-0008-0000-0300-00009D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令和２年度の将来負担比率は、「</a:t>
          </a:r>
          <a:r>
            <a:rPr kumimoji="1" lang="en-US" altLang="ja-JP" sz="1100">
              <a:solidFill>
                <a:schemeClr val="dk1"/>
              </a:solidFill>
              <a:effectLst/>
              <a:latin typeface="+mn-lt"/>
              <a:ea typeface="+mn-ea"/>
              <a:cs typeface="+mn-cs"/>
            </a:rPr>
            <a:t>179.7</a:t>
          </a:r>
          <a:r>
            <a:rPr kumimoji="1" lang="ja-JP" altLang="ja-JP" sz="1100">
              <a:solidFill>
                <a:schemeClr val="dk1"/>
              </a:solidFill>
              <a:effectLst/>
              <a:latin typeface="+mn-lt"/>
              <a:ea typeface="+mn-ea"/>
              <a:cs typeface="+mn-cs"/>
            </a:rPr>
            <a:t>％」と令和元年度の「</a:t>
          </a:r>
          <a:r>
            <a:rPr kumimoji="1" lang="en-US" altLang="ja-JP" sz="1100">
              <a:solidFill>
                <a:schemeClr val="dk1"/>
              </a:solidFill>
              <a:effectLst/>
              <a:latin typeface="+mn-lt"/>
              <a:ea typeface="+mn-ea"/>
              <a:cs typeface="+mn-cs"/>
            </a:rPr>
            <a:t>191.3</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11.6</a:t>
          </a:r>
          <a:r>
            <a:rPr kumimoji="1" lang="ja-JP" altLang="ja-JP" sz="1100">
              <a:solidFill>
                <a:schemeClr val="dk1"/>
              </a:solidFill>
              <a:effectLst/>
              <a:latin typeface="+mn-lt"/>
              <a:ea typeface="+mn-ea"/>
              <a:cs typeface="+mn-cs"/>
            </a:rPr>
            <a:t>ポイントの減となりました。これは、令和元年度に実施した中学校大規模改良事業等の完了により大規模投資事業に係る起債の発行が減少し、地方債残高が減少したこと、財政調整基金や国民健康保険財政調整基金などの充当可能基金残高が増加したことなどによるものと分析しています。</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8" name="将来負担の状況グラフ枠">
          <a:extLst>
            <a:ext uri="{FF2B5EF4-FFF2-40B4-BE49-F238E27FC236}">
              <a16:creationId xmlns:a16="http://schemas.microsoft.com/office/drawing/2014/main" id="{00000000-0008-0000-0300-0000AC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44154</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flipV="1">
          <a:off x="17018000" y="2370667"/>
          <a:ext cx="0" cy="144538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16231</xdr:rowOff>
    </xdr:from>
    <xdr:ext cx="762000" cy="259045"/>
    <xdr:sp macro="" textlink="">
      <xdr:nvSpPr>
        <xdr:cNvPr id="430" name="将来負担の状況最小値テキスト">
          <a:extLst>
            <a:ext uri="{FF2B5EF4-FFF2-40B4-BE49-F238E27FC236}">
              <a16:creationId xmlns:a16="http://schemas.microsoft.com/office/drawing/2014/main" id="{00000000-0008-0000-0300-0000AE010000}"/>
            </a:ext>
          </a:extLst>
        </xdr:cNvPr>
        <xdr:cNvSpPr txBox="1"/>
      </xdr:nvSpPr>
      <xdr:spPr>
        <a:xfrm>
          <a:off x="17106900" y="3788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44154</xdr:rowOff>
    </xdr:from>
    <xdr:to>
      <xdr:col>81</xdr:col>
      <xdr:colOff>133350</xdr:colOff>
      <xdr:row>22</xdr:row>
      <xdr:rowOff>44154</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3816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32" name="将来負担の状況最大値テキスト">
          <a:extLst>
            <a:ext uri="{FF2B5EF4-FFF2-40B4-BE49-F238E27FC236}">
              <a16:creationId xmlns:a16="http://schemas.microsoft.com/office/drawing/2014/main" id="{00000000-0008-0000-0300-0000B0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22</xdr:row>
      <xdr:rowOff>44154</xdr:rowOff>
    </xdr:from>
    <xdr:to>
      <xdr:col>81</xdr:col>
      <xdr:colOff>44450</xdr:colOff>
      <xdr:row>22</xdr:row>
      <xdr:rowOff>137456</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flipV="1">
          <a:off x="16179800" y="3816054"/>
          <a:ext cx="838200" cy="9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137981</xdr:rowOff>
    </xdr:from>
    <xdr:ext cx="762000" cy="259045"/>
    <xdr:sp macro="" textlink="">
      <xdr:nvSpPr>
        <xdr:cNvPr id="435" name="将来負担の状況平均値テキスト">
          <a:extLst>
            <a:ext uri="{FF2B5EF4-FFF2-40B4-BE49-F238E27FC236}">
              <a16:creationId xmlns:a16="http://schemas.microsoft.com/office/drawing/2014/main" id="{00000000-0008-0000-0300-0000B3010000}"/>
            </a:ext>
          </a:extLst>
        </xdr:cNvPr>
        <xdr:cNvSpPr txBox="1"/>
      </xdr:nvSpPr>
      <xdr:spPr>
        <a:xfrm>
          <a:off x="17106900" y="2366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121454</xdr:rowOff>
    </xdr:from>
    <xdr:to>
      <xdr:col>81</xdr:col>
      <xdr:colOff>95250</xdr:colOff>
      <xdr:row>15</xdr:row>
      <xdr:rowOff>51604</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967200" y="2521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22</xdr:row>
      <xdr:rowOff>129413</xdr:rowOff>
    </xdr:from>
    <xdr:to>
      <xdr:col>77</xdr:col>
      <xdr:colOff>44450</xdr:colOff>
      <xdr:row>22</xdr:row>
      <xdr:rowOff>137456</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5290800" y="3901313"/>
          <a:ext cx="889000" cy="8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124672</xdr:rowOff>
    </xdr:from>
    <xdr:to>
      <xdr:col>77</xdr:col>
      <xdr:colOff>95250</xdr:colOff>
      <xdr:row>15</xdr:row>
      <xdr:rowOff>54822</xdr:rowOff>
    </xdr:to>
    <xdr:sp macro="" textlink="">
      <xdr:nvSpPr>
        <xdr:cNvPr id="438" name="フローチャート: 判断 437">
          <a:extLst>
            <a:ext uri="{FF2B5EF4-FFF2-40B4-BE49-F238E27FC236}">
              <a16:creationId xmlns:a16="http://schemas.microsoft.com/office/drawing/2014/main" id="{00000000-0008-0000-0300-0000B6010000}"/>
            </a:ext>
          </a:extLst>
        </xdr:cNvPr>
        <xdr:cNvSpPr/>
      </xdr:nvSpPr>
      <xdr:spPr>
        <a:xfrm>
          <a:off x="16129000" y="2524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13</xdr:row>
      <xdr:rowOff>64999</xdr:rowOff>
    </xdr:from>
    <xdr:ext cx="736600" cy="259045"/>
    <xdr:sp macro="" textlink="">
      <xdr:nvSpPr>
        <xdr:cNvPr id="439" name="テキスト ボックス 438">
          <a:extLst>
            <a:ext uri="{FF2B5EF4-FFF2-40B4-BE49-F238E27FC236}">
              <a16:creationId xmlns:a16="http://schemas.microsoft.com/office/drawing/2014/main" id="{00000000-0008-0000-0300-0000B7010000}"/>
            </a:ext>
          </a:extLst>
        </xdr:cNvPr>
        <xdr:cNvSpPr txBox="1"/>
      </xdr:nvSpPr>
      <xdr:spPr>
        <a:xfrm>
          <a:off x="15798800" y="22938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22</xdr:row>
      <xdr:rowOff>94022</xdr:rowOff>
    </xdr:from>
    <xdr:to>
      <xdr:col>72</xdr:col>
      <xdr:colOff>203200</xdr:colOff>
      <xdr:row>22</xdr:row>
      <xdr:rowOff>129413</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4401800" y="3865922"/>
          <a:ext cx="889000" cy="35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14</xdr:row>
      <xdr:rowOff>123063</xdr:rowOff>
    </xdr:from>
    <xdr:to>
      <xdr:col>73</xdr:col>
      <xdr:colOff>44450</xdr:colOff>
      <xdr:row>15</xdr:row>
      <xdr:rowOff>53213</xdr:rowOff>
    </xdr:to>
    <xdr:sp macro="" textlink="">
      <xdr:nvSpPr>
        <xdr:cNvPr id="441" name="フローチャート: 判断 440">
          <a:extLst>
            <a:ext uri="{FF2B5EF4-FFF2-40B4-BE49-F238E27FC236}">
              <a16:creationId xmlns:a16="http://schemas.microsoft.com/office/drawing/2014/main" id="{00000000-0008-0000-0300-0000B9010000}"/>
            </a:ext>
          </a:extLst>
        </xdr:cNvPr>
        <xdr:cNvSpPr/>
      </xdr:nvSpPr>
      <xdr:spPr>
        <a:xfrm>
          <a:off x="15240000" y="2523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13</xdr:row>
      <xdr:rowOff>63390</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292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22</xdr:row>
      <xdr:rowOff>94022</xdr:rowOff>
    </xdr:from>
    <xdr:to>
      <xdr:col>68</xdr:col>
      <xdr:colOff>152400</xdr:colOff>
      <xdr:row>22</xdr:row>
      <xdr:rowOff>162390</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3512800" y="3865922"/>
          <a:ext cx="889000" cy="6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14</xdr:row>
      <xdr:rowOff>171323</xdr:rowOff>
    </xdr:from>
    <xdr:to>
      <xdr:col>68</xdr:col>
      <xdr:colOff>203200</xdr:colOff>
      <xdr:row>15</xdr:row>
      <xdr:rowOff>101473</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4351000" y="257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111650</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4020800" y="23405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14351</xdr:rowOff>
    </xdr:from>
    <xdr:to>
      <xdr:col>64</xdr:col>
      <xdr:colOff>152400</xdr:colOff>
      <xdr:row>15</xdr:row>
      <xdr:rowOff>115951</xdr:rowOff>
    </xdr:to>
    <xdr:sp macro="" textlink="">
      <xdr:nvSpPr>
        <xdr:cNvPr id="446" name="フローチャート: 判断 445">
          <a:extLst>
            <a:ext uri="{FF2B5EF4-FFF2-40B4-BE49-F238E27FC236}">
              <a16:creationId xmlns:a16="http://schemas.microsoft.com/office/drawing/2014/main" id="{00000000-0008-0000-0300-0000BE010000}"/>
            </a:ext>
          </a:extLst>
        </xdr:cNvPr>
        <xdr:cNvSpPr/>
      </xdr:nvSpPr>
      <xdr:spPr>
        <a:xfrm>
          <a:off x="13462000" y="2586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126128</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3131800" y="2354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21</xdr:row>
      <xdr:rowOff>164804</xdr:rowOff>
    </xdr:from>
    <xdr:to>
      <xdr:col>81</xdr:col>
      <xdr:colOff>95250</xdr:colOff>
      <xdr:row>22</xdr:row>
      <xdr:rowOff>94954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967200" y="3765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21</xdr:row>
      <xdr:rowOff>60681</xdr:rowOff>
    </xdr:from>
    <xdr:ext cx="762000" cy="259045"/>
    <xdr:sp macro="" textlink="">
      <xdr:nvSpPr>
        <xdr:cNvPr id="454" name="将来負担の状況該当値テキスト">
          <a:extLst>
            <a:ext uri="{FF2B5EF4-FFF2-40B4-BE49-F238E27FC236}">
              <a16:creationId xmlns:a16="http://schemas.microsoft.com/office/drawing/2014/main" id="{00000000-0008-0000-0300-0000C6010000}"/>
            </a:ext>
          </a:extLst>
        </xdr:cNvPr>
        <xdr:cNvSpPr txBox="1"/>
      </xdr:nvSpPr>
      <xdr:spPr>
        <a:xfrm>
          <a:off x="17106900" y="366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22</xdr:row>
      <xdr:rowOff>86656</xdr:rowOff>
    </xdr:from>
    <xdr:to>
      <xdr:col>77</xdr:col>
      <xdr:colOff>95250</xdr:colOff>
      <xdr:row>23</xdr:row>
      <xdr:rowOff>16806</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6129000" y="3858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23</xdr:row>
      <xdr:rowOff>1583</xdr:rowOff>
    </xdr:from>
    <xdr:ext cx="7366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798800" y="39449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22</xdr:row>
      <xdr:rowOff>78613</xdr:rowOff>
    </xdr:from>
    <xdr:to>
      <xdr:col>73</xdr:col>
      <xdr:colOff>44450</xdr:colOff>
      <xdr:row>23</xdr:row>
      <xdr:rowOff>8763</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5240000" y="3850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22</xdr:row>
      <xdr:rowOff>164990</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909800" y="39368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22</xdr:row>
      <xdr:rowOff>43222</xdr:rowOff>
    </xdr:from>
    <xdr:to>
      <xdr:col>68</xdr:col>
      <xdr:colOff>203200</xdr:colOff>
      <xdr:row>22</xdr:row>
      <xdr:rowOff>144822</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4351000" y="38151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22</xdr:row>
      <xdr:rowOff>129599</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4020800" y="3901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22</xdr:row>
      <xdr:rowOff>111590</xdr:rowOff>
    </xdr:from>
    <xdr:to>
      <xdr:col>64</xdr:col>
      <xdr:colOff>152400</xdr:colOff>
      <xdr:row>23</xdr:row>
      <xdr:rowOff>41740</xdr:rowOff>
    </xdr:to>
    <xdr:sp macro="" textlink="">
      <xdr:nvSpPr>
        <xdr:cNvPr id="461" name="楕円 460">
          <a:extLst>
            <a:ext uri="{FF2B5EF4-FFF2-40B4-BE49-F238E27FC236}">
              <a16:creationId xmlns:a16="http://schemas.microsoft.com/office/drawing/2014/main" id="{00000000-0008-0000-0300-0000CD010000}"/>
            </a:ext>
          </a:extLst>
        </xdr:cNvPr>
        <xdr:cNvSpPr/>
      </xdr:nvSpPr>
      <xdr:spPr>
        <a:xfrm>
          <a:off x="13462000" y="3883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23</xdr:row>
      <xdr:rowOff>26517</xdr:rowOff>
    </xdr:from>
    <xdr:ext cx="762000" cy="259045"/>
    <xdr:sp macro="" textlink="">
      <xdr:nvSpPr>
        <xdr:cNvPr id="462" name="テキスト ボックス 461">
          <a:extLst>
            <a:ext uri="{FF2B5EF4-FFF2-40B4-BE49-F238E27FC236}">
              <a16:creationId xmlns:a16="http://schemas.microsoft.com/office/drawing/2014/main" id="{00000000-0008-0000-0300-0000CE010000}"/>
            </a:ext>
          </a:extLst>
        </xdr:cNvPr>
        <xdr:cNvSpPr txBox="1"/>
      </xdr:nvSpPr>
      <xdr:spPr>
        <a:xfrm>
          <a:off x="13131800" y="3969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77,584
76,533
129.77
37,589,090
37,038,792
548,167
16,498,548
34,807,653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に係る経常収支比率は、類似団体内平均値と比較すると高い水準で推移しています。これは、これまでの新規採用職員の抑制等から職員の平均年齢が上昇しているや、高卒及び短大卒の部長級への登用を行っていることによるものなどと分析しています。</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32</xdr:row>
      <xdr:rowOff>113284</xdr:rowOff>
    </xdr:from>
    <xdr:to>
      <xdr:col>24</xdr:col>
      <xdr:colOff>25400</xdr:colOff>
      <xdr:row>41</xdr:row>
      <xdr:rowOff>124714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599684"/>
          <a:ext cx="0" cy="1554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96791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26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124714</xdr:rowOff>
    </xdr:from>
    <xdr:to>
      <xdr:col>24</xdr:col>
      <xdr:colOff>114300</xdr:colOff>
      <xdr:row>41</xdr:row>
      <xdr:rowOff>124714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541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28211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32</xdr:row>
      <xdr:rowOff>113284</xdr:rowOff>
    </xdr:from>
    <xdr:to>
      <xdr:col>24</xdr:col>
      <xdr:colOff>114300</xdr:colOff>
      <xdr:row>32</xdr:row>
      <xdr:rowOff>113284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49276</xdr:rowOff>
    </xdr:from>
    <xdr:to>
      <xdr:col>24</xdr:col>
      <xdr:colOff>25400</xdr:colOff>
      <xdr:row>36</xdr:row>
      <xdr:rowOff>113284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21476"/>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168165</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599746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151638</xdr:rowOff>
    </xdr:from>
    <xdr:to>
      <xdr:col>24</xdr:col>
      <xdr:colOff>76200</xdr:colOff>
      <xdr:row>36</xdr:row>
      <xdr:rowOff>81788</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152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49276</xdr:rowOff>
    </xdr:from>
    <xdr:to>
      <xdr:col>19</xdr:col>
      <xdr:colOff>187325</xdr:colOff>
      <xdr:row>36</xdr:row>
      <xdr:rowOff>58420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214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34</xdr:row>
      <xdr:rowOff>94488</xdr:rowOff>
    </xdr:from>
    <xdr:to>
      <xdr:col>20</xdr:col>
      <xdr:colOff>38100</xdr:colOff>
      <xdr:row>35</xdr:row>
      <xdr:rowOff>24638</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34815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56926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1270</xdr:rowOff>
    </xdr:from>
    <xdr:to>
      <xdr:col>15</xdr:col>
      <xdr:colOff>98425</xdr:colOff>
      <xdr:row>36</xdr:row>
      <xdr:rowOff>58420</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00202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34</xdr:row>
      <xdr:rowOff>94488</xdr:rowOff>
    </xdr:from>
    <xdr:to>
      <xdr:col>15</xdr:col>
      <xdr:colOff>149225</xdr:colOff>
      <xdr:row>35</xdr:row>
      <xdr:rowOff>24638</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34815</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1270</xdr:rowOff>
    </xdr:from>
    <xdr:to>
      <xdr:col>11</xdr:col>
      <xdr:colOff>9525</xdr:colOff>
      <xdr:row>35</xdr:row>
      <xdr:rowOff>83566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002020"/>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34</xdr:row>
      <xdr:rowOff>94488</xdr:rowOff>
    </xdr:from>
    <xdr:to>
      <xdr:col>11</xdr:col>
      <xdr:colOff>60325</xdr:colOff>
      <xdr:row>35</xdr:row>
      <xdr:rowOff>24638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5923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33</xdr:row>
      <xdr:rowOff>34815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56926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34</xdr:row>
      <xdr:rowOff>121920</xdr:rowOff>
    </xdr:from>
    <xdr:to>
      <xdr:col>6</xdr:col>
      <xdr:colOff>171450</xdr:colOff>
      <xdr:row>35</xdr:row>
      <xdr:rowOff>52070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595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33</xdr:row>
      <xdr:rowOff>62247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62484</xdr:rowOff>
    </xdr:from>
    <xdr:to>
      <xdr:col>24</xdr:col>
      <xdr:colOff>76200</xdr:colOff>
      <xdr:row>36</xdr:row>
      <xdr:rowOff>164084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34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34561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206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169926</xdr:rowOff>
    </xdr:from>
    <xdr:to>
      <xdr:col>20</xdr:col>
      <xdr:colOff>38100</xdr:colOff>
      <xdr:row>36</xdr:row>
      <xdr:rowOff>100076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84853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2570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7620</xdr:rowOff>
    </xdr:from>
    <xdr:to>
      <xdr:col>15</xdr:col>
      <xdr:colOff>149225</xdr:colOff>
      <xdr:row>36</xdr:row>
      <xdr:rowOff>109220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7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93997</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34</xdr:row>
      <xdr:rowOff>121920</xdr:rowOff>
    </xdr:from>
    <xdr:to>
      <xdr:col>11</xdr:col>
      <xdr:colOff>60325</xdr:colOff>
      <xdr:row>35</xdr:row>
      <xdr:rowOff>52070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36847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6037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32766</xdr:rowOff>
    </xdr:from>
    <xdr:to>
      <xdr:col>6</xdr:col>
      <xdr:colOff>171450</xdr:colOff>
      <xdr:row>35</xdr:row>
      <xdr:rowOff>134366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119143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1198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物件費に係る経常収支比率は、類似団体以内平均値と比較すると低い水準で推移しています。これは、令和元年度まで物件費として整理されていた臨時雇用賃金が他自治体と比較して低水準であること、また、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の財政健全化緊急対策等の取組以降、消耗品費や光熱水費等の削減をはじめ、施設管理や業務管理委託等に係る仕様や発注方法を見直すなど積極的な経費節減策に努めていることによるものなどと分析しています。</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50800</xdr:rowOff>
    </xdr:from>
    <xdr:to>
      <xdr:col>82</xdr:col>
      <xdr:colOff>107950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51100"/>
          <a:ext cx="0" cy="1143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165100</xdr:rowOff>
    </xdr:from>
    <xdr:to>
      <xdr:col>82</xdr:col>
      <xdr:colOff>196850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137177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9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14</xdr:row>
      <xdr:rowOff>50800</xdr:rowOff>
    </xdr:from>
    <xdr:to>
      <xdr:col>82</xdr:col>
      <xdr:colOff>196850</xdr:colOff>
      <xdr:row>14</xdr:row>
      <xdr:rowOff>50800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115570</xdr:rowOff>
    </xdr:from>
    <xdr:to>
      <xdr:col>82</xdr:col>
      <xdr:colOff>107950</xdr:colOff>
      <xdr:row>16</xdr:row>
      <xdr:rowOff>20320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68732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17</xdr:row>
      <xdr:rowOff>36847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9514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17</xdr:row>
      <xdr:rowOff>64770</xdr:rowOff>
    </xdr:from>
    <xdr:to>
      <xdr:col>82</xdr:col>
      <xdr:colOff>158750</xdr:colOff>
      <xdr:row>17</xdr:row>
      <xdr:rowOff>166370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979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20320</xdr:rowOff>
    </xdr:from>
    <xdr:to>
      <xdr:col>78</xdr:col>
      <xdr:colOff>69850</xdr:colOff>
      <xdr:row>16</xdr:row>
      <xdr:rowOff>43180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flipV="1">
          <a:off x="14782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17</xdr:row>
      <xdr:rowOff>148590</xdr:rowOff>
    </xdr:from>
    <xdr:to>
      <xdr:col>78</xdr:col>
      <xdr:colOff>120650</xdr:colOff>
      <xdr:row>18</xdr:row>
      <xdr:rowOff>78740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3063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63517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3149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20320</xdr:rowOff>
    </xdr:from>
    <xdr:to>
      <xdr:col>73</xdr:col>
      <xdr:colOff>180975</xdr:colOff>
      <xdr:row>16</xdr:row>
      <xdr:rowOff>43180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635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17</xdr:row>
      <xdr:rowOff>118110</xdr:rowOff>
    </xdr:from>
    <xdr:to>
      <xdr:col>74</xdr:col>
      <xdr:colOff>31750</xdr:colOff>
      <xdr:row>18</xdr:row>
      <xdr:rowOff>48260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303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18</xdr:row>
      <xdr:rowOff>33037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3119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12700</xdr:rowOff>
    </xdr:from>
    <xdr:to>
      <xdr:col>69</xdr:col>
      <xdr:colOff>92075</xdr:colOff>
      <xdr:row>16</xdr:row>
      <xdr:rowOff>20320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7559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17</xdr:row>
      <xdr:rowOff>102870</xdr:rowOff>
    </xdr:from>
    <xdr:to>
      <xdr:col>69</xdr:col>
      <xdr:colOff>142875</xdr:colOff>
      <xdr:row>18</xdr:row>
      <xdr:rowOff>33020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3017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17797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3103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87630</xdr:rowOff>
    </xdr:from>
    <xdr:to>
      <xdr:col>65</xdr:col>
      <xdr:colOff>53975</xdr:colOff>
      <xdr:row>18</xdr:row>
      <xdr:rowOff>17780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3002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18</xdr:row>
      <xdr:rowOff>2557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308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64770</xdr:rowOff>
    </xdr:from>
    <xdr:to>
      <xdr:col>82</xdr:col>
      <xdr:colOff>158750</xdr:colOff>
      <xdr:row>15</xdr:row>
      <xdr:rowOff>166370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636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81297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140970</xdr:rowOff>
    </xdr:from>
    <xdr:to>
      <xdr:col>78</xdr:col>
      <xdr:colOff>120650</xdr:colOff>
      <xdr:row>16</xdr:row>
      <xdr:rowOff>71120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81297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4815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163830</xdr:rowOff>
    </xdr:from>
    <xdr:to>
      <xdr:col>74</xdr:col>
      <xdr:colOff>31750</xdr:colOff>
      <xdr:row>16</xdr:row>
      <xdr:rowOff>93980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73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104157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504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140970</xdr:rowOff>
    </xdr:from>
    <xdr:to>
      <xdr:col>69</xdr:col>
      <xdr:colOff>142875</xdr:colOff>
      <xdr:row>16</xdr:row>
      <xdr:rowOff>71120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1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81297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481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133350</xdr:rowOff>
    </xdr:from>
    <xdr:to>
      <xdr:col>65</xdr:col>
      <xdr:colOff>53975</xdr:colOff>
      <xdr:row>16</xdr:row>
      <xdr:rowOff>63500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05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73677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47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扶助費に係る経常収支比率は、類似団体内平均値と比較して高い水準で推移しさらに上昇傾向にあります。これは、高齢化の進行が全国平均より早く、団塊世代の人口比率が高い本市の性質から社会福祉費や、過去に民営化を進めた児童福祉費の扶助費の増大などによるものと分析しています。</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67128</xdr:rowOff>
    </xdr:from>
    <xdr:to>
      <xdr:col>24</xdr:col>
      <xdr:colOff>25400</xdr:colOff>
      <xdr:row>61</xdr:row>
      <xdr:rowOff>80735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8982528"/>
          <a:ext cx="0" cy="15566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52812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1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80735</xdr:rowOff>
    </xdr:from>
    <xdr:to>
      <xdr:col>24</xdr:col>
      <xdr:colOff>114300</xdr:colOff>
      <xdr:row>61</xdr:row>
      <xdr:rowOff>80735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39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153505</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26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67128</xdr:rowOff>
    </xdr:from>
    <xdr:to>
      <xdr:col>24</xdr:col>
      <xdr:colOff>114300</xdr:colOff>
      <xdr:row>52</xdr:row>
      <xdr:rowOff>67128</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898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57</xdr:row>
      <xdr:rowOff>146050</xdr:rowOff>
    </xdr:from>
    <xdr:to>
      <xdr:col>24</xdr:col>
      <xdr:colOff>25400</xdr:colOff>
      <xdr:row>58</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18700"/>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41020</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99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24493</xdr:rowOff>
    </xdr:from>
    <xdr:to>
      <xdr:col>24</xdr:col>
      <xdr:colOff>76200</xdr:colOff>
      <xdr:row>55</xdr:row>
      <xdr:rowOff>126093</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113393</xdr:rowOff>
    </xdr:from>
    <xdr:to>
      <xdr:col>19</xdr:col>
      <xdr:colOff>187325</xdr:colOff>
      <xdr:row>58</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86043"/>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100693</xdr:rowOff>
    </xdr:from>
    <xdr:to>
      <xdr:col>20</xdr:col>
      <xdr:colOff>38100</xdr:colOff>
      <xdr:row>56</xdr:row>
      <xdr:rowOff>30843</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30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41020</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993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58965</xdr:rowOff>
    </xdr:from>
    <xdr:to>
      <xdr:col>15</xdr:col>
      <xdr:colOff>98425</xdr:colOff>
      <xdr:row>57</xdr:row>
      <xdr:rowOff>113393</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31615"/>
          <a:ext cx="889000" cy="54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68035</xdr:rowOff>
    </xdr:from>
    <xdr:to>
      <xdr:col>15</xdr:col>
      <xdr:colOff>149225</xdr:colOff>
      <xdr:row>55</xdr:row>
      <xdr:rowOff>169635</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9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8362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26307</xdr:rowOff>
    </xdr:from>
    <xdr:to>
      <xdr:col>11</xdr:col>
      <xdr:colOff>9525</xdr:colOff>
      <xdr:row>57</xdr:row>
      <xdr:rowOff>58965</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7989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46265</xdr:rowOff>
    </xdr:from>
    <xdr:to>
      <xdr:col>11</xdr:col>
      <xdr:colOff>60325</xdr:colOff>
      <xdr:row>55</xdr:row>
      <xdr:rowOff>147865</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7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158042</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44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24493</xdr:rowOff>
    </xdr:from>
    <xdr:to>
      <xdr:col>6</xdr:col>
      <xdr:colOff>171450</xdr:colOff>
      <xdr:row>55</xdr:row>
      <xdr:rowOff>126093</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54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136270</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23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95250</xdr:rowOff>
    </xdr:from>
    <xdr:to>
      <xdr:col>24</xdr:col>
      <xdr:colOff>76200</xdr:colOff>
      <xdr:row>58</xdr:row>
      <xdr:rowOff>25400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867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67327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62593</xdr:rowOff>
    </xdr:from>
    <xdr:to>
      <xdr:col>15</xdr:col>
      <xdr:colOff>149225</xdr:colOff>
      <xdr:row>57</xdr:row>
      <xdr:rowOff>164193</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352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148970</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216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8165</xdr:rowOff>
    </xdr:from>
    <xdr:to>
      <xdr:col>11</xdr:col>
      <xdr:colOff>60325</xdr:colOff>
      <xdr:row>57</xdr:row>
      <xdr:rowOff>109765</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780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94542</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146957</xdr:rowOff>
    </xdr:from>
    <xdr:to>
      <xdr:col>6</xdr:col>
      <xdr:colOff>171450</xdr:colOff>
      <xdr:row>57</xdr:row>
      <xdr:rowOff>77107</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748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61884</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34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その他に係る経常収支比率は、類似団体内平均値と比較すると高い水準で推移しています。これは、高齢化の進展等に伴い、後期高齢者医療会計や介護保険会計、国民健康保険事業会計への繰出金に係る負担が大きいことによるものなどと分析しています。</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69850</xdr:rowOff>
    </xdr:from>
    <xdr:to>
      <xdr:col>85</xdr:col>
      <xdr:colOff>66675</xdr:colOff>
      <xdr:row>62</xdr:row>
      <xdr:rowOff>69850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99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99077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57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127000</xdr:rowOff>
    </xdr:from>
    <xdr:to>
      <xdr:col>85</xdr:col>
      <xdr:colOff>66675</xdr:colOff>
      <xdr:row>60</xdr:row>
      <xdr:rowOff>127000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156227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12700</xdr:rowOff>
    </xdr:from>
    <xdr:to>
      <xdr:col>85</xdr:col>
      <xdr:colOff>66675</xdr:colOff>
      <xdr:row>59</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128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986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127000</xdr:rowOff>
    </xdr:from>
    <xdr:to>
      <xdr:col>85</xdr:col>
      <xdr:colOff>66675</xdr:colOff>
      <xdr:row>55</xdr:row>
      <xdr:rowOff>127000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5567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156227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4145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12700</xdr:rowOff>
    </xdr:from>
    <xdr:to>
      <xdr:col>85</xdr:col>
      <xdr:colOff>66675</xdr:colOff>
      <xdr:row>54</xdr:row>
      <xdr:rowOff>12700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41927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69850</xdr:rowOff>
    </xdr:from>
    <xdr:to>
      <xdr:col>85</xdr:col>
      <xdr:colOff>66675</xdr:colOff>
      <xdr:row>52</xdr:row>
      <xdr:rowOff>69850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98525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99077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4302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60325</xdr:rowOff>
    </xdr:from>
    <xdr:to>
      <xdr:col>82</xdr:col>
      <xdr:colOff>107950</xdr:colOff>
      <xdr:row>61</xdr:row>
      <xdr:rowOff>60325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147175"/>
          <a:ext cx="0" cy="13716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32402</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4908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60325</xdr:rowOff>
    </xdr:from>
    <xdr:to>
      <xdr:col>82</xdr:col>
      <xdr:colOff>196850</xdr:colOff>
      <xdr:row>61</xdr:row>
      <xdr:rowOff>60325</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5187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146702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8906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60325</xdr:rowOff>
    </xdr:from>
    <xdr:to>
      <xdr:col>82</xdr:col>
      <xdr:colOff>196850</xdr:colOff>
      <xdr:row>53</xdr:row>
      <xdr:rowOff>60325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147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58</xdr:row>
      <xdr:rowOff>12700</xdr:rowOff>
    </xdr:from>
    <xdr:to>
      <xdr:col>82</xdr:col>
      <xdr:colOff>107950</xdr:colOff>
      <xdr:row>59</xdr:row>
      <xdr:rowOff>50800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5671800" y="9956800"/>
          <a:ext cx="8382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35577</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36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19050</xdr:rowOff>
    </xdr:from>
    <xdr:to>
      <xdr:col>82</xdr:col>
      <xdr:colOff>158750</xdr:colOff>
      <xdr:row>57</xdr:row>
      <xdr:rowOff>120650</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22225</xdr:rowOff>
    </xdr:from>
    <xdr:to>
      <xdr:col>78</xdr:col>
      <xdr:colOff>69850</xdr:colOff>
      <xdr:row>59</xdr:row>
      <xdr:rowOff>50800</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1377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9525</xdr:rowOff>
    </xdr:from>
    <xdr:to>
      <xdr:col>78</xdr:col>
      <xdr:colOff>120650</xdr:colOff>
      <xdr:row>58</xdr:row>
      <xdr:rowOff>111125</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953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121302</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7225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59</xdr:row>
      <xdr:rowOff>12700</xdr:rowOff>
    </xdr:from>
    <xdr:to>
      <xdr:col>73</xdr:col>
      <xdr:colOff>180975</xdr:colOff>
      <xdr:row>59</xdr:row>
      <xdr:rowOff>22225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a:off x="13893800" y="10128250"/>
          <a:ext cx="8890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47625</xdr:rowOff>
    </xdr:from>
    <xdr:to>
      <xdr:col>74</xdr:col>
      <xdr:colOff>31750</xdr:colOff>
      <xdr:row>58</xdr:row>
      <xdr:rowOff>149225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159402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760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155575</xdr:rowOff>
    </xdr:from>
    <xdr:to>
      <xdr:col>69</xdr:col>
      <xdr:colOff>92075</xdr:colOff>
      <xdr:row>59</xdr:row>
      <xdr:rowOff>12700</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a:off x="13004800" y="10099675"/>
          <a:ext cx="889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58</xdr:row>
      <xdr:rowOff>76200</xdr:rowOff>
    </xdr:from>
    <xdr:to>
      <xdr:col>69</xdr:col>
      <xdr:colOff>142875</xdr:colOff>
      <xdr:row>59</xdr:row>
      <xdr:rowOff>6350</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16527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85725</xdr:rowOff>
    </xdr:from>
    <xdr:to>
      <xdr:col>65</xdr:col>
      <xdr:colOff>53975</xdr:colOff>
      <xdr:row>59</xdr:row>
      <xdr:rowOff>15875</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10029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26052</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798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105427</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987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0</xdr:rowOff>
    </xdr:from>
    <xdr:to>
      <xdr:col>78</xdr:col>
      <xdr:colOff>120650</xdr:colOff>
      <xdr:row>59</xdr:row>
      <xdr:rowOff>101600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1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86377</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01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142875</xdr:rowOff>
    </xdr:from>
    <xdr:to>
      <xdr:col>74</xdr:col>
      <xdr:colOff>31750</xdr:colOff>
      <xdr:row>59</xdr:row>
      <xdr:rowOff>73025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86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57802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173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133350</xdr:rowOff>
    </xdr:from>
    <xdr:to>
      <xdr:col>69</xdr:col>
      <xdr:colOff>142875</xdr:colOff>
      <xdr:row>59</xdr:row>
      <xdr:rowOff>63500</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7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48277</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6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104775</xdr:rowOff>
    </xdr:from>
    <xdr:to>
      <xdr:col>65</xdr:col>
      <xdr:colOff>53975</xdr:colOff>
      <xdr:row>59</xdr:row>
      <xdr:rowOff>34925</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048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19702</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1352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補助費等に係る経常収支比率は、類似団体内平均値と比較すると高い水準で推移しています。これは、各地域づくり組織へのまちづくり交付金をはじめ、伊賀南部環境衛生組合への分担金や病院事業会計、下水道事業会計への繰出金の負担が大きいことによるものなどと分析しています。</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127000</xdr:rowOff>
    </xdr:from>
    <xdr:to>
      <xdr:col>82</xdr:col>
      <xdr:colOff>107950</xdr:colOff>
      <xdr:row>40</xdr:row>
      <xdr:rowOff>122428</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956300"/>
          <a:ext cx="0" cy="10241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94505</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695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122428</xdr:rowOff>
    </xdr:from>
    <xdr:to>
      <xdr:col>82</xdr:col>
      <xdr:colOff>196850</xdr:colOff>
      <xdr:row>40</xdr:row>
      <xdr:rowOff>122428</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6980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33</xdr:row>
      <xdr:rowOff>41927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9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127000</xdr:rowOff>
    </xdr:from>
    <xdr:to>
      <xdr:col>82</xdr:col>
      <xdr:colOff>196850</xdr:colOff>
      <xdr:row>34</xdr:row>
      <xdr:rowOff>127000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956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10414</xdr:rowOff>
    </xdr:from>
    <xdr:to>
      <xdr:col>82</xdr:col>
      <xdr:colOff>107950</xdr:colOff>
      <xdr:row>37</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354064"/>
          <a:ext cx="838200" cy="13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1270</xdr:rowOff>
    </xdr:from>
    <xdr:to>
      <xdr:col>78</xdr:col>
      <xdr:colOff>69850</xdr:colOff>
      <xdr:row>37</xdr:row>
      <xdr:rowOff>10414</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449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62484</xdr:rowOff>
    </xdr:from>
    <xdr:to>
      <xdr:col>78</xdr:col>
      <xdr:colOff>120650</xdr:colOff>
      <xdr:row>36</xdr:row>
      <xdr:rowOff>164084</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2811</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0035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1270</xdr:rowOff>
    </xdr:from>
    <xdr:to>
      <xdr:col>73</xdr:col>
      <xdr:colOff>180975</xdr:colOff>
      <xdr:row>37</xdr:row>
      <xdr:rowOff>170434</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44920"/>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39624</xdr:rowOff>
    </xdr:from>
    <xdr:to>
      <xdr:col>74</xdr:col>
      <xdr:colOff>31750</xdr:colOff>
      <xdr:row>36</xdr:row>
      <xdr:rowOff>141224</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151401</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133858</xdr:rowOff>
    </xdr:from>
    <xdr:to>
      <xdr:col>69</xdr:col>
      <xdr:colOff>92075</xdr:colOff>
      <xdr:row>37</xdr:row>
      <xdr:rowOff>170434</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004800" y="6477508"/>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39624</xdr:rowOff>
    </xdr:from>
    <xdr:to>
      <xdr:col>69</xdr:col>
      <xdr:colOff>142875</xdr:colOff>
      <xdr:row>36</xdr:row>
      <xdr:rowOff>141224</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21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151401</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59807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16764</xdr:rowOff>
    </xdr:from>
    <xdr:to>
      <xdr:col>65</xdr:col>
      <xdr:colOff>53975</xdr:colOff>
      <xdr:row>36</xdr:row>
      <xdr:rowOff>118364</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188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128541</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59578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96774</xdr:rowOff>
    </xdr:from>
    <xdr:to>
      <xdr:col>82</xdr:col>
      <xdr:colOff>158750</xdr:colOff>
      <xdr:row>38</xdr:row>
      <xdr:rowOff>26924</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40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68851</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412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36</xdr:row>
      <xdr:rowOff>131064</xdr:rowOff>
    </xdr:from>
    <xdr:to>
      <xdr:col>78</xdr:col>
      <xdr:colOff>120650</xdr:colOff>
      <xdr:row>37</xdr:row>
      <xdr:rowOff>61214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03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45991</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389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121920</xdr:rowOff>
    </xdr:from>
    <xdr:to>
      <xdr:col>74</xdr:col>
      <xdr:colOff>31750</xdr:colOff>
      <xdr:row>37</xdr:row>
      <xdr:rowOff>52070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37</xdr:row>
      <xdr:rowOff>36847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38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119634</xdr:rowOff>
    </xdr:from>
    <xdr:to>
      <xdr:col>69</xdr:col>
      <xdr:colOff>142875</xdr:colOff>
      <xdr:row>38</xdr:row>
      <xdr:rowOff>49785</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6328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34561</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549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83058</xdr:rowOff>
    </xdr:from>
    <xdr:to>
      <xdr:col>65</xdr:col>
      <xdr:colOff>53975</xdr:colOff>
      <xdr:row>38</xdr:row>
      <xdr:rowOff>13208</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169435</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513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公債費に係る経常収支比率は、類似団体内平均値と比較して高い水準で推移しています。これは、土地開発公社解散に伴う第三セクター等改革推進債や過去の大規模投資事業に係る起債の償還金が重くのしかかっていることによるものなどと分析しています。</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3" name="公債費グラフ枠">
          <a:extLst>
            <a:ext uri="{FF2B5EF4-FFF2-40B4-BE49-F238E27FC236}">
              <a16:creationId xmlns:a16="http://schemas.microsoft.com/office/drawing/2014/main" id="{00000000-0008-0000-0400-00006B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85852</xdr:rowOff>
    </xdr:from>
    <xdr:to>
      <xdr:col>24</xdr:col>
      <xdr:colOff>25400</xdr:colOff>
      <xdr:row>80</xdr:row>
      <xdr:rowOff>145287</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flipV="1">
          <a:off x="4826000" y="12773152"/>
          <a:ext cx="0" cy="10881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117364</xdr:rowOff>
    </xdr:from>
    <xdr:ext cx="762000" cy="259045"/>
    <xdr:sp macro="" textlink="">
      <xdr:nvSpPr>
        <xdr:cNvPr id="365" name="公債費最小値テキスト">
          <a:extLst>
            <a:ext uri="{FF2B5EF4-FFF2-40B4-BE49-F238E27FC236}">
              <a16:creationId xmlns:a16="http://schemas.microsoft.com/office/drawing/2014/main" id="{00000000-0008-0000-0400-00006D010000}"/>
            </a:ext>
          </a:extLst>
        </xdr:cNvPr>
        <xdr:cNvSpPr txBox="1"/>
      </xdr:nvSpPr>
      <xdr:spPr>
        <a:xfrm>
          <a:off x="4914900" y="138333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145287</xdr:rowOff>
    </xdr:from>
    <xdr:to>
      <xdr:col>24</xdr:col>
      <xdr:colOff>114300</xdr:colOff>
      <xdr:row>80</xdr:row>
      <xdr:rowOff>145287</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38612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73</xdr:row>
      <xdr:rowOff>779</xdr:rowOff>
    </xdr:from>
    <xdr:ext cx="762000" cy="259045"/>
    <xdr:sp macro="" textlink="">
      <xdr:nvSpPr>
        <xdr:cNvPr id="367" name="公債費最大値テキスト">
          <a:extLst>
            <a:ext uri="{FF2B5EF4-FFF2-40B4-BE49-F238E27FC236}">
              <a16:creationId xmlns:a16="http://schemas.microsoft.com/office/drawing/2014/main" id="{00000000-0008-0000-0400-00006F010000}"/>
            </a:ext>
          </a:extLst>
        </xdr:cNvPr>
        <xdr:cNvSpPr txBox="1"/>
      </xdr:nvSpPr>
      <xdr:spPr>
        <a:xfrm>
          <a:off x="4914900" y="12516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85852</xdr:rowOff>
    </xdr:from>
    <xdr:to>
      <xdr:col>24</xdr:col>
      <xdr:colOff>114300</xdr:colOff>
      <xdr:row>74</xdr:row>
      <xdr:rowOff>85852</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a:off x="4737100" y="127731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78</xdr:row>
      <xdr:rowOff>72137</xdr:rowOff>
    </xdr:from>
    <xdr:to>
      <xdr:col>24</xdr:col>
      <xdr:colOff>25400</xdr:colOff>
      <xdr:row>78</xdr:row>
      <xdr:rowOff>85852</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flipV="1">
          <a:off x="3987800" y="13445237"/>
          <a:ext cx="838200" cy="13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53864</xdr:rowOff>
    </xdr:from>
    <xdr:ext cx="762000" cy="259045"/>
    <xdr:sp macro="" textlink="">
      <xdr:nvSpPr>
        <xdr:cNvPr id="370" name="公債費平均値テキスト">
          <a:extLst>
            <a:ext uri="{FF2B5EF4-FFF2-40B4-BE49-F238E27FC236}">
              <a16:creationId xmlns:a16="http://schemas.microsoft.com/office/drawing/2014/main" id="{00000000-0008-0000-0400-000072010000}"/>
            </a:ext>
          </a:extLst>
        </xdr:cNvPr>
        <xdr:cNvSpPr txBox="1"/>
      </xdr:nvSpPr>
      <xdr:spPr>
        <a:xfrm>
          <a:off x="4914900" y="130840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37337</xdr:rowOff>
    </xdr:from>
    <xdr:to>
      <xdr:col>24</xdr:col>
      <xdr:colOff>76200</xdr:colOff>
      <xdr:row>77</xdr:row>
      <xdr:rowOff>138937</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4775200" y="13238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85852</xdr:rowOff>
    </xdr:from>
    <xdr:to>
      <xdr:col>19</xdr:col>
      <xdr:colOff>187325</xdr:colOff>
      <xdr:row>78</xdr:row>
      <xdr:rowOff>94996</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098800" y="13458952"/>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46482</xdr:rowOff>
    </xdr:from>
    <xdr:to>
      <xdr:col>20</xdr:col>
      <xdr:colOff>38100</xdr:colOff>
      <xdr:row>77</xdr:row>
      <xdr:rowOff>148082</xdr:rowOff>
    </xdr:to>
    <xdr:sp macro="" textlink="">
      <xdr:nvSpPr>
        <xdr:cNvPr id="373" name="フローチャート: 判断 372">
          <a:extLst>
            <a:ext uri="{FF2B5EF4-FFF2-40B4-BE49-F238E27FC236}">
              <a16:creationId xmlns:a16="http://schemas.microsoft.com/office/drawing/2014/main" id="{00000000-0008-0000-0400-000075010000}"/>
            </a:ext>
          </a:extLst>
        </xdr:cNvPr>
        <xdr:cNvSpPr/>
      </xdr:nvSpPr>
      <xdr:spPr>
        <a:xfrm>
          <a:off x="3937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158259</xdr:rowOff>
    </xdr:from>
    <xdr:ext cx="7366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3606800" y="130170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81280</xdr:rowOff>
    </xdr:from>
    <xdr:to>
      <xdr:col>15</xdr:col>
      <xdr:colOff>98425</xdr:colOff>
      <xdr:row>78</xdr:row>
      <xdr:rowOff>94996</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2209800" y="13454380"/>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55626</xdr:rowOff>
    </xdr:from>
    <xdr:to>
      <xdr:col>15</xdr:col>
      <xdr:colOff>149225</xdr:colOff>
      <xdr:row>77</xdr:row>
      <xdr:rowOff>157226</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0480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167403</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2717800" y="13026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81280</xdr:rowOff>
    </xdr:from>
    <xdr:to>
      <xdr:col>11</xdr:col>
      <xdr:colOff>9525</xdr:colOff>
      <xdr:row>78</xdr:row>
      <xdr:rowOff>108713</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1320800" y="13454380"/>
          <a:ext cx="889000" cy="27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69342</xdr:rowOff>
    </xdr:from>
    <xdr:to>
      <xdr:col>11</xdr:col>
      <xdr:colOff>60325</xdr:colOff>
      <xdr:row>77</xdr:row>
      <xdr:rowOff>170942</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2159000" y="13270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73913</xdr:rowOff>
    </xdr:from>
    <xdr:to>
      <xdr:col>6</xdr:col>
      <xdr:colOff>171450</xdr:colOff>
      <xdr:row>78</xdr:row>
      <xdr:rowOff>4063</xdr:rowOff>
    </xdr:to>
    <xdr:sp macro="" textlink="">
      <xdr:nvSpPr>
        <xdr:cNvPr id="381" name="フローチャート: 判断 380">
          <a:extLst>
            <a:ext uri="{FF2B5EF4-FFF2-40B4-BE49-F238E27FC236}">
              <a16:creationId xmlns:a16="http://schemas.microsoft.com/office/drawing/2014/main" id="{00000000-0008-0000-0400-00007D010000}"/>
            </a:ext>
          </a:extLst>
        </xdr:cNvPr>
        <xdr:cNvSpPr/>
      </xdr:nvSpPr>
      <xdr:spPr>
        <a:xfrm>
          <a:off x="1270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14240</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939800" y="1304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4775200" y="13394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164864</xdr:rowOff>
    </xdr:from>
    <xdr:ext cx="762000" cy="259045"/>
    <xdr:sp macro="" textlink="">
      <xdr:nvSpPr>
        <xdr:cNvPr id="389" name="公債費該当値テキスト">
          <a:extLst>
            <a:ext uri="{FF2B5EF4-FFF2-40B4-BE49-F238E27FC236}">
              <a16:creationId xmlns:a16="http://schemas.microsoft.com/office/drawing/2014/main" id="{00000000-0008-0000-0400-000085010000}"/>
            </a:ext>
          </a:extLst>
        </xdr:cNvPr>
        <xdr:cNvSpPr txBox="1"/>
      </xdr:nvSpPr>
      <xdr:spPr>
        <a:xfrm>
          <a:off x="4914900" y="13366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35052</xdr:rowOff>
    </xdr:from>
    <xdr:to>
      <xdr:col>20</xdr:col>
      <xdr:colOff>38100</xdr:colOff>
      <xdr:row>78</xdr:row>
      <xdr:rowOff>136652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937000" y="13408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121429</xdr:rowOff>
    </xdr:from>
    <xdr:ext cx="7366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606800" y="134945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44196</xdr:rowOff>
    </xdr:from>
    <xdr:to>
      <xdr:col>15</xdr:col>
      <xdr:colOff>149225</xdr:colOff>
      <xdr:row>78</xdr:row>
      <xdr:rowOff>145796</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3048000" y="13417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130573</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2717800" y="13503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30480</xdr:rowOff>
    </xdr:from>
    <xdr:to>
      <xdr:col>11</xdr:col>
      <xdr:colOff>60325</xdr:colOff>
      <xdr:row>78</xdr:row>
      <xdr:rowOff>132080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21590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116857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1828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57913</xdr:rowOff>
    </xdr:from>
    <xdr:to>
      <xdr:col>6</xdr:col>
      <xdr:colOff>171450</xdr:colOff>
      <xdr:row>78</xdr:row>
      <xdr:rowOff>159513</xdr:rowOff>
    </xdr:to>
    <xdr:sp macro="" textlink="">
      <xdr:nvSpPr>
        <xdr:cNvPr id="396" name="楕円 395">
          <a:extLst>
            <a:ext uri="{FF2B5EF4-FFF2-40B4-BE49-F238E27FC236}">
              <a16:creationId xmlns:a16="http://schemas.microsoft.com/office/drawing/2014/main" id="{00000000-0008-0000-0400-00008C010000}"/>
            </a:ext>
          </a:extLst>
        </xdr:cNvPr>
        <xdr:cNvSpPr/>
      </xdr:nvSpPr>
      <xdr:spPr>
        <a:xfrm>
          <a:off x="1270000" y="13431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144290</xdr:rowOff>
    </xdr:from>
    <xdr:ext cx="762000" cy="259045"/>
    <xdr:sp macro="" textlink="">
      <xdr:nvSpPr>
        <xdr:cNvPr id="397" name="テキスト ボックス 396">
          <a:extLst>
            <a:ext uri="{FF2B5EF4-FFF2-40B4-BE49-F238E27FC236}">
              <a16:creationId xmlns:a16="http://schemas.microsoft.com/office/drawing/2014/main" id="{00000000-0008-0000-0400-00008D010000}"/>
            </a:ext>
          </a:extLst>
        </xdr:cNvPr>
        <xdr:cNvSpPr txBox="1"/>
      </xdr:nvSpPr>
      <xdr:spPr>
        <a:xfrm>
          <a:off x="939800" y="135173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公債費以外に係る経常収支比率は、類似団体内平均値と比較して高い水準で推移しています。これは、病院事業会計や下水道事業会計への繰出金のほか、全国平均より早い高齢化の進行等による社会保障経費の負担が大きいことによるものなどと分析しています。</a:t>
          </a:r>
          <a:endParaRPr lang="ja-JP" altLang="ja-JP" sz="1400">
            <a:effectLst/>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0" name="直線コネクタ 419">
          <a:extLst>
            <a:ext uri="{FF2B5EF4-FFF2-40B4-BE49-F238E27FC236}">
              <a16:creationId xmlns:a16="http://schemas.microsoft.com/office/drawing/2014/main" id="{00000000-0008-0000-0400-0000A4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1" name="テキスト ボックス 420">
          <a:extLst>
            <a:ext uri="{FF2B5EF4-FFF2-40B4-BE49-F238E27FC236}">
              <a16:creationId xmlns:a16="http://schemas.microsoft.com/office/drawing/2014/main" id="{00000000-0008-0000-0400-0000A5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2" name="公債費以外グラフ枠">
          <a:extLst>
            <a:ext uri="{FF2B5EF4-FFF2-40B4-BE49-F238E27FC236}">
              <a16:creationId xmlns:a16="http://schemas.microsoft.com/office/drawing/2014/main" id="{00000000-0008-0000-0400-0000A6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74</xdr:row>
      <xdr:rowOff>154432</xdr:rowOff>
    </xdr:from>
    <xdr:to>
      <xdr:col>82</xdr:col>
      <xdr:colOff>107950</xdr:colOff>
      <xdr:row>81</xdr:row>
      <xdr:rowOff>147574</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flipV="1">
          <a:off x="16510000" y="128417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119651</xdr:rowOff>
    </xdr:from>
    <xdr:ext cx="762000" cy="259045"/>
    <xdr:sp macro="" textlink="">
      <xdr:nvSpPr>
        <xdr:cNvPr id="424" name="公債費以外最小値テキスト">
          <a:extLst>
            <a:ext uri="{FF2B5EF4-FFF2-40B4-BE49-F238E27FC236}">
              <a16:creationId xmlns:a16="http://schemas.microsoft.com/office/drawing/2014/main" id="{00000000-0008-0000-0400-0000A8010000}"/>
            </a:ext>
          </a:extLst>
        </xdr:cNvPr>
        <xdr:cNvSpPr txBox="1"/>
      </xdr:nvSpPr>
      <xdr:spPr>
        <a:xfrm>
          <a:off x="16598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147574</xdr:rowOff>
    </xdr:from>
    <xdr:to>
      <xdr:col>82</xdr:col>
      <xdr:colOff>196850</xdr:colOff>
      <xdr:row>81</xdr:row>
      <xdr:rowOff>147574</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69359</xdr:rowOff>
    </xdr:from>
    <xdr:ext cx="762000" cy="259045"/>
    <xdr:sp macro="" textlink="">
      <xdr:nvSpPr>
        <xdr:cNvPr id="426" name="公債費以外最大値テキスト">
          <a:extLst>
            <a:ext uri="{FF2B5EF4-FFF2-40B4-BE49-F238E27FC236}">
              <a16:creationId xmlns:a16="http://schemas.microsoft.com/office/drawing/2014/main" id="{00000000-0008-0000-0400-0000AA010000}"/>
            </a:ext>
          </a:extLst>
        </xdr:cNvPr>
        <xdr:cNvSpPr txBox="1"/>
      </xdr:nvSpPr>
      <xdr:spPr>
        <a:xfrm>
          <a:off x="16598900" y="12585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74</xdr:row>
      <xdr:rowOff>154432</xdr:rowOff>
    </xdr:from>
    <xdr:to>
      <xdr:col>82</xdr:col>
      <xdr:colOff>196850</xdr:colOff>
      <xdr:row>74</xdr:row>
      <xdr:rowOff>154432</xdr:rowOff>
    </xdr:to>
    <xdr:cxnSp macro="">
      <xdr:nvCxnSpPr>
        <xdr:cNvPr id="427" name="直線コネクタ 426">
          <a:extLst>
            <a:ext uri="{FF2B5EF4-FFF2-40B4-BE49-F238E27FC236}">
              <a16:creationId xmlns:a16="http://schemas.microsoft.com/office/drawing/2014/main" id="{00000000-0008-0000-0400-0000AB010000}"/>
            </a:ext>
          </a:extLst>
        </xdr:cNvPr>
        <xdr:cNvCxnSpPr/>
      </xdr:nvCxnSpPr>
      <xdr:spPr>
        <a:xfrm>
          <a:off x="16421100" y="12841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79</xdr:row>
      <xdr:rowOff>10413</xdr:rowOff>
    </xdr:from>
    <xdr:to>
      <xdr:col>82</xdr:col>
      <xdr:colOff>107950</xdr:colOff>
      <xdr:row>79</xdr:row>
      <xdr:rowOff>14987</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5671800" y="13554963"/>
          <a:ext cx="838200" cy="4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99585</xdr:rowOff>
    </xdr:from>
    <xdr:ext cx="762000" cy="259045"/>
    <xdr:sp macro="" textlink="">
      <xdr:nvSpPr>
        <xdr:cNvPr id="429" name="公債費以外平均値テキスト">
          <a:extLst>
            <a:ext uri="{FF2B5EF4-FFF2-40B4-BE49-F238E27FC236}">
              <a16:creationId xmlns:a16="http://schemas.microsoft.com/office/drawing/2014/main" id="{00000000-0008-0000-0400-0000AD010000}"/>
            </a:ext>
          </a:extLst>
        </xdr:cNvPr>
        <xdr:cNvSpPr txBox="1"/>
      </xdr:nvSpPr>
      <xdr:spPr>
        <a:xfrm>
          <a:off x="16598900" y="131297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83058</xdr:rowOff>
    </xdr:from>
    <xdr:to>
      <xdr:col>82</xdr:col>
      <xdr:colOff>158750</xdr:colOff>
      <xdr:row>78</xdr:row>
      <xdr:rowOff>13208</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64592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145287</xdr:rowOff>
    </xdr:from>
    <xdr:to>
      <xdr:col>78</xdr:col>
      <xdr:colOff>69850</xdr:colOff>
      <xdr:row>79</xdr:row>
      <xdr:rowOff>10413</xdr:rowOff>
    </xdr:to>
    <xdr:cxnSp macro="">
      <xdr:nvCxnSpPr>
        <xdr:cNvPr id="431" name="直線コネクタ 430">
          <a:extLst>
            <a:ext uri="{FF2B5EF4-FFF2-40B4-BE49-F238E27FC236}">
              <a16:creationId xmlns:a16="http://schemas.microsoft.com/office/drawing/2014/main" id="{00000000-0008-0000-0400-0000AF010000}"/>
            </a:ext>
          </a:extLst>
        </xdr:cNvPr>
        <xdr:cNvCxnSpPr/>
      </xdr:nvCxnSpPr>
      <xdr:spPr>
        <a:xfrm>
          <a:off x="14782800" y="13518387"/>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83058</xdr:rowOff>
    </xdr:from>
    <xdr:to>
      <xdr:col>78</xdr:col>
      <xdr:colOff>120650</xdr:colOff>
      <xdr:row>78</xdr:row>
      <xdr:rowOff>13208</xdr:rowOff>
    </xdr:to>
    <xdr:sp macro="" textlink="">
      <xdr:nvSpPr>
        <xdr:cNvPr id="432" name="フローチャート: 判断 431">
          <a:extLst>
            <a:ext uri="{FF2B5EF4-FFF2-40B4-BE49-F238E27FC236}">
              <a16:creationId xmlns:a16="http://schemas.microsoft.com/office/drawing/2014/main" id="{00000000-0008-0000-0400-0000B0010000}"/>
            </a:ext>
          </a:extLst>
        </xdr:cNvPr>
        <xdr:cNvSpPr/>
      </xdr:nvSpPr>
      <xdr:spPr>
        <a:xfrm>
          <a:off x="15621000" y="13284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23385</xdr:rowOff>
    </xdr:from>
    <xdr:ext cx="7366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5290800" y="13053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78</xdr:row>
      <xdr:rowOff>145287</xdr:rowOff>
    </xdr:from>
    <xdr:to>
      <xdr:col>73</xdr:col>
      <xdr:colOff>180975</xdr:colOff>
      <xdr:row>78</xdr:row>
      <xdr:rowOff>159004</xdr:rowOff>
    </xdr:to>
    <xdr:cxnSp macro="">
      <xdr:nvCxnSpPr>
        <xdr:cNvPr id="434" name="直線コネクタ 433">
          <a:extLst>
            <a:ext uri="{FF2B5EF4-FFF2-40B4-BE49-F238E27FC236}">
              <a16:creationId xmlns:a16="http://schemas.microsoft.com/office/drawing/2014/main" id="{00000000-0008-0000-0400-0000B2010000}"/>
            </a:ext>
          </a:extLst>
        </xdr:cNvPr>
        <xdr:cNvCxnSpPr/>
      </xdr:nvCxnSpPr>
      <xdr:spPr>
        <a:xfrm flipV="1">
          <a:off x="13893800" y="13518387"/>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77</xdr:row>
      <xdr:rowOff>46482</xdr:rowOff>
    </xdr:from>
    <xdr:to>
      <xdr:col>74</xdr:col>
      <xdr:colOff>31750</xdr:colOff>
      <xdr:row>77</xdr:row>
      <xdr:rowOff>148082</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4732000" y="13248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158259</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4401800" y="13017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78</xdr:row>
      <xdr:rowOff>131572</xdr:rowOff>
    </xdr:from>
    <xdr:to>
      <xdr:col>69</xdr:col>
      <xdr:colOff>92075</xdr:colOff>
      <xdr:row>78</xdr:row>
      <xdr:rowOff>159004</xdr:rowOff>
    </xdr:to>
    <xdr:cxnSp macro="">
      <xdr:nvCxnSpPr>
        <xdr:cNvPr id="437" name="直線コネクタ 436">
          <a:extLst>
            <a:ext uri="{FF2B5EF4-FFF2-40B4-BE49-F238E27FC236}">
              <a16:creationId xmlns:a16="http://schemas.microsoft.com/office/drawing/2014/main" id="{00000000-0008-0000-0400-0000B5010000}"/>
            </a:ext>
          </a:extLst>
        </xdr:cNvPr>
        <xdr:cNvCxnSpPr/>
      </xdr:nvCxnSpPr>
      <xdr:spPr>
        <a:xfrm>
          <a:off x="13004800" y="13504672"/>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41911</xdr:rowOff>
    </xdr:from>
    <xdr:to>
      <xdr:col>69</xdr:col>
      <xdr:colOff>142875</xdr:colOff>
      <xdr:row>77</xdr:row>
      <xdr:rowOff>143511</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3843000" y="132435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153688</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3512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19050</xdr:rowOff>
    </xdr:from>
    <xdr:to>
      <xdr:col>65</xdr:col>
      <xdr:colOff>53975</xdr:colOff>
      <xdr:row>77</xdr:row>
      <xdr:rowOff>120650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2954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130827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2623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135637</xdr:rowOff>
    </xdr:from>
    <xdr:to>
      <xdr:col>82</xdr:col>
      <xdr:colOff>158750</xdr:colOff>
      <xdr:row>79</xdr:row>
      <xdr:rowOff>65787</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6459200" y="135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107714</xdr:rowOff>
    </xdr:from>
    <xdr:ext cx="762000" cy="259045"/>
    <xdr:sp macro="" textlink="">
      <xdr:nvSpPr>
        <xdr:cNvPr id="448" name="公債費以外該当値テキスト">
          <a:extLst>
            <a:ext uri="{FF2B5EF4-FFF2-40B4-BE49-F238E27FC236}">
              <a16:creationId xmlns:a16="http://schemas.microsoft.com/office/drawing/2014/main" id="{00000000-0008-0000-0400-0000C0010000}"/>
            </a:ext>
          </a:extLst>
        </xdr:cNvPr>
        <xdr:cNvSpPr txBox="1"/>
      </xdr:nvSpPr>
      <xdr:spPr>
        <a:xfrm>
          <a:off x="165989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131063</xdr:rowOff>
    </xdr:from>
    <xdr:to>
      <xdr:col>78</xdr:col>
      <xdr:colOff>120650</xdr:colOff>
      <xdr:row>79</xdr:row>
      <xdr:rowOff>61213</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5621000" y="13504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45990</xdr:rowOff>
    </xdr:from>
    <xdr:ext cx="7366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5290800" y="135905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94487</xdr:rowOff>
    </xdr:from>
    <xdr:to>
      <xdr:col>74</xdr:col>
      <xdr:colOff>31750</xdr:colOff>
      <xdr:row>79</xdr:row>
      <xdr:rowOff>24637</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4732000" y="13467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9414</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4401800" y="13553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78</xdr:row>
      <xdr:rowOff>108204</xdr:rowOff>
    </xdr:from>
    <xdr:to>
      <xdr:col>69</xdr:col>
      <xdr:colOff>142875</xdr:colOff>
      <xdr:row>79</xdr:row>
      <xdr:rowOff>38354</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3843000" y="134813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79</xdr:row>
      <xdr:rowOff>23131</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3512800" y="135676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80772</xdr:rowOff>
    </xdr:from>
    <xdr:to>
      <xdr:col>65</xdr:col>
      <xdr:colOff>53975</xdr:colOff>
      <xdr:row>79</xdr:row>
      <xdr:rowOff>10922</xdr:rowOff>
    </xdr:to>
    <xdr:sp macro="" textlink="">
      <xdr:nvSpPr>
        <xdr:cNvPr id="455" name="楕円 454">
          <a:extLst>
            <a:ext uri="{FF2B5EF4-FFF2-40B4-BE49-F238E27FC236}">
              <a16:creationId xmlns:a16="http://schemas.microsoft.com/office/drawing/2014/main" id="{00000000-0008-0000-0400-0000C7010000}"/>
            </a:ext>
          </a:extLst>
        </xdr:cNvPr>
        <xdr:cNvSpPr/>
      </xdr:nvSpPr>
      <xdr:spPr>
        <a:xfrm>
          <a:off x="12954000" y="134538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167149</xdr:rowOff>
    </xdr:from>
    <xdr:ext cx="762000" cy="259045"/>
    <xdr:sp macro="" textlink="">
      <xdr:nvSpPr>
        <xdr:cNvPr id="456" name="テキスト ボックス 455">
          <a:extLst>
            <a:ext uri="{FF2B5EF4-FFF2-40B4-BE49-F238E27FC236}">
              <a16:creationId xmlns:a16="http://schemas.microsoft.com/office/drawing/2014/main" id="{00000000-0008-0000-0400-0000C8010000}"/>
            </a:ext>
          </a:extLst>
        </xdr:cNvPr>
        <xdr:cNvSpPr txBox="1"/>
      </xdr:nvSpPr>
      <xdr:spPr>
        <a:xfrm>
          <a:off x="12623800" y="13540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13952</xdr:rowOff>
    </xdr:from>
    <xdr:to>
      <xdr:col>29</xdr:col>
      <xdr:colOff>127000</xdr:colOff>
      <xdr:row>20</xdr:row>
      <xdr:rowOff>20222</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1947527"/>
          <a:ext cx="0" cy="154932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163749</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468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20222</xdr:rowOff>
    </xdr:from>
    <xdr:to>
      <xdr:col>30</xdr:col>
      <xdr:colOff>25400</xdr:colOff>
      <xdr:row>20</xdr:row>
      <xdr:rowOff>20222</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49684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100329</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6910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13952</xdr:rowOff>
    </xdr:from>
    <xdr:to>
      <xdr:col>30</xdr:col>
      <xdr:colOff>25400</xdr:colOff>
      <xdr:row>11</xdr:row>
      <xdr:rowOff>13952</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194752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31668</xdr:rowOff>
    </xdr:from>
    <xdr:to>
      <xdr:col>29</xdr:col>
      <xdr:colOff>127000</xdr:colOff>
      <xdr:row>18</xdr:row>
      <xdr:rowOff>48013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flipV="1">
          <a:off x="5003800" y="3165393"/>
          <a:ext cx="647700" cy="163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1135</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27919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77,526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156058</xdr:rowOff>
    </xdr:from>
    <xdr:to>
      <xdr:col>29</xdr:col>
      <xdr:colOff>177800</xdr:colOff>
      <xdr:row>17</xdr:row>
      <xdr:rowOff>86208</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294688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34722</xdr:rowOff>
    </xdr:from>
    <xdr:to>
      <xdr:col>26</xdr:col>
      <xdr:colOff>50800</xdr:colOff>
      <xdr:row>18</xdr:row>
      <xdr:rowOff>48013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a:off x="4305300" y="3168447"/>
          <a:ext cx="698500" cy="1329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11533</xdr:rowOff>
    </xdr:from>
    <xdr:to>
      <xdr:col>26</xdr:col>
      <xdr:colOff>101600</xdr:colOff>
      <xdr:row>17</xdr:row>
      <xdr:rowOff>113133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29738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123310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27426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75,877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34722</xdr:rowOff>
    </xdr:from>
    <xdr:to>
      <xdr:col>22</xdr:col>
      <xdr:colOff>114300</xdr:colOff>
      <xdr:row>18</xdr:row>
      <xdr:rowOff>60456</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168447"/>
          <a:ext cx="698500" cy="2573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31944</xdr:rowOff>
    </xdr:from>
    <xdr:to>
      <xdr:col>22</xdr:col>
      <xdr:colOff>165100</xdr:colOff>
      <xdr:row>17</xdr:row>
      <xdr:rowOff>133544</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299421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143721</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27630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60456</xdr:rowOff>
    </xdr:from>
    <xdr:to>
      <xdr:col>18</xdr:col>
      <xdr:colOff>177800</xdr:colOff>
      <xdr:row>18</xdr:row>
      <xdr:rowOff>80197</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194181"/>
          <a:ext cx="698500" cy="1974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49563</xdr:rowOff>
    </xdr:from>
    <xdr:to>
      <xdr:col>19</xdr:col>
      <xdr:colOff>38100</xdr:colOff>
      <xdr:row>17</xdr:row>
      <xdr:rowOff>151163</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01183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161340</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2780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63981</xdr:rowOff>
    </xdr:from>
    <xdr:to>
      <xdr:col>15</xdr:col>
      <xdr:colOff>101600</xdr:colOff>
      <xdr:row>17</xdr:row>
      <xdr:rowOff>165581</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026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4308</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2795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152318</xdr:rowOff>
    </xdr:from>
    <xdr:to>
      <xdr:col>29</xdr:col>
      <xdr:colOff>177800</xdr:colOff>
      <xdr:row>18</xdr:row>
      <xdr:rowOff>82468</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1145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124395</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0866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168663</xdr:rowOff>
    </xdr:from>
    <xdr:to>
      <xdr:col>26</xdr:col>
      <xdr:colOff>101600</xdr:colOff>
      <xdr:row>18</xdr:row>
      <xdr:rowOff>98813</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13093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83590</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217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155372</xdr:rowOff>
    </xdr:from>
    <xdr:to>
      <xdr:col>22</xdr:col>
      <xdr:colOff>165100</xdr:colOff>
      <xdr:row>18</xdr:row>
      <xdr:rowOff>85522</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1176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70299</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2040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18</xdr:row>
      <xdr:rowOff>9656</xdr:rowOff>
    </xdr:from>
    <xdr:to>
      <xdr:col>19</xdr:col>
      <xdr:colOff>38100</xdr:colOff>
      <xdr:row>18</xdr:row>
      <xdr:rowOff>111256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1433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96033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2297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29397</xdr:rowOff>
    </xdr:from>
    <xdr:to>
      <xdr:col>15</xdr:col>
      <xdr:colOff>101600</xdr:colOff>
      <xdr:row>18</xdr:row>
      <xdr:rowOff>130997</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163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115774</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249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289577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7414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50800</xdr:rowOff>
    </xdr:from>
    <xdr:to>
      <xdr:col>33</xdr:col>
      <xdr:colOff>114300</xdr:colOff>
      <xdr:row>37</xdr:row>
      <xdr:rowOff>50800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8" name="人口1人当たり決算額の推移グラフ枠445">
          <a:extLst>
            <a:ext uri="{FF2B5EF4-FFF2-40B4-BE49-F238E27FC236}">
              <a16:creationId xmlns:a16="http://schemas.microsoft.com/office/drawing/2014/main" id="{00000000-0008-0000-0500-00006C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317043</xdr:rowOff>
    </xdr:from>
    <xdr:to>
      <xdr:col>29</xdr:col>
      <xdr:colOff>127000</xdr:colOff>
      <xdr:row>38</xdr:row>
      <xdr:rowOff>170738</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flipV="1">
          <a:off x="5651500" y="6241593"/>
          <a:ext cx="0" cy="139674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142815</xdr:rowOff>
    </xdr:from>
    <xdr:ext cx="762000" cy="259045"/>
    <xdr:sp macro="" textlink="">
      <xdr:nvSpPr>
        <xdr:cNvPr id="110" name="人口1人当たり決算額の推移最小値テキスト445">
          <a:extLst>
            <a:ext uri="{FF2B5EF4-FFF2-40B4-BE49-F238E27FC236}">
              <a16:creationId xmlns:a16="http://schemas.microsoft.com/office/drawing/2014/main" id="{00000000-0008-0000-0500-00006E000000}"/>
            </a:ext>
          </a:extLst>
        </xdr:cNvPr>
        <xdr:cNvSpPr txBox="1"/>
      </xdr:nvSpPr>
      <xdr:spPr>
        <a:xfrm>
          <a:off x="5740400" y="7610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170738</xdr:rowOff>
    </xdr:from>
    <xdr:to>
      <xdr:col>30</xdr:col>
      <xdr:colOff>25400</xdr:colOff>
      <xdr:row>38</xdr:row>
      <xdr:rowOff>170738</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5562600" y="76383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60520</xdr:rowOff>
    </xdr:from>
    <xdr:ext cx="762000" cy="259045"/>
    <xdr:sp macro="" textlink="">
      <xdr:nvSpPr>
        <xdr:cNvPr id="112" name="人口1人当たり決算額の推移最大値テキスト445">
          <a:extLst>
            <a:ext uri="{FF2B5EF4-FFF2-40B4-BE49-F238E27FC236}">
              <a16:creationId xmlns:a16="http://schemas.microsoft.com/office/drawing/2014/main" id="{00000000-0008-0000-0500-000070000000}"/>
            </a:ext>
          </a:extLst>
        </xdr:cNvPr>
        <xdr:cNvSpPr txBox="1"/>
      </xdr:nvSpPr>
      <xdr:spPr>
        <a:xfrm>
          <a:off x="5740400" y="5985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317043</xdr:rowOff>
    </xdr:from>
    <xdr:to>
      <xdr:col>30</xdr:col>
      <xdr:colOff>25400</xdr:colOff>
      <xdr:row>33</xdr:row>
      <xdr:rowOff>317043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562600" y="624159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34</xdr:row>
      <xdr:rowOff>172377</xdr:rowOff>
    </xdr:from>
    <xdr:to>
      <xdr:col>29</xdr:col>
      <xdr:colOff>127000</xdr:colOff>
      <xdr:row>34</xdr:row>
      <xdr:rowOff>217450</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5003800" y="6439827"/>
          <a:ext cx="647700" cy="450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26484</xdr:rowOff>
    </xdr:from>
    <xdr:ext cx="762000" cy="259045"/>
    <xdr:sp macro="" textlink="">
      <xdr:nvSpPr>
        <xdr:cNvPr id="115" name="人口1人当たり決算額の推移平均値テキスト445">
          <a:extLst>
            <a:ext uri="{FF2B5EF4-FFF2-40B4-BE49-F238E27FC236}">
              <a16:creationId xmlns:a16="http://schemas.microsoft.com/office/drawing/2014/main" id="{00000000-0008-0000-0500-000073000000}"/>
            </a:ext>
          </a:extLst>
        </xdr:cNvPr>
        <xdr:cNvSpPr txBox="1"/>
      </xdr:nvSpPr>
      <xdr:spPr>
        <a:xfrm>
          <a:off x="5740400" y="69797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54407</xdr:rowOff>
    </xdr:from>
    <xdr:to>
      <xdr:col>29</xdr:col>
      <xdr:colOff>177800</xdr:colOff>
      <xdr:row>36</xdr:row>
      <xdr:rowOff>156007</xdr:rowOff>
    </xdr:to>
    <xdr:sp macro="" textlink="">
      <xdr:nvSpPr>
        <xdr:cNvPr id="116" name="フローチャート: 判断 115">
          <a:extLst>
            <a:ext uri="{FF2B5EF4-FFF2-40B4-BE49-F238E27FC236}">
              <a16:creationId xmlns:a16="http://schemas.microsoft.com/office/drawing/2014/main" id="{00000000-0008-0000-0500-000074000000}"/>
            </a:ext>
          </a:extLst>
        </xdr:cNvPr>
        <xdr:cNvSpPr/>
      </xdr:nvSpPr>
      <xdr:spPr bwMode="auto">
        <a:xfrm>
          <a:off x="5600700" y="70076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34</xdr:row>
      <xdr:rowOff>213563</xdr:rowOff>
    </xdr:from>
    <xdr:to>
      <xdr:col>26</xdr:col>
      <xdr:colOff>50800</xdr:colOff>
      <xdr:row>34</xdr:row>
      <xdr:rowOff>217450</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4305300" y="6481013"/>
          <a:ext cx="698500" cy="388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55131</xdr:rowOff>
    </xdr:from>
    <xdr:to>
      <xdr:col>26</xdr:col>
      <xdr:colOff>101600</xdr:colOff>
      <xdr:row>36</xdr:row>
      <xdr:rowOff>156731</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4953000" y="7008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141508</xdr:rowOff>
    </xdr:from>
    <xdr:ext cx="7366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4622800" y="709475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34</xdr:row>
      <xdr:rowOff>213563</xdr:rowOff>
    </xdr:from>
    <xdr:to>
      <xdr:col>22</xdr:col>
      <xdr:colOff>114300</xdr:colOff>
      <xdr:row>34</xdr:row>
      <xdr:rowOff>230099</xdr:rowOff>
    </xdr:to>
    <xdr:cxnSp macro="">
      <xdr:nvCxnSpPr>
        <xdr:cNvPr id="120" name="直線コネクタ 119">
          <a:extLst>
            <a:ext uri="{FF2B5EF4-FFF2-40B4-BE49-F238E27FC236}">
              <a16:creationId xmlns:a16="http://schemas.microsoft.com/office/drawing/2014/main" id="{00000000-0008-0000-0500-000078000000}"/>
            </a:ext>
          </a:extLst>
        </xdr:cNvPr>
        <xdr:cNvCxnSpPr/>
      </xdr:nvCxnSpPr>
      <xdr:spPr bwMode="auto">
        <a:xfrm flipV="1">
          <a:off x="3606800" y="6481013"/>
          <a:ext cx="698500" cy="165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37947</xdr:rowOff>
    </xdr:from>
    <xdr:to>
      <xdr:col>22</xdr:col>
      <xdr:colOff>165100</xdr:colOff>
      <xdr:row>36</xdr:row>
      <xdr:rowOff>139547</xdr:rowOff>
    </xdr:to>
    <xdr:sp macro="" textlink="">
      <xdr:nvSpPr>
        <xdr:cNvPr id="121" name="フローチャート: 判断 120">
          <a:extLst>
            <a:ext uri="{FF2B5EF4-FFF2-40B4-BE49-F238E27FC236}">
              <a16:creationId xmlns:a16="http://schemas.microsoft.com/office/drawing/2014/main" id="{00000000-0008-0000-0500-000079000000}"/>
            </a:ext>
          </a:extLst>
        </xdr:cNvPr>
        <xdr:cNvSpPr/>
      </xdr:nvSpPr>
      <xdr:spPr bwMode="auto">
        <a:xfrm>
          <a:off x="4254500" y="69911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124324</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3924300" y="7077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34</xdr:row>
      <xdr:rowOff>230099</xdr:rowOff>
    </xdr:from>
    <xdr:to>
      <xdr:col>18</xdr:col>
      <xdr:colOff>177800</xdr:colOff>
      <xdr:row>34</xdr:row>
      <xdr:rowOff>250672</xdr:rowOff>
    </xdr:to>
    <xdr:cxnSp macro="">
      <xdr:nvCxnSpPr>
        <xdr:cNvPr id="123" name="直線コネクタ 122">
          <a:extLst>
            <a:ext uri="{FF2B5EF4-FFF2-40B4-BE49-F238E27FC236}">
              <a16:creationId xmlns:a16="http://schemas.microsoft.com/office/drawing/2014/main" id="{00000000-0008-0000-0500-00007B000000}"/>
            </a:ext>
          </a:extLst>
        </xdr:cNvPr>
        <xdr:cNvCxnSpPr/>
      </xdr:nvCxnSpPr>
      <xdr:spPr bwMode="auto">
        <a:xfrm flipV="1">
          <a:off x="2908300" y="6497549"/>
          <a:ext cx="698500" cy="205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7506</xdr:rowOff>
    </xdr:from>
    <xdr:to>
      <xdr:col>19</xdr:col>
      <xdr:colOff>38100</xdr:colOff>
      <xdr:row>36</xdr:row>
      <xdr:rowOff>109106</xdr:rowOff>
    </xdr:to>
    <xdr:sp macro="" textlink="">
      <xdr:nvSpPr>
        <xdr:cNvPr id="124" name="フローチャート: 判断 123">
          <a:extLst>
            <a:ext uri="{FF2B5EF4-FFF2-40B4-BE49-F238E27FC236}">
              <a16:creationId xmlns:a16="http://schemas.microsoft.com/office/drawing/2014/main" id="{00000000-0008-0000-0500-00007C000000}"/>
            </a:ext>
          </a:extLst>
        </xdr:cNvPr>
        <xdr:cNvSpPr/>
      </xdr:nvSpPr>
      <xdr:spPr bwMode="auto">
        <a:xfrm>
          <a:off x="3556000" y="69607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93883</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225800" y="704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336880</xdr:rowOff>
    </xdr:from>
    <xdr:to>
      <xdr:col>15</xdr:col>
      <xdr:colOff>101600</xdr:colOff>
      <xdr:row>36</xdr:row>
      <xdr:rowOff>95580</xdr:rowOff>
    </xdr:to>
    <xdr:sp macro="" textlink="">
      <xdr:nvSpPr>
        <xdr:cNvPr id="126" name="フローチャート: 判断 125">
          <a:extLst>
            <a:ext uri="{FF2B5EF4-FFF2-40B4-BE49-F238E27FC236}">
              <a16:creationId xmlns:a16="http://schemas.microsoft.com/office/drawing/2014/main" id="{00000000-0008-0000-0500-00007E000000}"/>
            </a:ext>
          </a:extLst>
        </xdr:cNvPr>
        <xdr:cNvSpPr/>
      </xdr:nvSpPr>
      <xdr:spPr bwMode="auto">
        <a:xfrm>
          <a:off x="2857500" y="694723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80357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2527300" y="70336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121577</xdr:rowOff>
    </xdr:from>
    <xdr:to>
      <xdr:col>29</xdr:col>
      <xdr:colOff>177800</xdr:colOff>
      <xdr:row>34</xdr:row>
      <xdr:rowOff>223177</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5600700" y="638902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33</xdr:row>
      <xdr:rowOff>309554</xdr:rowOff>
    </xdr:from>
    <xdr:ext cx="762000" cy="259045"/>
    <xdr:sp macro="" textlink="">
      <xdr:nvSpPr>
        <xdr:cNvPr id="134" name="人口1人当たり決算額の推移該当値テキスト445">
          <a:extLst>
            <a:ext uri="{FF2B5EF4-FFF2-40B4-BE49-F238E27FC236}">
              <a16:creationId xmlns:a16="http://schemas.microsoft.com/office/drawing/2014/main" id="{00000000-0008-0000-0500-000086000000}"/>
            </a:ext>
          </a:extLst>
        </xdr:cNvPr>
        <xdr:cNvSpPr txBox="1"/>
      </xdr:nvSpPr>
      <xdr:spPr>
        <a:xfrm>
          <a:off x="5740400" y="6234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34</xdr:row>
      <xdr:rowOff>166650</xdr:rowOff>
    </xdr:from>
    <xdr:to>
      <xdr:col>26</xdr:col>
      <xdr:colOff>101600</xdr:colOff>
      <xdr:row>34</xdr:row>
      <xdr:rowOff>268250</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4953000" y="6434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33</xdr:row>
      <xdr:rowOff>278427</xdr:rowOff>
    </xdr:from>
    <xdr:ext cx="7366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4622800" y="620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28,126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34</xdr:row>
      <xdr:rowOff>162763</xdr:rowOff>
    </xdr:from>
    <xdr:to>
      <xdr:col>22</xdr:col>
      <xdr:colOff>165100</xdr:colOff>
      <xdr:row>34</xdr:row>
      <xdr:rowOff>264364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4254500" y="6430213"/>
          <a:ext cx="101600" cy="101601"/>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33</xdr:row>
      <xdr:rowOff>274540</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3924300" y="61990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34</xdr:row>
      <xdr:rowOff>179299</xdr:rowOff>
    </xdr:from>
    <xdr:to>
      <xdr:col>19</xdr:col>
      <xdr:colOff>38100</xdr:colOff>
      <xdr:row>34</xdr:row>
      <xdr:rowOff>280899</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3556000" y="644674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33</xdr:row>
      <xdr:rowOff>291076</xdr:rowOff>
    </xdr:from>
    <xdr:ext cx="7620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3225800" y="62156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199873</xdr:rowOff>
    </xdr:from>
    <xdr:to>
      <xdr:col>15</xdr:col>
      <xdr:colOff>101600</xdr:colOff>
      <xdr:row>34</xdr:row>
      <xdr:rowOff>301473</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2857500" y="64673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311650</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2527300" y="6236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77,584
76,533
129.77
37,589,090
37,038,792
548,167
16,498,548
34,807,653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72644</xdr:rowOff>
    </xdr:from>
    <xdr:to>
      <xdr:col>24</xdr:col>
      <xdr:colOff>62865</xdr:colOff>
      <xdr:row>38</xdr:row>
      <xdr:rowOff>104019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87594"/>
          <a:ext cx="1270" cy="1231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107846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22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45,873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104019</xdr:rowOff>
    </xdr:from>
    <xdr:to>
      <xdr:col>24</xdr:col>
      <xdr:colOff>152400</xdr:colOff>
      <xdr:row>38</xdr:row>
      <xdr:rowOff>104019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191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19321</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628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72644</xdr:rowOff>
    </xdr:from>
    <xdr:to>
      <xdr:col>24</xdr:col>
      <xdr:colOff>152400</xdr:colOff>
      <xdr:row>31</xdr:row>
      <xdr:rowOff>72644</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875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51746</xdr:rowOff>
    </xdr:from>
    <xdr:to>
      <xdr:col>24</xdr:col>
      <xdr:colOff>63500</xdr:colOff>
      <xdr:row>36</xdr:row>
      <xdr:rowOff>153663</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223946"/>
          <a:ext cx="838200" cy="101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119454</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59487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96577</xdr:rowOff>
    </xdr:from>
    <xdr:to>
      <xdr:col>24</xdr:col>
      <xdr:colOff>114300</xdr:colOff>
      <xdr:row>36</xdr:row>
      <xdr:rowOff>26727</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97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153663</xdr:rowOff>
    </xdr:from>
    <xdr:to>
      <xdr:col>19</xdr:col>
      <xdr:colOff>177800</xdr:colOff>
      <xdr:row>37</xdr:row>
      <xdr:rowOff>2178</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325863"/>
          <a:ext cx="889000" cy="19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64154</xdr:rowOff>
    </xdr:from>
    <xdr:to>
      <xdr:col>20</xdr:col>
      <xdr:colOff>38100</xdr:colOff>
      <xdr:row>36</xdr:row>
      <xdr:rowOff>165754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23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10831</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01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2178</xdr:rowOff>
    </xdr:from>
    <xdr:to>
      <xdr:col>15</xdr:col>
      <xdr:colOff>50800</xdr:colOff>
      <xdr:row>37</xdr:row>
      <xdr:rowOff>21075</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345828"/>
          <a:ext cx="889000" cy="188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76575</xdr:rowOff>
    </xdr:from>
    <xdr:to>
      <xdr:col>15</xdr:col>
      <xdr:colOff>101600</xdr:colOff>
      <xdr:row>37</xdr:row>
      <xdr:rowOff>6725</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4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23252</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02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1797</xdr:rowOff>
    </xdr:from>
    <xdr:to>
      <xdr:col>10</xdr:col>
      <xdr:colOff>114300</xdr:colOff>
      <xdr:row>37</xdr:row>
      <xdr:rowOff>21075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a:off x="1130300" y="6345447"/>
          <a:ext cx="889000" cy="19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91834</xdr:rowOff>
    </xdr:from>
    <xdr:to>
      <xdr:col>10</xdr:col>
      <xdr:colOff>165100</xdr:colOff>
      <xdr:row>37</xdr:row>
      <xdr:rowOff>21984</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64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38511</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39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87928</xdr:rowOff>
    </xdr:from>
    <xdr:to>
      <xdr:col>6</xdr:col>
      <xdr:colOff>38100</xdr:colOff>
      <xdr:row>37</xdr:row>
      <xdr:rowOff>18078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260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34605</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03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946</xdr:rowOff>
    </xdr:from>
    <xdr:to>
      <xdr:col>24</xdr:col>
      <xdr:colOff>114300</xdr:colOff>
      <xdr:row>36</xdr:row>
      <xdr:rowOff>102546</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17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150823</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1515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66,617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102863</xdr:rowOff>
    </xdr:from>
    <xdr:to>
      <xdr:col>20</xdr:col>
      <xdr:colOff>38100</xdr:colOff>
      <xdr:row>37</xdr:row>
      <xdr:rowOff>33013</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275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24140</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367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122828</xdr:rowOff>
    </xdr:from>
    <xdr:to>
      <xdr:col>15</xdr:col>
      <xdr:colOff>101600</xdr:colOff>
      <xdr:row>37</xdr:row>
      <xdr:rowOff>52978</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295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44105</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387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141725</xdr:rowOff>
    </xdr:from>
    <xdr:to>
      <xdr:col>10</xdr:col>
      <xdr:colOff>165100</xdr:colOff>
      <xdr:row>37</xdr:row>
      <xdr:rowOff>71875</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313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63002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406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122447</xdr:rowOff>
    </xdr:from>
    <xdr:to>
      <xdr:col>6</xdr:col>
      <xdr:colOff>38100</xdr:colOff>
      <xdr:row>37</xdr:row>
      <xdr:rowOff>52597</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29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43724</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3873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137597</xdr:rowOff>
    </xdr:from>
    <xdr:to>
      <xdr:col>24</xdr:col>
      <xdr:colOff>62865</xdr:colOff>
      <xdr:row>57</xdr:row>
      <xdr:rowOff>98560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710097"/>
          <a:ext cx="1270" cy="1161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102387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9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98560</xdr:rowOff>
    </xdr:from>
    <xdr:to>
      <xdr:col>24</xdr:col>
      <xdr:colOff>152400</xdr:colOff>
      <xdr:row>57</xdr:row>
      <xdr:rowOff>98560</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98712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84274</xdr:rowOff>
    </xdr:from>
    <xdr:ext cx="599010"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485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137597</xdr:rowOff>
    </xdr:from>
    <xdr:to>
      <xdr:col>24</xdr:col>
      <xdr:colOff>152400</xdr:colOff>
      <xdr:row>50</xdr:row>
      <xdr:rowOff>137597</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710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97211</xdr:rowOff>
    </xdr:from>
    <xdr:to>
      <xdr:col>24</xdr:col>
      <xdr:colOff>63500</xdr:colOff>
      <xdr:row>57</xdr:row>
      <xdr:rowOff>98560</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9869861"/>
          <a:ext cx="838200" cy="13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28879</xdr:rowOff>
    </xdr:from>
    <xdr:ext cx="534377"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458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6002</xdr:rowOff>
    </xdr:from>
    <xdr:to>
      <xdr:col>24</xdr:col>
      <xdr:colOff>114300</xdr:colOff>
      <xdr:row>56</xdr:row>
      <xdr:rowOff>107602</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9607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97211</xdr:rowOff>
    </xdr:from>
    <xdr:to>
      <xdr:col>19</xdr:col>
      <xdr:colOff>177800</xdr:colOff>
      <xdr:row>57</xdr:row>
      <xdr:rowOff>108131</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9869861"/>
          <a:ext cx="889000" cy="10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16335</xdr:rowOff>
    </xdr:from>
    <xdr:to>
      <xdr:col>20</xdr:col>
      <xdr:colOff>38100</xdr:colOff>
      <xdr:row>56</xdr:row>
      <xdr:rowOff>117935</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961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134462</xdr:rowOff>
    </xdr:from>
    <xdr:ext cx="534377"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530111" y="939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108131</xdr:rowOff>
    </xdr:from>
    <xdr:to>
      <xdr:col>15</xdr:col>
      <xdr:colOff>50800</xdr:colOff>
      <xdr:row>57</xdr:row>
      <xdr:rowOff>112024</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019300" y="9880781"/>
          <a:ext cx="889000" cy="3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37823</xdr:rowOff>
    </xdr:from>
    <xdr:to>
      <xdr:col>15</xdr:col>
      <xdr:colOff>101600</xdr:colOff>
      <xdr:row>56</xdr:row>
      <xdr:rowOff>139423</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9639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155950</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41111" y="9414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112024</xdr:rowOff>
    </xdr:from>
    <xdr:to>
      <xdr:col>10</xdr:col>
      <xdr:colOff>114300</xdr:colOff>
      <xdr:row>57</xdr:row>
      <xdr:rowOff>115476</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9884674"/>
          <a:ext cx="889000" cy="34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39324</xdr:rowOff>
    </xdr:from>
    <xdr:to>
      <xdr:col>10</xdr:col>
      <xdr:colOff>165100</xdr:colOff>
      <xdr:row>56</xdr:row>
      <xdr:rowOff>140924</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9640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54</xdr:row>
      <xdr:rowOff>157451</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4157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166837</xdr:rowOff>
    </xdr:from>
    <xdr:to>
      <xdr:col>6</xdr:col>
      <xdr:colOff>38100</xdr:colOff>
      <xdr:row>56</xdr:row>
      <xdr:rowOff>96987</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9596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113514</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37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47760</xdr:rowOff>
    </xdr:from>
    <xdr:to>
      <xdr:col>24</xdr:col>
      <xdr:colOff>114300</xdr:colOff>
      <xdr:row>57</xdr:row>
      <xdr:rowOff>149360</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982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134137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7353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46411</xdr:rowOff>
    </xdr:from>
    <xdr:to>
      <xdr:col>20</xdr:col>
      <xdr:colOff>38100</xdr:colOff>
      <xdr:row>57</xdr:row>
      <xdr:rowOff>148011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981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139138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9911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57331</xdr:rowOff>
    </xdr:from>
    <xdr:to>
      <xdr:col>15</xdr:col>
      <xdr:colOff>101600</xdr:colOff>
      <xdr:row>57</xdr:row>
      <xdr:rowOff>158931</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982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150058</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99227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36,643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61224</xdr:rowOff>
    </xdr:from>
    <xdr:to>
      <xdr:col>10</xdr:col>
      <xdr:colOff>165100</xdr:colOff>
      <xdr:row>57</xdr:row>
      <xdr:rowOff>162824</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9833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153951</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99266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64676</xdr:rowOff>
    </xdr:from>
    <xdr:to>
      <xdr:col>6</xdr:col>
      <xdr:colOff>38100</xdr:colOff>
      <xdr:row>57</xdr:row>
      <xdr:rowOff>166276</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98373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157403</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9930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70</xdr:row>
      <xdr:rowOff>111777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113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23685</xdr:rowOff>
    </xdr:from>
    <xdr:to>
      <xdr:col>24</xdr:col>
      <xdr:colOff>62865</xdr:colOff>
      <xdr:row>78</xdr:row>
      <xdr:rowOff>425</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196635"/>
          <a:ext cx="1270" cy="1176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4252</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3773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425</xdr:rowOff>
    </xdr:from>
    <xdr:to>
      <xdr:col>24</xdr:col>
      <xdr:colOff>152400</xdr:colOff>
      <xdr:row>78</xdr:row>
      <xdr:rowOff>425</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37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141812</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1971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23685</xdr:rowOff>
    </xdr:from>
    <xdr:to>
      <xdr:col>24</xdr:col>
      <xdr:colOff>152400</xdr:colOff>
      <xdr:row>71</xdr:row>
      <xdr:rowOff>23685</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196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166675</xdr:rowOff>
    </xdr:from>
    <xdr:to>
      <xdr:col>24</xdr:col>
      <xdr:colOff>63500</xdr:colOff>
      <xdr:row>77</xdr:row>
      <xdr:rowOff>11227</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3797300" y="13196875"/>
          <a:ext cx="838200" cy="160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61542</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29202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38666</xdr:rowOff>
    </xdr:from>
    <xdr:to>
      <xdr:col>24</xdr:col>
      <xdr:colOff>114300</xdr:colOff>
      <xdr:row>76</xdr:row>
      <xdr:rowOff>140266</xdr:rowOff>
    </xdr:to>
    <xdr:sp macro="" textlink="">
      <xdr:nvSpPr>
        <xdr:cNvPr id="173" name="フローチャート: 判断 172">
          <a:extLst>
            <a:ext uri="{FF2B5EF4-FFF2-40B4-BE49-F238E27FC236}">
              <a16:creationId xmlns:a16="http://schemas.microsoft.com/office/drawing/2014/main" id="{00000000-0008-0000-0600-0000AD000000}"/>
            </a:ext>
          </a:extLst>
        </xdr:cNvPr>
        <xdr:cNvSpPr/>
      </xdr:nvSpPr>
      <xdr:spPr>
        <a:xfrm>
          <a:off x="4584700" y="13068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170562</xdr:rowOff>
    </xdr:from>
    <xdr:to>
      <xdr:col>19</xdr:col>
      <xdr:colOff>177800</xdr:colOff>
      <xdr:row>77</xdr:row>
      <xdr:rowOff>11227</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2908300" y="13200762"/>
          <a:ext cx="889000" cy="12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95186</xdr:rowOff>
    </xdr:from>
    <xdr:to>
      <xdr:col>20</xdr:col>
      <xdr:colOff>38100</xdr:colOff>
      <xdr:row>77</xdr:row>
      <xdr:rowOff>25336</xdr:rowOff>
    </xdr:to>
    <xdr:sp macro="" textlink="">
      <xdr:nvSpPr>
        <xdr:cNvPr id="175" name="フローチャート: 判断 174">
          <a:extLst>
            <a:ext uri="{FF2B5EF4-FFF2-40B4-BE49-F238E27FC236}">
              <a16:creationId xmlns:a16="http://schemas.microsoft.com/office/drawing/2014/main" id="{00000000-0008-0000-0600-0000AF000000}"/>
            </a:ext>
          </a:extLst>
        </xdr:cNvPr>
        <xdr:cNvSpPr/>
      </xdr:nvSpPr>
      <xdr:spPr>
        <a:xfrm>
          <a:off x="3746500" y="131253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75</xdr:row>
      <xdr:rowOff>41863</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8" y="129006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164788</xdr:rowOff>
    </xdr:from>
    <xdr:to>
      <xdr:col>15</xdr:col>
      <xdr:colOff>50800</xdr:colOff>
      <xdr:row>76</xdr:row>
      <xdr:rowOff>170562</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2019300" y="13194988"/>
          <a:ext cx="889000" cy="57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84499</xdr:rowOff>
    </xdr:from>
    <xdr:to>
      <xdr:col>15</xdr:col>
      <xdr:colOff>101600</xdr:colOff>
      <xdr:row>77</xdr:row>
      <xdr:rowOff>14649</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2857500" y="131146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75</xdr:row>
      <xdr:rowOff>31176</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8" y="128899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164788</xdr:rowOff>
    </xdr:from>
    <xdr:to>
      <xdr:col>10</xdr:col>
      <xdr:colOff>114300</xdr:colOff>
      <xdr:row>77</xdr:row>
      <xdr:rowOff>7969</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194988"/>
          <a:ext cx="889000" cy="146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35237</xdr:rowOff>
    </xdr:from>
    <xdr:to>
      <xdr:col>10</xdr:col>
      <xdr:colOff>165100</xdr:colOff>
      <xdr:row>76</xdr:row>
      <xdr:rowOff>136837</xdr:rowOff>
    </xdr:to>
    <xdr:sp macro="" textlink="">
      <xdr:nvSpPr>
        <xdr:cNvPr id="181" name="フローチャート: 判断 180">
          <a:extLst>
            <a:ext uri="{FF2B5EF4-FFF2-40B4-BE49-F238E27FC236}">
              <a16:creationId xmlns:a16="http://schemas.microsoft.com/office/drawing/2014/main" id="{00000000-0008-0000-0600-0000B5000000}"/>
            </a:ext>
          </a:extLst>
        </xdr:cNvPr>
        <xdr:cNvSpPr/>
      </xdr:nvSpPr>
      <xdr:spPr>
        <a:xfrm>
          <a:off x="1968500" y="1306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153363</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8" y="12840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89585</xdr:rowOff>
    </xdr:from>
    <xdr:to>
      <xdr:col>6</xdr:col>
      <xdr:colOff>38100</xdr:colOff>
      <xdr:row>77</xdr:row>
      <xdr:rowOff>19735</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1079500" y="13119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75</xdr:row>
      <xdr:rowOff>36263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8" y="12895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115875</xdr:rowOff>
    </xdr:from>
    <xdr:to>
      <xdr:col>24</xdr:col>
      <xdr:colOff>114300</xdr:colOff>
      <xdr:row>77</xdr:row>
      <xdr:rowOff>46025</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4584700" y="13146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94302</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124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131877</xdr:rowOff>
    </xdr:from>
    <xdr:to>
      <xdr:col>20</xdr:col>
      <xdr:colOff>38100</xdr:colOff>
      <xdr:row>77</xdr:row>
      <xdr:rowOff>62027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3746500" y="13162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53154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8" y="1325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119762</xdr:rowOff>
    </xdr:from>
    <xdr:to>
      <xdr:col>15</xdr:col>
      <xdr:colOff>101600</xdr:colOff>
      <xdr:row>77</xdr:row>
      <xdr:rowOff>49912</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2857500" y="1314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41039</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8" y="13242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113988</xdr:rowOff>
    </xdr:from>
    <xdr:to>
      <xdr:col>10</xdr:col>
      <xdr:colOff>165100</xdr:colOff>
      <xdr:row>77</xdr:row>
      <xdr:rowOff>44138</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1968500" y="1314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77</xdr:row>
      <xdr:rowOff>35265</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8" y="1323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128619</xdr:rowOff>
    </xdr:from>
    <xdr:to>
      <xdr:col>6</xdr:col>
      <xdr:colOff>38100</xdr:colOff>
      <xdr:row>77</xdr:row>
      <xdr:rowOff>58769</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1079500" y="13158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77</xdr:row>
      <xdr:rowOff>49896</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8" y="132515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扶助費グラフ枠">
          <a:extLst>
            <a:ext uri="{FF2B5EF4-FFF2-40B4-BE49-F238E27FC236}">
              <a16:creationId xmlns:a16="http://schemas.microsoft.com/office/drawing/2014/main" id="{00000000-0008-0000-06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17907</xdr:rowOff>
    </xdr:from>
    <xdr:to>
      <xdr:col>24</xdr:col>
      <xdr:colOff>62865</xdr:colOff>
      <xdr:row>99</xdr:row>
      <xdr:rowOff>82511</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flipV="1">
          <a:off x="4633595" y="15619857"/>
          <a:ext cx="1270" cy="143620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86338</xdr:rowOff>
    </xdr:from>
    <xdr:ext cx="534377" cy="259045"/>
    <xdr:sp macro="" textlink="">
      <xdr:nvSpPr>
        <xdr:cNvPr id="225" name="扶助費最小値テキスト">
          <a:extLst>
            <a:ext uri="{FF2B5EF4-FFF2-40B4-BE49-F238E27FC236}">
              <a16:creationId xmlns:a16="http://schemas.microsoft.com/office/drawing/2014/main" id="{00000000-0008-0000-0600-0000E1000000}"/>
            </a:ext>
          </a:extLst>
        </xdr:cNvPr>
        <xdr:cNvSpPr txBox="1"/>
      </xdr:nvSpPr>
      <xdr:spPr>
        <a:xfrm>
          <a:off x="4686300" y="170598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82511</xdr:rowOff>
    </xdr:from>
    <xdr:to>
      <xdr:col>24</xdr:col>
      <xdr:colOff>152400</xdr:colOff>
      <xdr:row>99</xdr:row>
      <xdr:rowOff>82511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4546600" y="17056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136034</xdr:rowOff>
    </xdr:from>
    <xdr:ext cx="599010" cy="259045"/>
    <xdr:sp macro="" textlink="">
      <xdr:nvSpPr>
        <xdr:cNvPr id="227" name="扶助費最大値テキスト">
          <a:extLst>
            <a:ext uri="{FF2B5EF4-FFF2-40B4-BE49-F238E27FC236}">
              <a16:creationId xmlns:a16="http://schemas.microsoft.com/office/drawing/2014/main" id="{00000000-0008-0000-0600-0000E3000000}"/>
            </a:ext>
          </a:extLst>
        </xdr:cNvPr>
        <xdr:cNvSpPr txBox="1"/>
      </xdr:nvSpPr>
      <xdr:spPr>
        <a:xfrm>
          <a:off x="4686300" y="153950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170,090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17907</xdr:rowOff>
    </xdr:from>
    <xdr:to>
      <xdr:col>24</xdr:col>
      <xdr:colOff>152400</xdr:colOff>
      <xdr:row>91</xdr:row>
      <xdr:rowOff>17907</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5619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118859</xdr:rowOff>
    </xdr:from>
    <xdr:to>
      <xdr:col>24</xdr:col>
      <xdr:colOff>63500</xdr:colOff>
      <xdr:row>97</xdr:row>
      <xdr:rowOff>6147</xdr:rowOff>
    </xdr:to>
    <xdr:cxnSp macro="">
      <xdr:nvCxnSpPr>
        <xdr:cNvPr id="229" name="直線コネクタ 228">
          <a:extLst>
            <a:ext uri="{FF2B5EF4-FFF2-40B4-BE49-F238E27FC236}">
              <a16:creationId xmlns:a16="http://schemas.microsoft.com/office/drawing/2014/main" id="{00000000-0008-0000-0600-0000E5000000}"/>
            </a:ext>
          </a:extLst>
        </xdr:cNvPr>
        <xdr:cNvCxnSpPr/>
      </xdr:nvCxnSpPr>
      <xdr:spPr>
        <a:xfrm flipV="1">
          <a:off x="3797300" y="16578059"/>
          <a:ext cx="838200" cy="587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136695</xdr:rowOff>
    </xdr:from>
    <xdr:ext cx="534377" cy="259045"/>
    <xdr:sp macro="" textlink="">
      <xdr:nvSpPr>
        <xdr:cNvPr id="230" name="扶助費平均値テキスト">
          <a:extLst>
            <a:ext uri="{FF2B5EF4-FFF2-40B4-BE49-F238E27FC236}">
              <a16:creationId xmlns:a16="http://schemas.microsoft.com/office/drawing/2014/main" id="{00000000-0008-0000-0600-0000E6000000}"/>
            </a:ext>
          </a:extLst>
        </xdr:cNvPr>
        <xdr:cNvSpPr txBox="1"/>
      </xdr:nvSpPr>
      <xdr:spPr>
        <a:xfrm>
          <a:off x="4686300" y="16595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158268</xdr:rowOff>
    </xdr:from>
    <xdr:to>
      <xdr:col>24</xdr:col>
      <xdr:colOff>114300</xdr:colOff>
      <xdr:row>97</xdr:row>
      <xdr:rowOff>88418</xdr:rowOff>
    </xdr:to>
    <xdr:sp macro="" textlink="">
      <xdr:nvSpPr>
        <xdr:cNvPr id="231" name="フローチャート: 判断 230">
          <a:extLst>
            <a:ext uri="{FF2B5EF4-FFF2-40B4-BE49-F238E27FC236}">
              <a16:creationId xmlns:a16="http://schemas.microsoft.com/office/drawing/2014/main" id="{00000000-0008-0000-0600-0000E7000000}"/>
            </a:ext>
          </a:extLst>
        </xdr:cNvPr>
        <xdr:cNvSpPr/>
      </xdr:nvSpPr>
      <xdr:spPr>
        <a:xfrm>
          <a:off x="4584700" y="16617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6147</xdr:rowOff>
    </xdr:from>
    <xdr:to>
      <xdr:col>19</xdr:col>
      <xdr:colOff>177800</xdr:colOff>
      <xdr:row>97</xdr:row>
      <xdr:rowOff>63449</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flipV="1">
          <a:off x="2908300" y="16636797"/>
          <a:ext cx="889000" cy="57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31483</xdr:rowOff>
    </xdr:from>
    <xdr:to>
      <xdr:col>20</xdr:col>
      <xdr:colOff>38100</xdr:colOff>
      <xdr:row>97</xdr:row>
      <xdr:rowOff>133083</xdr:rowOff>
    </xdr:to>
    <xdr:sp macro="" textlink="">
      <xdr:nvSpPr>
        <xdr:cNvPr id="233" name="フローチャート: 判断 232">
          <a:extLst>
            <a:ext uri="{FF2B5EF4-FFF2-40B4-BE49-F238E27FC236}">
              <a16:creationId xmlns:a16="http://schemas.microsoft.com/office/drawing/2014/main" id="{00000000-0008-0000-0600-0000E9000000}"/>
            </a:ext>
          </a:extLst>
        </xdr:cNvPr>
        <xdr:cNvSpPr/>
      </xdr:nvSpPr>
      <xdr:spPr>
        <a:xfrm>
          <a:off x="3746500" y="1666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124210</xdr:rowOff>
    </xdr:from>
    <xdr:ext cx="534377" cy="259045"/>
    <xdr:sp macro="" textlink="">
      <xdr:nvSpPr>
        <xdr:cNvPr id="234" name="テキスト ボックス 233">
          <a:extLst>
            <a:ext uri="{FF2B5EF4-FFF2-40B4-BE49-F238E27FC236}">
              <a16:creationId xmlns:a16="http://schemas.microsoft.com/office/drawing/2014/main" id="{00000000-0008-0000-0600-0000EA000000}"/>
            </a:ext>
          </a:extLst>
        </xdr:cNvPr>
        <xdr:cNvSpPr txBox="1"/>
      </xdr:nvSpPr>
      <xdr:spPr>
        <a:xfrm>
          <a:off x="3530111" y="16754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84,021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63449</xdr:rowOff>
    </xdr:from>
    <xdr:to>
      <xdr:col>15</xdr:col>
      <xdr:colOff>50800</xdr:colOff>
      <xdr:row>97</xdr:row>
      <xdr:rowOff>74688</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flipV="1">
          <a:off x="2019300" y="16694099"/>
          <a:ext cx="889000" cy="11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80975</xdr:rowOff>
    </xdr:from>
    <xdr:to>
      <xdr:col>15</xdr:col>
      <xdr:colOff>101600</xdr:colOff>
      <xdr:row>98</xdr:row>
      <xdr:rowOff>11125</xdr:rowOff>
    </xdr:to>
    <xdr:sp macro="" textlink="">
      <xdr:nvSpPr>
        <xdr:cNvPr id="236" name="フローチャート: 判断 235">
          <a:extLst>
            <a:ext uri="{FF2B5EF4-FFF2-40B4-BE49-F238E27FC236}">
              <a16:creationId xmlns:a16="http://schemas.microsoft.com/office/drawing/2014/main" id="{00000000-0008-0000-0600-0000EC000000}"/>
            </a:ext>
          </a:extLst>
        </xdr:cNvPr>
        <xdr:cNvSpPr/>
      </xdr:nvSpPr>
      <xdr:spPr>
        <a:xfrm>
          <a:off x="2857500" y="16711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2252</xdr:rowOff>
    </xdr:from>
    <xdr:ext cx="534377" cy="259045"/>
    <xdr:sp macro="" textlink="">
      <xdr:nvSpPr>
        <xdr:cNvPr id="237" name="テキスト ボックス 236">
          <a:extLst>
            <a:ext uri="{FF2B5EF4-FFF2-40B4-BE49-F238E27FC236}">
              <a16:creationId xmlns:a16="http://schemas.microsoft.com/office/drawing/2014/main" id="{00000000-0008-0000-0600-0000ED000000}"/>
            </a:ext>
          </a:extLst>
        </xdr:cNvPr>
        <xdr:cNvSpPr txBox="1"/>
      </xdr:nvSpPr>
      <xdr:spPr>
        <a:xfrm>
          <a:off x="2641111" y="168043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74688</xdr:rowOff>
    </xdr:from>
    <xdr:to>
      <xdr:col>10</xdr:col>
      <xdr:colOff>114300</xdr:colOff>
      <xdr:row>97</xdr:row>
      <xdr:rowOff>125755</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1130300" y="16705338"/>
          <a:ext cx="889000" cy="5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84252</xdr:rowOff>
    </xdr:from>
    <xdr:to>
      <xdr:col>10</xdr:col>
      <xdr:colOff>165100</xdr:colOff>
      <xdr:row>98</xdr:row>
      <xdr:rowOff>14402</xdr:rowOff>
    </xdr:to>
    <xdr:sp macro="" textlink="">
      <xdr:nvSpPr>
        <xdr:cNvPr id="239" name="フローチャート: 判断 238">
          <a:extLst>
            <a:ext uri="{FF2B5EF4-FFF2-40B4-BE49-F238E27FC236}">
              <a16:creationId xmlns:a16="http://schemas.microsoft.com/office/drawing/2014/main" id="{00000000-0008-0000-0600-0000EF000000}"/>
            </a:ext>
          </a:extLst>
        </xdr:cNvPr>
        <xdr:cNvSpPr/>
      </xdr:nvSpPr>
      <xdr:spPr>
        <a:xfrm>
          <a:off x="1968500" y="167149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5529</xdr:rowOff>
    </xdr:from>
    <xdr:ext cx="534377"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1752111" y="16807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92951</xdr:rowOff>
    </xdr:from>
    <xdr:to>
      <xdr:col>6</xdr:col>
      <xdr:colOff>38100</xdr:colOff>
      <xdr:row>98</xdr:row>
      <xdr:rowOff>23101</xdr:rowOff>
    </xdr:to>
    <xdr:sp macro="" textlink="">
      <xdr:nvSpPr>
        <xdr:cNvPr id="241" name="フローチャート: 判断 240">
          <a:extLst>
            <a:ext uri="{FF2B5EF4-FFF2-40B4-BE49-F238E27FC236}">
              <a16:creationId xmlns:a16="http://schemas.microsoft.com/office/drawing/2014/main" id="{00000000-0008-0000-0600-0000F1000000}"/>
            </a:ext>
          </a:extLst>
        </xdr:cNvPr>
        <xdr:cNvSpPr/>
      </xdr:nvSpPr>
      <xdr:spPr>
        <a:xfrm>
          <a:off x="1079500" y="16723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14228</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863111" y="16816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68059</xdr:rowOff>
    </xdr:from>
    <xdr:to>
      <xdr:col>24</xdr:col>
      <xdr:colOff>114300</xdr:colOff>
      <xdr:row>96</xdr:row>
      <xdr:rowOff>169659</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4584700" y="16527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90936</xdr:rowOff>
    </xdr:from>
    <xdr:ext cx="534377" cy="259045"/>
    <xdr:sp macro="" textlink="">
      <xdr:nvSpPr>
        <xdr:cNvPr id="249" name="扶助費該当値テキスト">
          <a:extLst>
            <a:ext uri="{FF2B5EF4-FFF2-40B4-BE49-F238E27FC236}">
              <a16:creationId xmlns:a16="http://schemas.microsoft.com/office/drawing/2014/main" id="{00000000-0008-0000-0600-0000F9000000}"/>
            </a:ext>
          </a:extLst>
        </xdr:cNvPr>
        <xdr:cNvSpPr txBox="1"/>
      </xdr:nvSpPr>
      <xdr:spPr>
        <a:xfrm>
          <a:off x="4686300" y="1637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126797</xdr:rowOff>
    </xdr:from>
    <xdr:to>
      <xdr:col>20</xdr:col>
      <xdr:colOff>38100</xdr:colOff>
      <xdr:row>97</xdr:row>
      <xdr:rowOff>56947</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3746500" y="16585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73474</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530111" y="16361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12649</xdr:rowOff>
    </xdr:from>
    <xdr:to>
      <xdr:col>15</xdr:col>
      <xdr:colOff>101600</xdr:colOff>
      <xdr:row>97</xdr:row>
      <xdr:rowOff>114249</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2857500" y="16643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130776</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2641111" y="16418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23888</xdr:rowOff>
    </xdr:from>
    <xdr:to>
      <xdr:col>10</xdr:col>
      <xdr:colOff>165100</xdr:colOff>
      <xdr:row>97</xdr:row>
      <xdr:rowOff>125488</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1968500" y="1665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142015</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752111" y="16429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74955</xdr:rowOff>
    </xdr:from>
    <xdr:to>
      <xdr:col>6</xdr:col>
      <xdr:colOff>38100</xdr:colOff>
      <xdr:row>98</xdr:row>
      <xdr:rowOff>5105</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1079500" y="167056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21632</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863111" y="164808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6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6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35</xdr:row>
      <xdr:rowOff>54627</xdr:rowOff>
    </xdr:from>
    <xdr:ext cx="595419"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008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111777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168927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67751</xdr:rowOff>
    </xdr:from>
    <xdr:to>
      <xdr:col>54</xdr:col>
      <xdr:colOff>189865</xdr:colOff>
      <xdr:row>35</xdr:row>
      <xdr:rowOff>70471</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11251"/>
          <a:ext cx="1270" cy="859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74298</xdr:rowOff>
    </xdr:from>
    <xdr:ext cx="599010"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075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127,642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35</xdr:row>
      <xdr:rowOff>70471</xdr:rowOff>
    </xdr:from>
    <xdr:to>
      <xdr:col>55</xdr:col>
      <xdr:colOff>88900</xdr:colOff>
      <xdr:row>35</xdr:row>
      <xdr:rowOff>70471</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0712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14428</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4986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315,737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67751</xdr:rowOff>
    </xdr:from>
    <xdr:to>
      <xdr:col>55</xdr:col>
      <xdr:colOff>88900</xdr:colOff>
      <xdr:row>30</xdr:row>
      <xdr:rowOff>67751</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112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34</xdr:row>
      <xdr:rowOff>97016</xdr:rowOff>
    </xdr:from>
    <xdr:to>
      <xdr:col>55</xdr:col>
      <xdr:colOff>0</xdr:colOff>
      <xdr:row>37</xdr:row>
      <xdr:rowOff>93633</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flipV="1">
          <a:off x="9639300" y="5926316"/>
          <a:ext cx="838200" cy="510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33</xdr:row>
      <xdr:rowOff>55006</xdr:rowOff>
    </xdr:from>
    <xdr:ext cx="599010"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7128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32129</xdr:rowOff>
    </xdr:from>
    <xdr:to>
      <xdr:col>55</xdr:col>
      <xdr:colOff>50800</xdr:colOff>
      <xdr:row>34</xdr:row>
      <xdr:rowOff>133729</xdr:rowOff>
    </xdr:to>
    <xdr:sp macro="" textlink="">
      <xdr:nvSpPr>
        <xdr:cNvPr id="286" name="フローチャート: 判断 285">
          <a:extLst>
            <a:ext uri="{FF2B5EF4-FFF2-40B4-BE49-F238E27FC236}">
              <a16:creationId xmlns:a16="http://schemas.microsoft.com/office/drawing/2014/main" id="{00000000-0008-0000-0600-00001E010000}"/>
            </a:ext>
          </a:extLst>
        </xdr:cNvPr>
        <xdr:cNvSpPr/>
      </xdr:nvSpPr>
      <xdr:spPr>
        <a:xfrm>
          <a:off x="10426700" y="58614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93633</xdr:rowOff>
    </xdr:from>
    <xdr:to>
      <xdr:col>50</xdr:col>
      <xdr:colOff>114300</xdr:colOff>
      <xdr:row>37</xdr:row>
      <xdr:rowOff>99919</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437283"/>
          <a:ext cx="889000" cy="6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34644</xdr:rowOff>
    </xdr:from>
    <xdr:to>
      <xdr:col>50</xdr:col>
      <xdr:colOff>165100</xdr:colOff>
      <xdr:row>37</xdr:row>
      <xdr:rowOff>136244</xdr:rowOff>
    </xdr:to>
    <xdr:sp macro="" textlink="">
      <xdr:nvSpPr>
        <xdr:cNvPr id="288" name="フローチャート: 判断 287">
          <a:extLst>
            <a:ext uri="{FF2B5EF4-FFF2-40B4-BE49-F238E27FC236}">
              <a16:creationId xmlns:a16="http://schemas.microsoft.com/office/drawing/2014/main" id="{00000000-0008-0000-0600-000020010000}"/>
            </a:ext>
          </a:extLst>
        </xdr:cNvPr>
        <xdr:cNvSpPr/>
      </xdr:nvSpPr>
      <xdr:spPr>
        <a:xfrm>
          <a:off x="9588500" y="6378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152771</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61535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99919</xdr:rowOff>
    </xdr:from>
    <xdr:to>
      <xdr:col>45</xdr:col>
      <xdr:colOff>177800</xdr:colOff>
      <xdr:row>37</xdr:row>
      <xdr:rowOff>105131</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443569"/>
          <a:ext cx="889000" cy="5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53494</xdr:rowOff>
    </xdr:from>
    <xdr:to>
      <xdr:col>46</xdr:col>
      <xdr:colOff>38100</xdr:colOff>
      <xdr:row>37</xdr:row>
      <xdr:rowOff>155094</xdr:rowOff>
    </xdr:to>
    <xdr:sp macro="" textlink="">
      <xdr:nvSpPr>
        <xdr:cNvPr id="291" name="フローチャート: 判断 290">
          <a:extLst>
            <a:ext uri="{FF2B5EF4-FFF2-40B4-BE49-F238E27FC236}">
              <a16:creationId xmlns:a16="http://schemas.microsoft.com/office/drawing/2014/main" id="{00000000-0008-0000-0600-000023010000}"/>
            </a:ext>
          </a:extLst>
        </xdr:cNvPr>
        <xdr:cNvSpPr/>
      </xdr:nvSpPr>
      <xdr:spPr>
        <a:xfrm>
          <a:off x="8699500" y="6397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146221</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6489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105131</xdr:rowOff>
    </xdr:from>
    <xdr:to>
      <xdr:col>41</xdr:col>
      <xdr:colOff>50800</xdr:colOff>
      <xdr:row>37</xdr:row>
      <xdr:rowOff>115039</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448781"/>
          <a:ext cx="889000" cy="9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59662</xdr:rowOff>
    </xdr:from>
    <xdr:to>
      <xdr:col>41</xdr:col>
      <xdr:colOff>101600</xdr:colOff>
      <xdr:row>37</xdr:row>
      <xdr:rowOff>161262</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7810500" y="6403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37</xdr:row>
      <xdr:rowOff>152389</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649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60759</xdr:rowOff>
    </xdr:from>
    <xdr:to>
      <xdr:col>36</xdr:col>
      <xdr:colOff>165100</xdr:colOff>
      <xdr:row>37</xdr:row>
      <xdr:rowOff>162359</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6921500" y="6404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36</xdr:row>
      <xdr:rowOff>7436</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617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46216</xdr:rowOff>
    </xdr:from>
    <xdr:to>
      <xdr:col>55</xdr:col>
      <xdr:colOff>50800</xdr:colOff>
      <xdr:row>34</xdr:row>
      <xdr:rowOff>147816</xdr:rowOff>
    </xdr:to>
    <xdr:sp macro="" textlink="">
      <xdr:nvSpPr>
        <xdr:cNvPr id="303" name="楕円 302">
          <a:extLst>
            <a:ext uri="{FF2B5EF4-FFF2-40B4-BE49-F238E27FC236}">
              <a16:creationId xmlns:a16="http://schemas.microsoft.com/office/drawing/2014/main" id="{00000000-0008-0000-0600-00002F010000}"/>
            </a:ext>
          </a:extLst>
        </xdr:cNvPr>
        <xdr:cNvSpPr/>
      </xdr:nvSpPr>
      <xdr:spPr>
        <a:xfrm>
          <a:off x="10426700" y="5875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34</xdr:row>
      <xdr:rowOff>24643</xdr:rowOff>
    </xdr:from>
    <xdr:ext cx="599010"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5853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159,336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42833</xdr:rowOff>
    </xdr:from>
    <xdr:to>
      <xdr:col>50</xdr:col>
      <xdr:colOff>165100</xdr:colOff>
      <xdr:row>37</xdr:row>
      <xdr:rowOff>144433</xdr:rowOff>
    </xdr:to>
    <xdr:sp macro="" textlink="">
      <xdr:nvSpPr>
        <xdr:cNvPr id="305" name="楕円 304">
          <a:extLst>
            <a:ext uri="{FF2B5EF4-FFF2-40B4-BE49-F238E27FC236}">
              <a16:creationId xmlns:a16="http://schemas.microsoft.com/office/drawing/2014/main" id="{00000000-0008-0000-0600-000031010000}"/>
            </a:ext>
          </a:extLst>
        </xdr:cNvPr>
        <xdr:cNvSpPr/>
      </xdr:nvSpPr>
      <xdr:spPr>
        <a:xfrm>
          <a:off x="9588500" y="6386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135559</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4792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49119</xdr:rowOff>
    </xdr:from>
    <xdr:to>
      <xdr:col>46</xdr:col>
      <xdr:colOff>38100</xdr:colOff>
      <xdr:row>37</xdr:row>
      <xdr:rowOff>150719</xdr:rowOff>
    </xdr:to>
    <xdr:sp macro="" textlink="">
      <xdr:nvSpPr>
        <xdr:cNvPr id="307" name="楕円 306">
          <a:extLst>
            <a:ext uri="{FF2B5EF4-FFF2-40B4-BE49-F238E27FC236}">
              <a16:creationId xmlns:a16="http://schemas.microsoft.com/office/drawing/2014/main" id="{00000000-0008-0000-0600-000033010000}"/>
            </a:ext>
          </a:extLst>
        </xdr:cNvPr>
        <xdr:cNvSpPr/>
      </xdr:nvSpPr>
      <xdr:spPr>
        <a:xfrm>
          <a:off x="8699500" y="63927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167246</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167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54331</xdr:rowOff>
    </xdr:from>
    <xdr:to>
      <xdr:col>41</xdr:col>
      <xdr:colOff>101600</xdr:colOff>
      <xdr:row>37</xdr:row>
      <xdr:rowOff>155931</xdr:rowOff>
    </xdr:to>
    <xdr:sp macro="" textlink="">
      <xdr:nvSpPr>
        <xdr:cNvPr id="309" name="楕円 308">
          <a:extLst>
            <a:ext uri="{FF2B5EF4-FFF2-40B4-BE49-F238E27FC236}">
              <a16:creationId xmlns:a16="http://schemas.microsoft.com/office/drawing/2014/main" id="{00000000-0008-0000-0600-000035010000}"/>
            </a:ext>
          </a:extLst>
        </xdr:cNvPr>
        <xdr:cNvSpPr/>
      </xdr:nvSpPr>
      <xdr:spPr>
        <a:xfrm>
          <a:off x="7810500" y="6397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36</xdr:row>
      <xdr:rowOff>1008</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173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64239</xdr:rowOff>
    </xdr:from>
    <xdr:to>
      <xdr:col>36</xdr:col>
      <xdr:colOff>165100</xdr:colOff>
      <xdr:row>37</xdr:row>
      <xdr:rowOff>165839</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6921500" y="6407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156966</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500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38299</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普通建設事業費グラフ枠">
          <a:extLst>
            <a:ext uri="{FF2B5EF4-FFF2-40B4-BE49-F238E27FC236}">
              <a16:creationId xmlns:a16="http://schemas.microsoft.com/office/drawing/2014/main" id="{00000000-0008-0000-06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135341</xdr:rowOff>
    </xdr:from>
    <xdr:to>
      <xdr:col>54</xdr:col>
      <xdr:colOff>189865</xdr:colOff>
      <xdr:row>59</xdr:row>
      <xdr:rowOff>22673</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flipV="1">
          <a:off x="10475595" y="8707841"/>
          <a:ext cx="1270" cy="14303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26500</xdr:rowOff>
    </xdr:from>
    <xdr:ext cx="534377" cy="259045"/>
    <xdr:sp macro="" textlink="">
      <xdr:nvSpPr>
        <xdr:cNvPr id="339" name="普通建設事業費最小値テキスト">
          <a:extLst>
            <a:ext uri="{FF2B5EF4-FFF2-40B4-BE49-F238E27FC236}">
              <a16:creationId xmlns:a16="http://schemas.microsoft.com/office/drawing/2014/main" id="{00000000-0008-0000-0600-000053010000}"/>
            </a:ext>
          </a:extLst>
        </xdr:cNvPr>
        <xdr:cNvSpPr txBox="1"/>
      </xdr:nvSpPr>
      <xdr:spPr>
        <a:xfrm>
          <a:off x="10528300" y="10142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22673</xdr:rowOff>
    </xdr:from>
    <xdr:to>
      <xdr:col>55</xdr:col>
      <xdr:colOff>88900</xdr:colOff>
      <xdr:row>59</xdr:row>
      <xdr:rowOff>22673</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101382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82018</xdr:rowOff>
    </xdr:from>
    <xdr:ext cx="599010" cy="259045"/>
    <xdr:sp macro="" textlink="">
      <xdr:nvSpPr>
        <xdr:cNvPr id="341" name="普通建設事業費最大値テキスト">
          <a:extLst>
            <a:ext uri="{FF2B5EF4-FFF2-40B4-BE49-F238E27FC236}">
              <a16:creationId xmlns:a16="http://schemas.microsoft.com/office/drawing/2014/main" id="{00000000-0008-0000-0600-000055010000}"/>
            </a:ext>
          </a:extLst>
        </xdr:cNvPr>
        <xdr:cNvSpPr txBox="1"/>
      </xdr:nvSpPr>
      <xdr:spPr>
        <a:xfrm>
          <a:off x="10528300" y="84830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461,335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135341</xdr:rowOff>
    </xdr:from>
    <xdr:to>
      <xdr:col>55</xdr:col>
      <xdr:colOff>88900</xdr:colOff>
      <xdr:row>50</xdr:row>
      <xdr:rowOff>135341</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10388600" y="87078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125498</xdr:rowOff>
    </xdr:from>
    <xdr:to>
      <xdr:col>55</xdr:col>
      <xdr:colOff>0</xdr:colOff>
      <xdr:row>59</xdr:row>
      <xdr:rowOff>14780</xdr:rowOff>
    </xdr:to>
    <xdr:cxnSp macro="">
      <xdr:nvCxnSpPr>
        <xdr:cNvPr id="343" name="直線コネクタ 342">
          <a:extLst>
            <a:ext uri="{FF2B5EF4-FFF2-40B4-BE49-F238E27FC236}">
              <a16:creationId xmlns:a16="http://schemas.microsoft.com/office/drawing/2014/main" id="{00000000-0008-0000-0600-000057010000}"/>
            </a:ext>
          </a:extLst>
        </xdr:cNvPr>
        <xdr:cNvCxnSpPr/>
      </xdr:nvCxnSpPr>
      <xdr:spPr>
        <a:xfrm>
          <a:off x="9639300" y="10069598"/>
          <a:ext cx="838200" cy="60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34014</xdr:rowOff>
    </xdr:from>
    <xdr:ext cx="534377" cy="259045"/>
    <xdr:sp macro="" textlink="">
      <xdr:nvSpPr>
        <xdr:cNvPr id="344" name="普通建設事業費平均値テキスト">
          <a:extLst>
            <a:ext uri="{FF2B5EF4-FFF2-40B4-BE49-F238E27FC236}">
              <a16:creationId xmlns:a16="http://schemas.microsoft.com/office/drawing/2014/main" id="{00000000-0008-0000-0600-000058010000}"/>
            </a:ext>
          </a:extLst>
        </xdr:cNvPr>
        <xdr:cNvSpPr txBox="1"/>
      </xdr:nvSpPr>
      <xdr:spPr>
        <a:xfrm>
          <a:off x="10528300" y="98066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11137</xdr:rowOff>
    </xdr:from>
    <xdr:to>
      <xdr:col>55</xdr:col>
      <xdr:colOff>50800</xdr:colOff>
      <xdr:row>58</xdr:row>
      <xdr:rowOff>112737</xdr:rowOff>
    </xdr:to>
    <xdr:sp macro="" textlink="">
      <xdr:nvSpPr>
        <xdr:cNvPr id="345" name="フローチャート: 判断 344">
          <a:extLst>
            <a:ext uri="{FF2B5EF4-FFF2-40B4-BE49-F238E27FC236}">
              <a16:creationId xmlns:a16="http://schemas.microsoft.com/office/drawing/2014/main" id="{00000000-0008-0000-0600-000059010000}"/>
            </a:ext>
          </a:extLst>
        </xdr:cNvPr>
        <xdr:cNvSpPr/>
      </xdr:nvSpPr>
      <xdr:spPr>
        <a:xfrm>
          <a:off x="10426700" y="9955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125498</xdr:rowOff>
    </xdr:from>
    <xdr:to>
      <xdr:col>50</xdr:col>
      <xdr:colOff>114300</xdr:colOff>
      <xdr:row>59</xdr:row>
      <xdr:rowOff>1815</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flipV="1">
          <a:off x="8750300" y="10069598"/>
          <a:ext cx="889000" cy="47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15804</xdr:rowOff>
    </xdr:from>
    <xdr:to>
      <xdr:col>50</xdr:col>
      <xdr:colOff>165100</xdr:colOff>
      <xdr:row>58</xdr:row>
      <xdr:rowOff>117404</xdr:rowOff>
    </xdr:to>
    <xdr:sp macro="" textlink="">
      <xdr:nvSpPr>
        <xdr:cNvPr id="347" name="フローチャート: 判断 346">
          <a:extLst>
            <a:ext uri="{FF2B5EF4-FFF2-40B4-BE49-F238E27FC236}">
              <a16:creationId xmlns:a16="http://schemas.microsoft.com/office/drawing/2014/main" id="{00000000-0008-0000-0600-00005B010000}"/>
            </a:ext>
          </a:extLst>
        </xdr:cNvPr>
        <xdr:cNvSpPr/>
      </xdr:nvSpPr>
      <xdr:spPr>
        <a:xfrm>
          <a:off x="9588500" y="9959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133931</xdr:rowOff>
    </xdr:from>
    <xdr:ext cx="534377" cy="259045"/>
    <xdr:sp macro="" textlink="">
      <xdr:nvSpPr>
        <xdr:cNvPr id="348" name="テキスト ボックス 347">
          <a:extLst>
            <a:ext uri="{FF2B5EF4-FFF2-40B4-BE49-F238E27FC236}">
              <a16:creationId xmlns:a16="http://schemas.microsoft.com/office/drawing/2014/main" id="{00000000-0008-0000-0600-00005C010000}"/>
            </a:ext>
          </a:extLst>
        </xdr:cNvPr>
        <xdr:cNvSpPr txBox="1"/>
      </xdr:nvSpPr>
      <xdr:spPr>
        <a:xfrm>
          <a:off x="9372111" y="9735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59</xdr:row>
      <xdr:rowOff>1815</xdr:rowOff>
    </xdr:from>
    <xdr:to>
      <xdr:col>45</xdr:col>
      <xdr:colOff>177800</xdr:colOff>
      <xdr:row>59</xdr:row>
      <xdr:rowOff>28166</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7861300" y="10117365"/>
          <a:ext cx="889000" cy="26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40946</xdr:rowOff>
    </xdr:from>
    <xdr:to>
      <xdr:col>46</xdr:col>
      <xdr:colOff>38100</xdr:colOff>
      <xdr:row>58</xdr:row>
      <xdr:rowOff>142546</xdr:rowOff>
    </xdr:to>
    <xdr:sp macro="" textlink="">
      <xdr:nvSpPr>
        <xdr:cNvPr id="350" name="フローチャート: 判断 349">
          <a:extLst>
            <a:ext uri="{FF2B5EF4-FFF2-40B4-BE49-F238E27FC236}">
              <a16:creationId xmlns:a16="http://schemas.microsoft.com/office/drawing/2014/main" id="{00000000-0008-0000-0600-00005E010000}"/>
            </a:ext>
          </a:extLst>
        </xdr:cNvPr>
        <xdr:cNvSpPr/>
      </xdr:nvSpPr>
      <xdr:spPr>
        <a:xfrm>
          <a:off x="8699500" y="9985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159073</xdr:rowOff>
    </xdr:from>
    <xdr:ext cx="534377" cy="259045"/>
    <xdr:sp macro="" textlink="">
      <xdr:nvSpPr>
        <xdr:cNvPr id="351" name="テキスト ボックス 350">
          <a:extLst>
            <a:ext uri="{FF2B5EF4-FFF2-40B4-BE49-F238E27FC236}">
              <a16:creationId xmlns:a16="http://schemas.microsoft.com/office/drawing/2014/main" id="{00000000-0008-0000-0600-00005F010000}"/>
            </a:ext>
          </a:extLst>
        </xdr:cNvPr>
        <xdr:cNvSpPr txBox="1"/>
      </xdr:nvSpPr>
      <xdr:spPr>
        <a:xfrm>
          <a:off x="8483111" y="9760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59</xdr:row>
      <xdr:rowOff>12886</xdr:rowOff>
    </xdr:from>
    <xdr:to>
      <xdr:col>41</xdr:col>
      <xdr:colOff>50800</xdr:colOff>
      <xdr:row>59</xdr:row>
      <xdr:rowOff>28166</xdr:rowOff>
    </xdr:to>
    <xdr:cxnSp macro="">
      <xdr:nvCxnSpPr>
        <xdr:cNvPr id="352" name="直線コネクタ 351">
          <a:extLst>
            <a:ext uri="{FF2B5EF4-FFF2-40B4-BE49-F238E27FC236}">
              <a16:creationId xmlns:a16="http://schemas.microsoft.com/office/drawing/2014/main" id="{00000000-0008-0000-0600-000060010000}"/>
            </a:ext>
          </a:extLst>
        </xdr:cNvPr>
        <xdr:cNvCxnSpPr/>
      </xdr:nvCxnSpPr>
      <xdr:spPr>
        <a:xfrm>
          <a:off x="6972300" y="10128436"/>
          <a:ext cx="889000" cy="152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42821</xdr:rowOff>
    </xdr:from>
    <xdr:to>
      <xdr:col>41</xdr:col>
      <xdr:colOff>101600</xdr:colOff>
      <xdr:row>58</xdr:row>
      <xdr:rowOff>144421</xdr:rowOff>
    </xdr:to>
    <xdr:sp macro="" textlink="">
      <xdr:nvSpPr>
        <xdr:cNvPr id="353" name="フローチャート: 判断 352">
          <a:extLst>
            <a:ext uri="{FF2B5EF4-FFF2-40B4-BE49-F238E27FC236}">
              <a16:creationId xmlns:a16="http://schemas.microsoft.com/office/drawing/2014/main" id="{00000000-0008-0000-0600-000061010000}"/>
            </a:ext>
          </a:extLst>
        </xdr:cNvPr>
        <xdr:cNvSpPr/>
      </xdr:nvSpPr>
      <xdr:spPr>
        <a:xfrm>
          <a:off x="7810500" y="99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160948</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7594111" y="97621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32420</xdr:rowOff>
    </xdr:from>
    <xdr:to>
      <xdr:col>36</xdr:col>
      <xdr:colOff>165100</xdr:colOff>
      <xdr:row>58</xdr:row>
      <xdr:rowOff>134020</xdr:rowOff>
    </xdr:to>
    <xdr:sp macro="" textlink="">
      <xdr:nvSpPr>
        <xdr:cNvPr id="355" name="フローチャート: 判断 354">
          <a:extLst>
            <a:ext uri="{FF2B5EF4-FFF2-40B4-BE49-F238E27FC236}">
              <a16:creationId xmlns:a16="http://schemas.microsoft.com/office/drawing/2014/main" id="{00000000-0008-0000-0600-000063010000}"/>
            </a:ext>
          </a:extLst>
        </xdr:cNvPr>
        <xdr:cNvSpPr/>
      </xdr:nvSpPr>
      <xdr:spPr>
        <a:xfrm>
          <a:off x="6921500" y="9976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150547</xdr:rowOff>
    </xdr:from>
    <xdr:ext cx="534377"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6705111" y="9751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135430</xdr:rowOff>
    </xdr:from>
    <xdr:to>
      <xdr:col>55</xdr:col>
      <xdr:colOff>50800</xdr:colOff>
      <xdr:row>59</xdr:row>
      <xdr:rowOff>65580</xdr:rowOff>
    </xdr:to>
    <xdr:sp macro="" textlink="">
      <xdr:nvSpPr>
        <xdr:cNvPr id="362" name="楕円 361">
          <a:extLst>
            <a:ext uri="{FF2B5EF4-FFF2-40B4-BE49-F238E27FC236}">
              <a16:creationId xmlns:a16="http://schemas.microsoft.com/office/drawing/2014/main" id="{00000000-0008-0000-0600-00006A010000}"/>
            </a:ext>
          </a:extLst>
        </xdr:cNvPr>
        <xdr:cNvSpPr/>
      </xdr:nvSpPr>
      <xdr:spPr>
        <a:xfrm>
          <a:off x="10426700" y="10079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50357</xdr:rowOff>
    </xdr:from>
    <xdr:ext cx="534377" cy="259045"/>
    <xdr:sp macro="" textlink="">
      <xdr:nvSpPr>
        <xdr:cNvPr id="363" name="普通建設事業費該当値テキスト">
          <a:extLst>
            <a:ext uri="{FF2B5EF4-FFF2-40B4-BE49-F238E27FC236}">
              <a16:creationId xmlns:a16="http://schemas.microsoft.com/office/drawing/2014/main" id="{00000000-0008-0000-0600-00006B010000}"/>
            </a:ext>
          </a:extLst>
        </xdr:cNvPr>
        <xdr:cNvSpPr txBox="1"/>
      </xdr:nvSpPr>
      <xdr:spPr>
        <a:xfrm>
          <a:off x="10528300" y="9994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74698</xdr:rowOff>
    </xdr:from>
    <xdr:to>
      <xdr:col>50</xdr:col>
      <xdr:colOff>165100</xdr:colOff>
      <xdr:row>59</xdr:row>
      <xdr:rowOff>4848</xdr:rowOff>
    </xdr:to>
    <xdr:sp macro="" textlink="">
      <xdr:nvSpPr>
        <xdr:cNvPr id="364" name="楕円 363">
          <a:extLst>
            <a:ext uri="{FF2B5EF4-FFF2-40B4-BE49-F238E27FC236}">
              <a16:creationId xmlns:a16="http://schemas.microsoft.com/office/drawing/2014/main" id="{00000000-0008-0000-0600-00006C010000}"/>
            </a:ext>
          </a:extLst>
        </xdr:cNvPr>
        <xdr:cNvSpPr/>
      </xdr:nvSpPr>
      <xdr:spPr>
        <a:xfrm>
          <a:off x="9588500" y="100187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167425</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372111" y="10111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122465</xdr:rowOff>
    </xdr:from>
    <xdr:to>
      <xdr:col>46</xdr:col>
      <xdr:colOff>38100</xdr:colOff>
      <xdr:row>59</xdr:row>
      <xdr:rowOff>52615</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8699500" y="10066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43742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8483111" y="10159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148816</xdr:rowOff>
    </xdr:from>
    <xdr:to>
      <xdr:col>41</xdr:col>
      <xdr:colOff>101600</xdr:colOff>
      <xdr:row>59</xdr:row>
      <xdr:rowOff>78966</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7810500" y="1009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70093</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7594111" y="10185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133536</xdr:rowOff>
    </xdr:from>
    <xdr:to>
      <xdr:col>36</xdr:col>
      <xdr:colOff>165100</xdr:colOff>
      <xdr:row>59</xdr:row>
      <xdr:rowOff>63686</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6921500" y="10077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54813</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6705111" y="10170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18,409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2" name="普通建設事業費 （ うち新規整備　）グラフ枠">
          <a:extLst>
            <a:ext uri="{FF2B5EF4-FFF2-40B4-BE49-F238E27FC236}">
              <a16:creationId xmlns:a16="http://schemas.microsoft.com/office/drawing/2014/main" id="{00000000-0008-0000-06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29222</xdr:rowOff>
    </xdr:from>
    <xdr:to>
      <xdr:col>54</xdr:col>
      <xdr:colOff>189865</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flipV="1">
          <a:off x="10475595" y="12030722"/>
          <a:ext cx="1270" cy="14820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143527</xdr:rowOff>
    </xdr:from>
    <xdr:ext cx="249299" cy="259045"/>
    <xdr:sp macro="" textlink="">
      <xdr:nvSpPr>
        <xdr:cNvPr id="394" name="普通建設事業費 （ うち新規整備　）最小値テキスト">
          <a:extLst>
            <a:ext uri="{FF2B5EF4-FFF2-40B4-BE49-F238E27FC236}">
              <a16:creationId xmlns:a16="http://schemas.microsoft.com/office/drawing/2014/main" id="{00000000-0008-0000-0600-00008A010000}"/>
            </a:ext>
          </a:extLst>
        </xdr:cNvPr>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139700</xdr:rowOff>
    </xdr:from>
    <xdr:to>
      <xdr:col>55</xdr:col>
      <xdr:colOff>88900</xdr:colOff>
      <xdr:row>78</xdr:row>
      <xdr:rowOff>139700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147349</xdr:rowOff>
    </xdr:from>
    <xdr:ext cx="599010" cy="259045"/>
    <xdr:sp macro="" textlink="">
      <xdr:nvSpPr>
        <xdr:cNvPr id="396" name="普通建設事業費 （ うち新規整備　）最大値テキスト">
          <a:extLst>
            <a:ext uri="{FF2B5EF4-FFF2-40B4-BE49-F238E27FC236}">
              <a16:creationId xmlns:a16="http://schemas.microsoft.com/office/drawing/2014/main" id="{00000000-0008-0000-0600-00008C010000}"/>
            </a:ext>
          </a:extLst>
        </xdr:cNvPr>
        <xdr:cNvSpPr txBox="1"/>
      </xdr:nvSpPr>
      <xdr:spPr>
        <a:xfrm>
          <a:off x="10528300" y="11805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324,164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29222</xdr:rowOff>
    </xdr:from>
    <xdr:to>
      <xdr:col>55</xdr:col>
      <xdr:colOff>88900</xdr:colOff>
      <xdr:row>70</xdr:row>
      <xdr:rowOff>29222</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10388600" y="12030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110466</xdr:rowOff>
    </xdr:from>
    <xdr:to>
      <xdr:col>55</xdr:col>
      <xdr:colOff>0</xdr:colOff>
      <xdr:row>78</xdr:row>
      <xdr:rowOff>124188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9639300" y="13483566"/>
          <a:ext cx="838200" cy="13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26990</xdr:rowOff>
    </xdr:from>
    <xdr:ext cx="534377" cy="259045"/>
    <xdr:sp macro="" textlink="">
      <xdr:nvSpPr>
        <xdr:cNvPr id="399" name="普通建設事業費 （ うち新規整備　）平均値テキスト">
          <a:extLst>
            <a:ext uri="{FF2B5EF4-FFF2-40B4-BE49-F238E27FC236}">
              <a16:creationId xmlns:a16="http://schemas.microsoft.com/office/drawing/2014/main" id="{00000000-0008-0000-0600-00008F010000}"/>
            </a:ext>
          </a:extLst>
        </xdr:cNvPr>
        <xdr:cNvSpPr txBox="1"/>
      </xdr:nvSpPr>
      <xdr:spPr>
        <a:xfrm>
          <a:off x="10528300" y="1322864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4113</xdr:rowOff>
    </xdr:from>
    <xdr:to>
      <xdr:col>55</xdr:col>
      <xdr:colOff>50800</xdr:colOff>
      <xdr:row>78</xdr:row>
      <xdr:rowOff>105713</xdr:rowOff>
    </xdr:to>
    <xdr:sp macro="" textlink="">
      <xdr:nvSpPr>
        <xdr:cNvPr id="400" name="フローチャート: 判断 399">
          <a:extLst>
            <a:ext uri="{FF2B5EF4-FFF2-40B4-BE49-F238E27FC236}">
              <a16:creationId xmlns:a16="http://schemas.microsoft.com/office/drawing/2014/main" id="{00000000-0008-0000-0600-000090010000}"/>
            </a:ext>
          </a:extLst>
        </xdr:cNvPr>
        <xdr:cNvSpPr/>
      </xdr:nvSpPr>
      <xdr:spPr>
        <a:xfrm>
          <a:off x="10426700" y="13377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110466</xdr:rowOff>
    </xdr:from>
    <xdr:to>
      <xdr:col>50</xdr:col>
      <xdr:colOff>114300</xdr:colOff>
      <xdr:row>78</xdr:row>
      <xdr:rowOff>113895</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8750300" y="13483566"/>
          <a:ext cx="889000" cy="34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9342</xdr:rowOff>
    </xdr:from>
    <xdr:to>
      <xdr:col>50</xdr:col>
      <xdr:colOff>165100</xdr:colOff>
      <xdr:row>78</xdr:row>
      <xdr:rowOff>110942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9588500" y="13382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127469</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372111" y="13157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113895</xdr:rowOff>
    </xdr:from>
    <xdr:to>
      <xdr:col>45</xdr:col>
      <xdr:colOff>177800</xdr:colOff>
      <xdr:row>78</xdr:row>
      <xdr:rowOff>136184</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7861300" y="13486995"/>
          <a:ext cx="889000" cy="22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24174</xdr:rowOff>
    </xdr:from>
    <xdr:to>
      <xdr:col>46</xdr:col>
      <xdr:colOff>38100</xdr:colOff>
      <xdr:row>78</xdr:row>
      <xdr:rowOff>125774</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8699500" y="13397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142301</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8483111" y="13172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136184</xdr:rowOff>
    </xdr:from>
    <xdr:to>
      <xdr:col>41</xdr:col>
      <xdr:colOff>50800</xdr:colOff>
      <xdr:row>78</xdr:row>
      <xdr:rowOff>136970</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6972300" y="13509284"/>
          <a:ext cx="889000" cy="7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15304</xdr:rowOff>
    </xdr:from>
    <xdr:to>
      <xdr:col>41</xdr:col>
      <xdr:colOff>101600</xdr:colOff>
      <xdr:row>78</xdr:row>
      <xdr:rowOff>116904</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7810500" y="13388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133431</xdr:rowOff>
    </xdr:from>
    <xdr:ext cx="534377"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7594111" y="13163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170689</xdr:rowOff>
    </xdr:from>
    <xdr:to>
      <xdr:col>36</xdr:col>
      <xdr:colOff>165100</xdr:colOff>
      <xdr:row>78</xdr:row>
      <xdr:rowOff>100839</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6921500" y="133723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117366</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6705111" y="13147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6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73388</xdr:rowOff>
    </xdr:from>
    <xdr:to>
      <xdr:col>55</xdr:col>
      <xdr:colOff>50800</xdr:colOff>
      <xdr:row>79</xdr:row>
      <xdr:rowOff>3538</xdr:rowOff>
    </xdr:to>
    <xdr:sp macro="" textlink="">
      <xdr:nvSpPr>
        <xdr:cNvPr id="417" name="楕円 416">
          <a:extLst>
            <a:ext uri="{FF2B5EF4-FFF2-40B4-BE49-F238E27FC236}">
              <a16:creationId xmlns:a16="http://schemas.microsoft.com/office/drawing/2014/main" id="{00000000-0008-0000-0600-0000A1010000}"/>
            </a:ext>
          </a:extLst>
        </xdr:cNvPr>
        <xdr:cNvSpPr/>
      </xdr:nvSpPr>
      <xdr:spPr>
        <a:xfrm>
          <a:off x="10426700" y="13446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159765</xdr:rowOff>
    </xdr:from>
    <xdr:ext cx="469744" cy="259045"/>
    <xdr:sp macro="" textlink="">
      <xdr:nvSpPr>
        <xdr:cNvPr id="418" name="普通建設事業費 （ うち新規整備　）該当値テキスト">
          <a:extLst>
            <a:ext uri="{FF2B5EF4-FFF2-40B4-BE49-F238E27FC236}">
              <a16:creationId xmlns:a16="http://schemas.microsoft.com/office/drawing/2014/main" id="{00000000-0008-0000-0600-0000A2010000}"/>
            </a:ext>
          </a:extLst>
        </xdr:cNvPr>
        <xdr:cNvSpPr txBox="1"/>
      </xdr:nvSpPr>
      <xdr:spPr>
        <a:xfrm>
          <a:off x="10528300" y="133614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59666</xdr:rowOff>
    </xdr:from>
    <xdr:to>
      <xdr:col>50</xdr:col>
      <xdr:colOff>165100</xdr:colOff>
      <xdr:row>78</xdr:row>
      <xdr:rowOff>161266</xdr:rowOff>
    </xdr:to>
    <xdr:sp macro="" textlink="">
      <xdr:nvSpPr>
        <xdr:cNvPr id="419" name="楕円 418">
          <a:extLst>
            <a:ext uri="{FF2B5EF4-FFF2-40B4-BE49-F238E27FC236}">
              <a16:creationId xmlns:a16="http://schemas.microsoft.com/office/drawing/2014/main" id="{00000000-0008-0000-0600-0000A3010000}"/>
            </a:ext>
          </a:extLst>
        </xdr:cNvPr>
        <xdr:cNvSpPr/>
      </xdr:nvSpPr>
      <xdr:spPr>
        <a:xfrm>
          <a:off x="9588500" y="134327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152393</xdr:rowOff>
    </xdr:from>
    <xdr:ext cx="469744"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9404428" y="1352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63095</xdr:rowOff>
    </xdr:from>
    <xdr:to>
      <xdr:col>46</xdr:col>
      <xdr:colOff>38100</xdr:colOff>
      <xdr:row>78</xdr:row>
      <xdr:rowOff>164695</xdr:rowOff>
    </xdr:to>
    <xdr:sp macro="" textlink="">
      <xdr:nvSpPr>
        <xdr:cNvPr id="421" name="楕円 420">
          <a:extLst>
            <a:ext uri="{FF2B5EF4-FFF2-40B4-BE49-F238E27FC236}">
              <a16:creationId xmlns:a16="http://schemas.microsoft.com/office/drawing/2014/main" id="{00000000-0008-0000-0600-0000A5010000}"/>
            </a:ext>
          </a:extLst>
        </xdr:cNvPr>
        <xdr:cNvSpPr/>
      </xdr:nvSpPr>
      <xdr:spPr>
        <a:xfrm>
          <a:off x="8699500" y="1343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155822</xdr:rowOff>
    </xdr:from>
    <xdr:ext cx="469744"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15428" y="13528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85384</xdr:rowOff>
    </xdr:from>
    <xdr:to>
      <xdr:col>41</xdr:col>
      <xdr:colOff>101600</xdr:colOff>
      <xdr:row>79</xdr:row>
      <xdr:rowOff>15534</xdr:rowOff>
    </xdr:to>
    <xdr:sp macro="" textlink="">
      <xdr:nvSpPr>
        <xdr:cNvPr id="423" name="楕円 422">
          <a:extLst>
            <a:ext uri="{FF2B5EF4-FFF2-40B4-BE49-F238E27FC236}">
              <a16:creationId xmlns:a16="http://schemas.microsoft.com/office/drawing/2014/main" id="{00000000-0008-0000-0600-0000A7010000}"/>
            </a:ext>
          </a:extLst>
        </xdr:cNvPr>
        <xdr:cNvSpPr/>
      </xdr:nvSpPr>
      <xdr:spPr>
        <a:xfrm>
          <a:off x="7810500" y="1345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79</xdr:row>
      <xdr:rowOff>6661</xdr:rowOff>
    </xdr:from>
    <xdr:ext cx="378565"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2017" y="135512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86170</xdr:rowOff>
    </xdr:from>
    <xdr:to>
      <xdr:col>36</xdr:col>
      <xdr:colOff>165100</xdr:colOff>
      <xdr:row>79</xdr:row>
      <xdr:rowOff>16320</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6921500" y="13459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79</xdr:row>
      <xdr:rowOff>7447</xdr:rowOff>
    </xdr:from>
    <xdr:ext cx="378565"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783017" y="135519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2" name="正方形/長方形 431">
          <a:extLst>
            <a:ext uri="{FF2B5EF4-FFF2-40B4-BE49-F238E27FC236}">
              <a16:creationId xmlns:a16="http://schemas.microsoft.com/office/drawing/2014/main" id="{00000000-0008-0000-06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3" name="正方形/長方形 432">
          <a:extLst>
            <a:ext uri="{FF2B5EF4-FFF2-40B4-BE49-F238E27FC236}">
              <a16:creationId xmlns:a16="http://schemas.microsoft.com/office/drawing/2014/main" id="{00000000-0008-0000-06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4" name="正方形/長方形 433">
          <a:extLst>
            <a:ext uri="{FF2B5EF4-FFF2-40B4-BE49-F238E27FC236}">
              <a16:creationId xmlns:a16="http://schemas.microsoft.com/office/drawing/2014/main" id="{00000000-0008-0000-06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37" name="直線コネクタ 436">
          <a:extLst>
            <a:ext uri="{FF2B5EF4-FFF2-40B4-BE49-F238E27FC236}">
              <a16:creationId xmlns:a16="http://schemas.microsoft.com/office/drawing/2014/main" id="{00000000-0008-0000-0600-0000B5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38" name="テキスト ボックス 437">
          <a:extLst>
            <a:ext uri="{FF2B5EF4-FFF2-40B4-BE49-F238E27FC236}">
              <a16:creationId xmlns:a16="http://schemas.microsoft.com/office/drawing/2014/main" id="{00000000-0008-0000-0600-0000B6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0" name="テキスト ボックス 439">
          <a:extLst>
            <a:ext uri="{FF2B5EF4-FFF2-40B4-BE49-F238E27FC236}">
              <a16:creationId xmlns:a16="http://schemas.microsoft.com/office/drawing/2014/main" id="{00000000-0008-0000-0600-0000B8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1" name="直線コネクタ 440">
          <a:extLst>
            <a:ext uri="{FF2B5EF4-FFF2-40B4-BE49-F238E27FC236}">
              <a16:creationId xmlns:a16="http://schemas.microsoft.com/office/drawing/2014/main" id="{00000000-0008-0000-0600-0000B9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42" name="テキスト ボックス 441">
          <a:extLst>
            <a:ext uri="{FF2B5EF4-FFF2-40B4-BE49-F238E27FC236}">
              <a16:creationId xmlns:a16="http://schemas.microsoft.com/office/drawing/2014/main" id="{00000000-0008-0000-0600-0000BA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43" name="直線コネクタ 442">
          <a:extLst>
            <a:ext uri="{FF2B5EF4-FFF2-40B4-BE49-F238E27FC236}">
              <a16:creationId xmlns:a16="http://schemas.microsoft.com/office/drawing/2014/main" id="{00000000-0008-0000-0600-0000BB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普通建設事業費 （ うち更新整備　）グラフ枠">
          <a:extLst>
            <a:ext uri="{FF2B5EF4-FFF2-40B4-BE49-F238E27FC236}">
              <a16:creationId xmlns:a16="http://schemas.microsoft.com/office/drawing/2014/main" id="{00000000-0008-0000-0600-0000C3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94895</xdr:rowOff>
    </xdr:from>
    <xdr:to>
      <xdr:col>54</xdr:col>
      <xdr:colOff>189865</xdr:colOff>
      <xdr:row>98</xdr:row>
      <xdr:rowOff>155136</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10475595" y="15525395"/>
          <a:ext cx="1270" cy="1431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158963</xdr:rowOff>
    </xdr:from>
    <xdr:ext cx="534377" cy="259045"/>
    <xdr:sp macro="" textlink="">
      <xdr:nvSpPr>
        <xdr:cNvPr id="453" name="普通建設事業費 （ うち更新整備　）最小値テキスト">
          <a:extLst>
            <a:ext uri="{FF2B5EF4-FFF2-40B4-BE49-F238E27FC236}">
              <a16:creationId xmlns:a16="http://schemas.microsoft.com/office/drawing/2014/main" id="{00000000-0008-0000-0600-0000C5010000}"/>
            </a:ext>
          </a:extLst>
        </xdr:cNvPr>
        <xdr:cNvSpPr txBox="1"/>
      </xdr:nvSpPr>
      <xdr:spPr>
        <a:xfrm>
          <a:off x="10528300" y="169610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155136</xdr:rowOff>
    </xdr:from>
    <xdr:to>
      <xdr:col>55</xdr:col>
      <xdr:colOff>88900</xdr:colOff>
      <xdr:row>98</xdr:row>
      <xdr:rowOff>155136</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10388600" y="16957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41572</xdr:rowOff>
    </xdr:from>
    <xdr:ext cx="599010" cy="259045"/>
    <xdr:sp macro="" textlink="">
      <xdr:nvSpPr>
        <xdr:cNvPr id="455" name="普通建設事業費 （ うち更新整備　）最大値テキスト">
          <a:extLst>
            <a:ext uri="{FF2B5EF4-FFF2-40B4-BE49-F238E27FC236}">
              <a16:creationId xmlns:a16="http://schemas.microsoft.com/office/drawing/2014/main" id="{00000000-0008-0000-0600-0000C7010000}"/>
            </a:ext>
          </a:extLst>
        </xdr:cNvPr>
        <xdr:cNvSpPr txBox="1"/>
      </xdr:nvSpPr>
      <xdr:spPr>
        <a:xfrm>
          <a:off x="10528300" y="153006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142,116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94895</xdr:rowOff>
    </xdr:from>
    <xdr:to>
      <xdr:col>55</xdr:col>
      <xdr:colOff>88900</xdr:colOff>
      <xdr:row>90</xdr:row>
      <xdr:rowOff>94895</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5525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44788</xdr:rowOff>
    </xdr:from>
    <xdr:to>
      <xdr:col>55</xdr:col>
      <xdr:colOff>0</xdr:colOff>
      <xdr:row>98</xdr:row>
      <xdr:rowOff>37919</xdr:rowOff>
    </xdr:to>
    <xdr:cxnSp macro="">
      <xdr:nvCxnSpPr>
        <xdr:cNvPr id="457" name="直線コネクタ 456">
          <a:extLst>
            <a:ext uri="{FF2B5EF4-FFF2-40B4-BE49-F238E27FC236}">
              <a16:creationId xmlns:a16="http://schemas.microsoft.com/office/drawing/2014/main" id="{00000000-0008-0000-0600-0000C9010000}"/>
            </a:ext>
          </a:extLst>
        </xdr:cNvPr>
        <xdr:cNvCxnSpPr/>
      </xdr:nvCxnSpPr>
      <xdr:spPr>
        <a:xfrm>
          <a:off x="9639300" y="16675438"/>
          <a:ext cx="838200" cy="164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15287</xdr:rowOff>
    </xdr:from>
    <xdr:ext cx="534377" cy="259045"/>
    <xdr:sp macro="" textlink="">
      <xdr:nvSpPr>
        <xdr:cNvPr id="458" name="普通建設事業費 （ うち更新整備　）平均値テキスト">
          <a:extLst>
            <a:ext uri="{FF2B5EF4-FFF2-40B4-BE49-F238E27FC236}">
              <a16:creationId xmlns:a16="http://schemas.microsoft.com/office/drawing/2014/main" id="{00000000-0008-0000-0600-0000CA010000}"/>
            </a:ext>
          </a:extLst>
        </xdr:cNvPr>
        <xdr:cNvSpPr txBox="1"/>
      </xdr:nvSpPr>
      <xdr:spPr>
        <a:xfrm>
          <a:off x="10528300" y="164744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36,614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163860</xdr:rowOff>
    </xdr:from>
    <xdr:to>
      <xdr:col>55</xdr:col>
      <xdr:colOff>50800</xdr:colOff>
      <xdr:row>97</xdr:row>
      <xdr:rowOff>94010</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10426700" y="166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44788</xdr:rowOff>
    </xdr:from>
    <xdr:to>
      <xdr:col>50</xdr:col>
      <xdr:colOff>114300</xdr:colOff>
      <xdr:row>98</xdr:row>
      <xdr:rowOff>104353</xdr:rowOff>
    </xdr:to>
    <xdr:cxnSp macro="">
      <xdr:nvCxnSpPr>
        <xdr:cNvPr id="460" name="直線コネクタ 459">
          <a:extLst>
            <a:ext uri="{FF2B5EF4-FFF2-40B4-BE49-F238E27FC236}">
              <a16:creationId xmlns:a16="http://schemas.microsoft.com/office/drawing/2014/main" id="{00000000-0008-0000-0600-0000CC010000}"/>
            </a:ext>
          </a:extLst>
        </xdr:cNvPr>
        <xdr:cNvCxnSpPr/>
      </xdr:nvCxnSpPr>
      <xdr:spPr>
        <a:xfrm flipV="1">
          <a:off x="8750300" y="16675438"/>
          <a:ext cx="889000" cy="23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11720</xdr:rowOff>
    </xdr:from>
    <xdr:to>
      <xdr:col>50</xdr:col>
      <xdr:colOff>165100</xdr:colOff>
      <xdr:row>97</xdr:row>
      <xdr:rowOff>113320</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9588500" y="16642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104447</xdr:rowOff>
    </xdr:from>
    <xdr:ext cx="534377" cy="259045"/>
    <xdr:sp macro="" textlink="">
      <xdr:nvSpPr>
        <xdr:cNvPr id="462" name="テキスト ボックス 461">
          <a:extLst>
            <a:ext uri="{FF2B5EF4-FFF2-40B4-BE49-F238E27FC236}">
              <a16:creationId xmlns:a16="http://schemas.microsoft.com/office/drawing/2014/main" id="{00000000-0008-0000-0600-0000CE010000}"/>
            </a:ext>
          </a:extLst>
        </xdr:cNvPr>
        <xdr:cNvSpPr txBox="1"/>
      </xdr:nvSpPr>
      <xdr:spPr>
        <a:xfrm>
          <a:off x="9372111" y="16735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104353</xdr:rowOff>
    </xdr:from>
    <xdr:to>
      <xdr:col>45</xdr:col>
      <xdr:colOff>177800</xdr:colOff>
      <xdr:row>98</xdr:row>
      <xdr:rowOff>109133</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flipV="1">
          <a:off x="7861300" y="16906453"/>
          <a:ext cx="8890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61610</xdr:rowOff>
    </xdr:from>
    <xdr:to>
      <xdr:col>46</xdr:col>
      <xdr:colOff>38100</xdr:colOff>
      <xdr:row>97</xdr:row>
      <xdr:rowOff>163210</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8699500" y="1669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8287</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8483111" y="16467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34871</xdr:rowOff>
    </xdr:from>
    <xdr:to>
      <xdr:col>41</xdr:col>
      <xdr:colOff>50800</xdr:colOff>
      <xdr:row>98</xdr:row>
      <xdr:rowOff>109133</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6972300" y="16836971"/>
          <a:ext cx="889000" cy="742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90794</xdr:rowOff>
    </xdr:from>
    <xdr:to>
      <xdr:col>41</xdr:col>
      <xdr:colOff>101600</xdr:colOff>
      <xdr:row>98</xdr:row>
      <xdr:rowOff>20944</xdr:rowOff>
    </xdr:to>
    <xdr:sp macro="" textlink="">
      <xdr:nvSpPr>
        <xdr:cNvPr id="467" name="フローチャート: 判断 466">
          <a:extLst>
            <a:ext uri="{FF2B5EF4-FFF2-40B4-BE49-F238E27FC236}">
              <a16:creationId xmlns:a16="http://schemas.microsoft.com/office/drawing/2014/main" id="{00000000-0008-0000-0600-0000D3010000}"/>
            </a:ext>
          </a:extLst>
        </xdr:cNvPr>
        <xdr:cNvSpPr/>
      </xdr:nvSpPr>
      <xdr:spPr>
        <a:xfrm>
          <a:off x="7810500" y="16721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37471</xdr:rowOff>
    </xdr:from>
    <xdr:ext cx="534377"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7594111" y="16496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27,576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80474</xdr:rowOff>
    </xdr:from>
    <xdr:to>
      <xdr:col>36</xdr:col>
      <xdr:colOff>165100</xdr:colOff>
      <xdr:row>98</xdr:row>
      <xdr:rowOff>10624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6921500" y="167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27151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05111" y="16486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158569</xdr:rowOff>
    </xdr:from>
    <xdr:to>
      <xdr:col>55</xdr:col>
      <xdr:colOff>50800</xdr:colOff>
      <xdr:row>98</xdr:row>
      <xdr:rowOff>88719</xdr:rowOff>
    </xdr:to>
    <xdr:sp macro="" textlink="">
      <xdr:nvSpPr>
        <xdr:cNvPr id="476" name="楕円 475">
          <a:extLst>
            <a:ext uri="{FF2B5EF4-FFF2-40B4-BE49-F238E27FC236}">
              <a16:creationId xmlns:a16="http://schemas.microsoft.com/office/drawing/2014/main" id="{00000000-0008-0000-0600-0000DC010000}"/>
            </a:ext>
          </a:extLst>
        </xdr:cNvPr>
        <xdr:cNvSpPr/>
      </xdr:nvSpPr>
      <xdr:spPr>
        <a:xfrm>
          <a:off x="10426700" y="16789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73496</xdr:rowOff>
    </xdr:from>
    <xdr:ext cx="534377" cy="259045"/>
    <xdr:sp macro="" textlink="">
      <xdr:nvSpPr>
        <xdr:cNvPr id="477" name="普通建設事業費 （ うち更新整備　）該当値テキスト">
          <a:extLst>
            <a:ext uri="{FF2B5EF4-FFF2-40B4-BE49-F238E27FC236}">
              <a16:creationId xmlns:a16="http://schemas.microsoft.com/office/drawing/2014/main" id="{00000000-0008-0000-0600-0000DD010000}"/>
            </a:ext>
          </a:extLst>
        </xdr:cNvPr>
        <xdr:cNvSpPr txBox="1"/>
      </xdr:nvSpPr>
      <xdr:spPr>
        <a:xfrm>
          <a:off x="10528300" y="167041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165438</xdr:rowOff>
    </xdr:from>
    <xdr:to>
      <xdr:col>50</xdr:col>
      <xdr:colOff>165100</xdr:colOff>
      <xdr:row>97</xdr:row>
      <xdr:rowOff>95588</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9588500" y="166246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112115</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9372111" y="163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36,469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53553</xdr:rowOff>
    </xdr:from>
    <xdr:to>
      <xdr:col>46</xdr:col>
      <xdr:colOff>38100</xdr:colOff>
      <xdr:row>98</xdr:row>
      <xdr:rowOff>155153</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8699500" y="16855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146280</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8483111" y="169483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58333</xdr:rowOff>
    </xdr:from>
    <xdr:to>
      <xdr:col>41</xdr:col>
      <xdr:colOff>101600</xdr:colOff>
      <xdr:row>98</xdr:row>
      <xdr:rowOff>159933</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7810500" y="168604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151060</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594111" y="169531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155521</xdr:rowOff>
    </xdr:from>
    <xdr:to>
      <xdr:col>36</xdr:col>
      <xdr:colOff>165100</xdr:colOff>
      <xdr:row>98</xdr:row>
      <xdr:rowOff>85671</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6921500" y="167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76798</xdr:rowOff>
    </xdr:from>
    <xdr:ext cx="534377"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6705111" y="168788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6" name="直線コネクタ 495">
          <a:extLst>
            <a:ext uri="{FF2B5EF4-FFF2-40B4-BE49-F238E27FC236}">
              <a16:creationId xmlns:a16="http://schemas.microsoft.com/office/drawing/2014/main" id="{00000000-0008-0000-0600-0000F0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a:extLst>
            <a:ext uri="{FF2B5EF4-FFF2-40B4-BE49-F238E27FC236}">
              <a16:creationId xmlns:a16="http://schemas.microsoft.com/office/drawing/2014/main" id="{00000000-0008-0000-0600-0000FC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144470</xdr:rowOff>
    </xdr:from>
    <xdr:to>
      <xdr:col>85</xdr:col>
      <xdr:colOff>126364</xdr:colOff>
      <xdr:row>39</xdr:row>
      <xdr:rowOff>44450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flipV="1">
          <a:off x="16317595" y="5459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66265</xdr:rowOff>
    </xdr:from>
    <xdr:ext cx="249299" cy="259045"/>
    <xdr:sp macro="" textlink="">
      <xdr:nvSpPr>
        <xdr:cNvPr id="510" name="災害復旧事業費最小値テキスト">
          <a:extLst>
            <a:ext uri="{FF2B5EF4-FFF2-40B4-BE49-F238E27FC236}">
              <a16:creationId xmlns:a16="http://schemas.microsoft.com/office/drawing/2014/main" id="{00000000-0008-0000-0600-0000FE010000}"/>
            </a:ext>
          </a:extLst>
        </xdr:cNvPr>
        <xdr:cNvSpPr txBox="1"/>
      </xdr:nvSpPr>
      <xdr:spPr>
        <a:xfrm>
          <a:off x="16370300" y="67528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91147</xdr:rowOff>
    </xdr:from>
    <xdr:ext cx="599010" cy="259045"/>
    <xdr:sp macro="" textlink="">
      <xdr:nvSpPr>
        <xdr:cNvPr id="512" name="災害復旧事業費最大値テキスト">
          <a:extLst>
            <a:ext uri="{FF2B5EF4-FFF2-40B4-BE49-F238E27FC236}">
              <a16:creationId xmlns:a16="http://schemas.microsoft.com/office/drawing/2014/main" id="{00000000-0008-0000-0600-000000020000}"/>
            </a:ext>
          </a:extLst>
        </xdr:cNvPr>
        <xdr:cNvSpPr txBox="1"/>
      </xdr:nvSpPr>
      <xdr:spPr>
        <a:xfrm>
          <a:off x="16370300" y="5234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166,874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144470</xdr:rowOff>
    </xdr:from>
    <xdr:to>
      <xdr:col>86</xdr:col>
      <xdr:colOff>25400</xdr:colOff>
      <xdr:row>31</xdr:row>
      <xdr:rowOff>144470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6230600" y="545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31519</xdr:rowOff>
    </xdr:from>
    <xdr:to>
      <xdr:col>85</xdr:col>
      <xdr:colOff>127000</xdr:colOff>
      <xdr:row>39</xdr:row>
      <xdr:rowOff>32655</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a:off x="15481300" y="6718069"/>
          <a:ext cx="838200" cy="11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155165</xdr:rowOff>
    </xdr:from>
    <xdr:ext cx="469744" cy="259045"/>
    <xdr:sp macro="" textlink="">
      <xdr:nvSpPr>
        <xdr:cNvPr id="515" name="災害復旧事業費平均値テキスト">
          <a:extLst>
            <a:ext uri="{FF2B5EF4-FFF2-40B4-BE49-F238E27FC236}">
              <a16:creationId xmlns:a16="http://schemas.microsoft.com/office/drawing/2014/main" id="{00000000-0008-0000-0600-000003020000}"/>
            </a:ext>
          </a:extLst>
        </xdr:cNvPr>
        <xdr:cNvSpPr txBox="1"/>
      </xdr:nvSpPr>
      <xdr:spPr>
        <a:xfrm>
          <a:off x="16370300" y="64988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132288</xdr:rowOff>
    </xdr:from>
    <xdr:to>
      <xdr:col>85</xdr:col>
      <xdr:colOff>177800</xdr:colOff>
      <xdr:row>39</xdr:row>
      <xdr:rowOff>62438</xdr:rowOff>
    </xdr:to>
    <xdr:sp macro="" textlink="">
      <xdr:nvSpPr>
        <xdr:cNvPr id="516" name="フローチャート: 判断 515">
          <a:extLst>
            <a:ext uri="{FF2B5EF4-FFF2-40B4-BE49-F238E27FC236}">
              <a16:creationId xmlns:a16="http://schemas.microsoft.com/office/drawing/2014/main" id="{00000000-0008-0000-0600-000004020000}"/>
            </a:ext>
          </a:extLst>
        </xdr:cNvPr>
        <xdr:cNvSpPr/>
      </xdr:nvSpPr>
      <xdr:spPr>
        <a:xfrm>
          <a:off x="16268700" y="6647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169052</xdr:rowOff>
    </xdr:from>
    <xdr:to>
      <xdr:col>81</xdr:col>
      <xdr:colOff>50800</xdr:colOff>
      <xdr:row>39</xdr:row>
      <xdr:rowOff>31519</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4592300" y="6684152"/>
          <a:ext cx="889000" cy="3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139695</xdr:rowOff>
    </xdr:from>
    <xdr:to>
      <xdr:col>81</xdr:col>
      <xdr:colOff>101600</xdr:colOff>
      <xdr:row>39</xdr:row>
      <xdr:rowOff>69845</xdr:rowOff>
    </xdr:to>
    <xdr:sp macro="" textlink="">
      <xdr:nvSpPr>
        <xdr:cNvPr id="518" name="フローチャート: 判断 517">
          <a:extLst>
            <a:ext uri="{FF2B5EF4-FFF2-40B4-BE49-F238E27FC236}">
              <a16:creationId xmlns:a16="http://schemas.microsoft.com/office/drawing/2014/main" id="{00000000-0008-0000-0600-000006020000}"/>
            </a:ext>
          </a:extLst>
        </xdr:cNvPr>
        <xdr:cNvSpPr/>
      </xdr:nvSpPr>
      <xdr:spPr>
        <a:xfrm>
          <a:off x="15430500" y="6654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86372</xdr:rowOff>
    </xdr:from>
    <xdr:ext cx="469744"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5246428" y="6430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169052</xdr:rowOff>
    </xdr:from>
    <xdr:to>
      <xdr:col>76</xdr:col>
      <xdr:colOff>114300</xdr:colOff>
      <xdr:row>39</xdr:row>
      <xdr:rowOff>21696</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flipV="1">
          <a:off x="13703300" y="6684152"/>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148519</xdr:rowOff>
    </xdr:from>
    <xdr:to>
      <xdr:col>76</xdr:col>
      <xdr:colOff>165100</xdr:colOff>
      <xdr:row>39</xdr:row>
      <xdr:rowOff>78669</xdr:rowOff>
    </xdr:to>
    <xdr:sp macro="" textlink="">
      <xdr:nvSpPr>
        <xdr:cNvPr id="521" name="フローチャート: 判断 520">
          <a:extLst>
            <a:ext uri="{FF2B5EF4-FFF2-40B4-BE49-F238E27FC236}">
              <a16:creationId xmlns:a16="http://schemas.microsoft.com/office/drawing/2014/main" id="{00000000-0008-0000-0600-000009020000}"/>
            </a:ext>
          </a:extLst>
        </xdr:cNvPr>
        <xdr:cNvSpPr/>
      </xdr:nvSpPr>
      <xdr:spPr>
        <a:xfrm>
          <a:off x="14541500" y="6663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69796</xdr:rowOff>
    </xdr:from>
    <xdr:ext cx="469744"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4357428" y="67563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21696</xdr:rowOff>
    </xdr:from>
    <xdr:to>
      <xdr:col>71</xdr:col>
      <xdr:colOff>177800</xdr:colOff>
      <xdr:row>39</xdr:row>
      <xdr:rowOff>43284</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2814300" y="6708246"/>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155133</xdr:rowOff>
    </xdr:from>
    <xdr:to>
      <xdr:col>72</xdr:col>
      <xdr:colOff>38100</xdr:colOff>
      <xdr:row>39</xdr:row>
      <xdr:rowOff>85283</xdr:rowOff>
    </xdr:to>
    <xdr:sp macro="" textlink="">
      <xdr:nvSpPr>
        <xdr:cNvPr id="524" name="フローチャート: 判断 523">
          <a:extLst>
            <a:ext uri="{FF2B5EF4-FFF2-40B4-BE49-F238E27FC236}">
              <a16:creationId xmlns:a16="http://schemas.microsoft.com/office/drawing/2014/main" id="{00000000-0008-0000-0600-00000C020000}"/>
            </a:ext>
          </a:extLst>
        </xdr:cNvPr>
        <xdr:cNvSpPr/>
      </xdr:nvSpPr>
      <xdr:spPr>
        <a:xfrm>
          <a:off x="13652500" y="6670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39</xdr:row>
      <xdr:rowOff>76410</xdr:rowOff>
    </xdr:from>
    <xdr:ext cx="469744" cy="259045"/>
    <xdr:sp macro="" textlink="">
      <xdr:nvSpPr>
        <xdr:cNvPr id="525" name="テキスト ボックス 524">
          <a:extLst>
            <a:ext uri="{FF2B5EF4-FFF2-40B4-BE49-F238E27FC236}">
              <a16:creationId xmlns:a16="http://schemas.microsoft.com/office/drawing/2014/main" id="{00000000-0008-0000-0600-00000D020000}"/>
            </a:ext>
          </a:extLst>
        </xdr:cNvPr>
        <xdr:cNvSpPr txBox="1"/>
      </xdr:nvSpPr>
      <xdr:spPr>
        <a:xfrm>
          <a:off x="13468428" y="6762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147475</xdr:rowOff>
    </xdr:from>
    <xdr:to>
      <xdr:col>67</xdr:col>
      <xdr:colOff>101600</xdr:colOff>
      <xdr:row>39</xdr:row>
      <xdr:rowOff>77625</xdr:rowOff>
    </xdr:to>
    <xdr:sp macro="" textlink="">
      <xdr:nvSpPr>
        <xdr:cNvPr id="526" name="フローチャート: 判断 525">
          <a:extLst>
            <a:ext uri="{FF2B5EF4-FFF2-40B4-BE49-F238E27FC236}">
              <a16:creationId xmlns:a16="http://schemas.microsoft.com/office/drawing/2014/main" id="{00000000-0008-0000-0600-00000E020000}"/>
            </a:ext>
          </a:extLst>
        </xdr:cNvPr>
        <xdr:cNvSpPr/>
      </xdr:nvSpPr>
      <xdr:spPr>
        <a:xfrm>
          <a:off x="12763500" y="6662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94152</xdr:rowOff>
    </xdr:from>
    <xdr:ext cx="469744"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2579428" y="6437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600-000012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153305</xdr:rowOff>
    </xdr:from>
    <xdr:to>
      <xdr:col>85</xdr:col>
      <xdr:colOff>177800</xdr:colOff>
      <xdr:row>39</xdr:row>
      <xdr:rowOff>83455</xdr:rowOff>
    </xdr:to>
    <xdr:sp macro="" textlink="">
      <xdr:nvSpPr>
        <xdr:cNvPr id="533" name="楕円 532">
          <a:extLst>
            <a:ext uri="{FF2B5EF4-FFF2-40B4-BE49-F238E27FC236}">
              <a16:creationId xmlns:a16="http://schemas.microsoft.com/office/drawing/2014/main" id="{00000000-0008-0000-0600-000015020000}"/>
            </a:ext>
          </a:extLst>
        </xdr:cNvPr>
        <xdr:cNvSpPr/>
      </xdr:nvSpPr>
      <xdr:spPr>
        <a:xfrm>
          <a:off x="16268700" y="6668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110716</xdr:rowOff>
    </xdr:from>
    <xdr:ext cx="469744" cy="259045"/>
    <xdr:sp macro="" textlink="">
      <xdr:nvSpPr>
        <xdr:cNvPr id="534" name="災害復旧事業費該当値テキスト">
          <a:extLst>
            <a:ext uri="{FF2B5EF4-FFF2-40B4-BE49-F238E27FC236}">
              <a16:creationId xmlns:a16="http://schemas.microsoft.com/office/drawing/2014/main" id="{00000000-0008-0000-0600-000016020000}"/>
            </a:ext>
          </a:extLst>
        </xdr:cNvPr>
        <xdr:cNvSpPr txBox="1"/>
      </xdr:nvSpPr>
      <xdr:spPr>
        <a:xfrm>
          <a:off x="16370300" y="6625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152169</xdr:rowOff>
    </xdr:from>
    <xdr:to>
      <xdr:col>81</xdr:col>
      <xdr:colOff>101600</xdr:colOff>
      <xdr:row>39</xdr:row>
      <xdr:rowOff>82319</xdr:rowOff>
    </xdr:to>
    <xdr:sp macro="" textlink="">
      <xdr:nvSpPr>
        <xdr:cNvPr id="535" name="楕円 534">
          <a:extLst>
            <a:ext uri="{FF2B5EF4-FFF2-40B4-BE49-F238E27FC236}">
              <a16:creationId xmlns:a16="http://schemas.microsoft.com/office/drawing/2014/main" id="{00000000-0008-0000-0600-000017020000}"/>
            </a:ext>
          </a:extLst>
        </xdr:cNvPr>
        <xdr:cNvSpPr/>
      </xdr:nvSpPr>
      <xdr:spPr>
        <a:xfrm>
          <a:off x="15430500" y="6667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73446</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46428" y="6759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118252</xdr:rowOff>
    </xdr:from>
    <xdr:to>
      <xdr:col>76</xdr:col>
      <xdr:colOff>165100</xdr:colOff>
      <xdr:row>39</xdr:row>
      <xdr:rowOff>48402</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4541500" y="6633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64929</xdr:rowOff>
    </xdr:from>
    <xdr:ext cx="469744"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4357428" y="6408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142346</xdr:rowOff>
    </xdr:from>
    <xdr:to>
      <xdr:col>72</xdr:col>
      <xdr:colOff>38100</xdr:colOff>
      <xdr:row>39</xdr:row>
      <xdr:rowOff>72496</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3652500" y="6657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89024</xdr:rowOff>
    </xdr:from>
    <xdr:ext cx="469744"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468428" y="6432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163934</xdr:rowOff>
    </xdr:from>
    <xdr:to>
      <xdr:col>67</xdr:col>
      <xdr:colOff>101600</xdr:colOff>
      <xdr:row>39</xdr:row>
      <xdr:rowOff>94084</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2763500" y="6679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39</xdr:row>
      <xdr:rowOff>85211</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625017" y="6771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a:extLst>
            <a:ext uri="{FF2B5EF4-FFF2-40B4-BE49-F238E27FC236}">
              <a16:creationId xmlns:a16="http://schemas.microsoft.com/office/drawing/2014/main" id="{00000000-0008-0000-0600-00001F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a:extLst>
            <a:ext uri="{FF2B5EF4-FFF2-40B4-BE49-F238E27FC236}">
              <a16:creationId xmlns:a16="http://schemas.microsoft.com/office/drawing/2014/main" id="{00000000-0008-0000-0600-000020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a:extLst>
            <a:ext uri="{FF2B5EF4-FFF2-40B4-BE49-F238E27FC236}">
              <a16:creationId xmlns:a16="http://schemas.microsoft.com/office/drawing/2014/main" id="{00000000-0008-0000-0600-000021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a:extLst>
            <a:ext uri="{FF2B5EF4-FFF2-40B4-BE49-F238E27FC236}">
              <a16:creationId xmlns:a16="http://schemas.microsoft.com/office/drawing/2014/main" id="{00000000-0008-0000-0600-000022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3" name="直線コネクタ 552">
          <a:extLst>
            <a:ext uri="{FF2B5EF4-FFF2-40B4-BE49-F238E27FC236}">
              <a16:creationId xmlns:a16="http://schemas.microsoft.com/office/drawing/2014/main" id="{00000000-0008-0000-0600-00002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4" name="テキスト ボックス 553">
          <a:extLst>
            <a:ext uri="{FF2B5EF4-FFF2-40B4-BE49-F238E27FC236}">
              <a16:creationId xmlns:a16="http://schemas.microsoft.com/office/drawing/2014/main" id="{00000000-0008-0000-0600-00002A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56" name="テキスト ボックス 555">
          <a:extLst>
            <a:ext uri="{FF2B5EF4-FFF2-40B4-BE49-F238E27FC236}">
              <a16:creationId xmlns:a16="http://schemas.microsoft.com/office/drawing/2014/main" id="{00000000-0008-0000-0600-00002C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7" name="失業対策事業費グラフ枠">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58" name="直線コネクタ 557">
          <a:extLst>
            <a:ext uri="{FF2B5EF4-FFF2-40B4-BE49-F238E27FC236}">
              <a16:creationId xmlns:a16="http://schemas.microsoft.com/office/drawing/2014/main" id="{00000000-0008-0000-0600-00002E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59" name="失業対策事業費最小値テキスト">
          <a:extLst>
            <a:ext uri="{FF2B5EF4-FFF2-40B4-BE49-F238E27FC236}">
              <a16:creationId xmlns:a16="http://schemas.microsoft.com/office/drawing/2014/main" id="{00000000-0008-0000-0600-00002F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1" name="失業対策事業費最大値テキスト">
          <a:extLst>
            <a:ext uri="{FF2B5EF4-FFF2-40B4-BE49-F238E27FC236}">
              <a16:creationId xmlns:a16="http://schemas.microsoft.com/office/drawing/2014/main" id="{00000000-0008-0000-0600-000031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4" name="失業対策事業費平均値テキスト">
          <a:extLst>
            <a:ext uri="{FF2B5EF4-FFF2-40B4-BE49-F238E27FC236}">
              <a16:creationId xmlns:a16="http://schemas.microsoft.com/office/drawing/2014/main" id="{00000000-0008-0000-0600-000034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5" name="フローチャート: 判断 564">
          <a:extLst>
            <a:ext uri="{FF2B5EF4-FFF2-40B4-BE49-F238E27FC236}">
              <a16:creationId xmlns:a16="http://schemas.microsoft.com/office/drawing/2014/main" id="{00000000-0008-0000-0600-000035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3" name="フローチャート: 判断 572">
          <a:extLst>
            <a:ext uri="{FF2B5EF4-FFF2-40B4-BE49-F238E27FC236}">
              <a16:creationId xmlns:a16="http://schemas.microsoft.com/office/drawing/2014/main" id="{00000000-0008-0000-0600-00003D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5" name="フローチャート: 判断 574">
          <a:extLst>
            <a:ext uri="{FF2B5EF4-FFF2-40B4-BE49-F238E27FC236}">
              <a16:creationId xmlns:a16="http://schemas.microsoft.com/office/drawing/2014/main" id="{00000000-0008-0000-0600-00003F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2" name="楕円 581">
          <a:extLst>
            <a:ext uri="{FF2B5EF4-FFF2-40B4-BE49-F238E27FC236}">
              <a16:creationId xmlns:a16="http://schemas.microsoft.com/office/drawing/2014/main" id="{00000000-0008-0000-0600-000046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3" name="失業対策事業費該当値テキスト">
          <a:extLst>
            <a:ext uri="{FF2B5EF4-FFF2-40B4-BE49-F238E27FC236}">
              <a16:creationId xmlns:a16="http://schemas.microsoft.com/office/drawing/2014/main" id="{00000000-0008-0000-0600-000047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4" name="楕円 583">
          <a:extLst>
            <a:ext uri="{FF2B5EF4-FFF2-40B4-BE49-F238E27FC236}">
              <a16:creationId xmlns:a16="http://schemas.microsoft.com/office/drawing/2014/main" id="{00000000-0008-0000-0600-000048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2" name="直線コネクタ 601">
          <a:extLst>
            <a:ext uri="{FF2B5EF4-FFF2-40B4-BE49-F238E27FC236}">
              <a16:creationId xmlns:a16="http://schemas.microsoft.com/office/drawing/2014/main" id="{00000000-0008-0000-0600-00005A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4" name="直線コネクタ 603">
          <a:extLst>
            <a:ext uri="{FF2B5EF4-FFF2-40B4-BE49-F238E27FC236}">
              <a16:creationId xmlns:a16="http://schemas.microsoft.com/office/drawing/2014/main" id="{00000000-0008-0000-0600-00005C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4" name="公債費グラフ枠">
          <a:extLst>
            <a:ext uri="{FF2B5EF4-FFF2-40B4-BE49-F238E27FC236}">
              <a16:creationId xmlns:a16="http://schemas.microsoft.com/office/drawing/2014/main" id="{00000000-0008-0000-0600-000066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63157</xdr:rowOff>
    </xdr:from>
    <xdr:to>
      <xdr:col>85</xdr:col>
      <xdr:colOff>126364</xdr:colOff>
      <xdr:row>78</xdr:row>
      <xdr:rowOff>37954</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flipV="1">
          <a:off x="16317595" y="12064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41781</xdr:rowOff>
    </xdr:from>
    <xdr:ext cx="469744" cy="259045"/>
    <xdr:sp macro="" textlink="">
      <xdr:nvSpPr>
        <xdr:cNvPr id="616" name="公債費最小値テキスト">
          <a:extLst>
            <a:ext uri="{FF2B5EF4-FFF2-40B4-BE49-F238E27FC236}">
              <a16:creationId xmlns:a16="http://schemas.microsoft.com/office/drawing/2014/main" id="{00000000-0008-0000-0600-000068020000}"/>
            </a:ext>
          </a:extLst>
        </xdr:cNvPr>
        <xdr:cNvSpPr txBox="1"/>
      </xdr:nvSpPr>
      <xdr:spPr>
        <a:xfrm>
          <a:off x="16370300" y="13414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37954</xdr:rowOff>
    </xdr:from>
    <xdr:to>
      <xdr:col>86</xdr:col>
      <xdr:colOff>25400</xdr:colOff>
      <xdr:row>78</xdr:row>
      <xdr:rowOff>37954</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6230600" y="13411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9834</xdr:rowOff>
    </xdr:from>
    <xdr:ext cx="534377" cy="259045"/>
    <xdr:sp macro="" textlink="">
      <xdr:nvSpPr>
        <xdr:cNvPr id="618" name="公債費最大値テキスト">
          <a:extLst>
            <a:ext uri="{FF2B5EF4-FFF2-40B4-BE49-F238E27FC236}">
              <a16:creationId xmlns:a16="http://schemas.microsoft.com/office/drawing/2014/main" id="{00000000-0008-0000-0600-00006A020000}"/>
            </a:ext>
          </a:extLst>
        </xdr:cNvPr>
        <xdr:cNvSpPr txBox="1"/>
      </xdr:nvSpPr>
      <xdr:spPr>
        <a:xfrm>
          <a:off x="16370300" y="11839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80,018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63157</xdr:rowOff>
    </xdr:from>
    <xdr:to>
      <xdr:col>86</xdr:col>
      <xdr:colOff>25400</xdr:colOff>
      <xdr:row>70</xdr:row>
      <xdr:rowOff>63157</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2064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133338</xdr:rowOff>
    </xdr:from>
    <xdr:to>
      <xdr:col>85</xdr:col>
      <xdr:colOff>127000</xdr:colOff>
      <xdr:row>74</xdr:row>
      <xdr:rowOff>140595</xdr:rowOff>
    </xdr:to>
    <xdr:cxnSp macro="">
      <xdr:nvCxnSpPr>
        <xdr:cNvPr id="620" name="直線コネクタ 619">
          <a:extLst>
            <a:ext uri="{FF2B5EF4-FFF2-40B4-BE49-F238E27FC236}">
              <a16:creationId xmlns:a16="http://schemas.microsoft.com/office/drawing/2014/main" id="{00000000-0008-0000-0600-00006C020000}"/>
            </a:ext>
          </a:extLst>
        </xdr:cNvPr>
        <xdr:cNvCxnSpPr/>
      </xdr:nvCxnSpPr>
      <xdr:spPr>
        <a:xfrm flipV="1">
          <a:off x="15481300" y="12820638"/>
          <a:ext cx="838200" cy="72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72947</xdr:rowOff>
    </xdr:from>
    <xdr:ext cx="534377" cy="259045"/>
    <xdr:sp macro="" textlink="">
      <xdr:nvSpPr>
        <xdr:cNvPr id="621" name="公債費平均値テキスト">
          <a:extLst>
            <a:ext uri="{FF2B5EF4-FFF2-40B4-BE49-F238E27FC236}">
              <a16:creationId xmlns:a16="http://schemas.microsoft.com/office/drawing/2014/main" id="{00000000-0008-0000-0600-00006D020000}"/>
            </a:ext>
          </a:extLst>
        </xdr:cNvPr>
        <xdr:cNvSpPr txBox="1"/>
      </xdr:nvSpPr>
      <xdr:spPr>
        <a:xfrm>
          <a:off x="16370300" y="127602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94520</xdr:rowOff>
    </xdr:from>
    <xdr:to>
      <xdr:col>85</xdr:col>
      <xdr:colOff>177800</xdr:colOff>
      <xdr:row>75</xdr:row>
      <xdr:rowOff>24670</xdr:rowOff>
    </xdr:to>
    <xdr:sp macro="" textlink="">
      <xdr:nvSpPr>
        <xdr:cNvPr id="622" name="フローチャート: 判断 621">
          <a:extLst>
            <a:ext uri="{FF2B5EF4-FFF2-40B4-BE49-F238E27FC236}">
              <a16:creationId xmlns:a16="http://schemas.microsoft.com/office/drawing/2014/main" id="{00000000-0008-0000-0600-00006E020000}"/>
            </a:ext>
          </a:extLst>
        </xdr:cNvPr>
        <xdr:cNvSpPr/>
      </xdr:nvSpPr>
      <xdr:spPr>
        <a:xfrm>
          <a:off x="16268700" y="12781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140595</xdr:rowOff>
    </xdr:from>
    <xdr:to>
      <xdr:col>81</xdr:col>
      <xdr:colOff>50800</xdr:colOff>
      <xdr:row>74</xdr:row>
      <xdr:rowOff>150844</xdr:rowOff>
    </xdr:to>
    <xdr:cxnSp macro="">
      <xdr:nvCxnSpPr>
        <xdr:cNvPr id="623" name="直線コネクタ 622">
          <a:extLst>
            <a:ext uri="{FF2B5EF4-FFF2-40B4-BE49-F238E27FC236}">
              <a16:creationId xmlns:a16="http://schemas.microsoft.com/office/drawing/2014/main" id="{00000000-0008-0000-0600-00006F020000}"/>
            </a:ext>
          </a:extLst>
        </xdr:cNvPr>
        <xdr:cNvCxnSpPr/>
      </xdr:nvCxnSpPr>
      <xdr:spPr>
        <a:xfrm flipV="1">
          <a:off x="14592300" y="12827895"/>
          <a:ext cx="889000" cy="1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82099</xdr:rowOff>
    </xdr:from>
    <xdr:to>
      <xdr:col>81</xdr:col>
      <xdr:colOff>101600</xdr:colOff>
      <xdr:row>75</xdr:row>
      <xdr:rowOff>12249</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5430500" y="12769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28776</xdr:rowOff>
    </xdr:from>
    <xdr:ext cx="534377" cy="259045"/>
    <xdr:sp macro="" textlink="">
      <xdr:nvSpPr>
        <xdr:cNvPr id="625" name="テキスト ボックス 624">
          <a:extLst>
            <a:ext uri="{FF2B5EF4-FFF2-40B4-BE49-F238E27FC236}">
              <a16:creationId xmlns:a16="http://schemas.microsoft.com/office/drawing/2014/main" id="{00000000-0008-0000-0600-000071020000}"/>
            </a:ext>
          </a:extLst>
        </xdr:cNvPr>
        <xdr:cNvSpPr txBox="1"/>
      </xdr:nvSpPr>
      <xdr:spPr>
        <a:xfrm>
          <a:off x="15214111" y="125446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150844</xdr:rowOff>
    </xdr:from>
    <xdr:to>
      <xdr:col>76</xdr:col>
      <xdr:colOff>114300</xdr:colOff>
      <xdr:row>74</xdr:row>
      <xdr:rowOff>165970</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flipV="1">
          <a:off x="13703300" y="12838144"/>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70860</xdr:rowOff>
    </xdr:from>
    <xdr:to>
      <xdr:col>76</xdr:col>
      <xdr:colOff>165100</xdr:colOff>
      <xdr:row>75</xdr:row>
      <xdr:rowOff>1010</xdr:rowOff>
    </xdr:to>
    <xdr:sp macro="" textlink="">
      <xdr:nvSpPr>
        <xdr:cNvPr id="627" name="フローチャート: 判断 626">
          <a:extLst>
            <a:ext uri="{FF2B5EF4-FFF2-40B4-BE49-F238E27FC236}">
              <a16:creationId xmlns:a16="http://schemas.microsoft.com/office/drawing/2014/main" id="{00000000-0008-0000-0600-000073020000}"/>
            </a:ext>
          </a:extLst>
        </xdr:cNvPr>
        <xdr:cNvSpPr/>
      </xdr:nvSpPr>
      <xdr:spPr>
        <a:xfrm>
          <a:off x="14541500" y="12758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17537</xdr:rowOff>
    </xdr:from>
    <xdr:ext cx="534377"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4325111" y="1253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74</xdr:row>
      <xdr:rowOff>165970</xdr:rowOff>
    </xdr:from>
    <xdr:to>
      <xdr:col>71</xdr:col>
      <xdr:colOff>177800</xdr:colOff>
      <xdr:row>74</xdr:row>
      <xdr:rowOff>168980</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flipV="1">
          <a:off x="12814300" y="1285327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73908</xdr:rowOff>
    </xdr:from>
    <xdr:to>
      <xdr:col>72</xdr:col>
      <xdr:colOff>38100</xdr:colOff>
      <xdr:row>75</xdr:row>
      <xdr:rowOff>4058</xdr:rowOff>
    </xdr:to>
    <xdr:sp macro="" textlink="">
      <xdr:nvSpPr>
        <xdr:cNvPr id="630" name="フローチャート: 判断 629">
          <a:extLst>
            <a:ext uri="{FF2B5EF4-FFF2-40B4-BE49-F238E27FC236}">
              <a16:creationId xmlns:a16="http://schemas.microsoft.com/office/drawing/2014/main" id="{00000000-0008-0000-0600-000076020000}"/>
            </a:ext>
          </a:extLst>
        </xdr:cNvPr>
        <xdr:cNvSpPr/>
      </xdr:nvSpPr>
      <xdr:spPr>
        <a:xfrm>
          <a:off x="13652500" y="12761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20585</xdr:rowOff>
    </xdr:from>
    <xdr:ext cx="534377"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3436111" y="12536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74117</xdr:rowOff>
    </xdr:from>
    <xdr:to>
      <xdr:col>67</xdr:col>
      <xdr:colOff>101600</xdr:colOff>
      <xdr:row>75</xdr:row>
      <xdr:rowOff>4267</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2763500" y="12761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20794</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2547111" y="125366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82538</xdr:rowOff>
    </xdr:from>
    <xdr:to>
      <xdr:col>85</xdr:col>
      <xdr:colOff>177800</xdr:colOff>
      <xdr:row>75</xdr:row>
      <xdr:rowOff>12688</xdr:rowOff>
    </xdr:to>
    <xdr:sp macro="" textlink="">
      <xdr:nvSpPr>
        <xdr:cNvPr id="639" name="楕円 638">
          <a:extLst>
            <a:ext uri="{FF2B5EF4-FFF2-40B4-BE49-F238E27FC236}">
              <a16:creationId xmlns:a16="http://schemas.microsoft.com/office/drawing/2014/main" id="{00000000-0008-0000-0600-00007F020000}"/>
            </a:ext>
          </a:extLst>
        </xdr:cNvPr>
        <xdr:cNvSpPr/>
      </xdr:nvSpPr>
      <xdr:spPr>
        <a:xfrm>
          <a:off x="16268700" y="12769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105415</xdr:rowOff>
    </xdr:from>
    <xdr:ext cx="534377" cy="259045"/>
    <xdr:sp macro="" textlink="">
      <xdr:nvSpPr>
        <xdr:cNvPr id="640" name="公債費該当値テキスト">
          <a:extLst>
            <a:ext uri="{FF2B5EF4-FFF2-40B4-BE49-F238E27FC236}">
              <a16:creationId xmlns:a16="http://schemas.microsoft.com/office/drawing/2014/main" id="{00000000-0008-0000-0600-000080020000}"/>
            </a:ext>
          </a:extLst>
        </xdr:cNvPr>
        <xdr:cNvSpPr txBox="1"/>
      </xdr:nvSpPr>
      <xdr:spPr>
        <a:xfrm>
          <a:off x="16370300" y="12621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89795</xdr:rowOff>
    </xdr:from>
    <xdr:to>
      <xdr:col>81</xdr:col>
      <xdr:colOff>101600</xdr:colOff>
      <xdr:row>75</xdr:row>
      <xdr:rowOff>19945</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5430500" y="12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11072</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14111" y="128698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100044</xdr:rowOff>
    </xdr:from>
    <xdr:to>
      <xdr:col>76</xdr:col>
      <xdr:colOff>165100</xdr:colOff>
      <xdr:row>75</xdr:row>
      <xdr:rowOff>30194</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4541500" y="12787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21321</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4325111" y="12880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115170</xdr:rowOff>
    </xdr:from>
    <xdr:to>
      <xdr:col>72</xdr:col>
      <xdr:colOff>38100</xdr:colOff>
      <xdr:row>75</xdr:row>
      <xdr:rowOff>45320</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3652500" y="12802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36447</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436111" y="12895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118180</xdr:rowOff>
    </xdr:from>
    <xdr:to>
      <xdr:col>67</xdr:col>
      <xdr:colOff>101600</xdr:colOff>
      <xdr:row>75</xdr:row>
      <xdr:rowOff>48330</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2763500" y="12805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39457</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2547111" y="1289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0" name="正方形/長方形 649">
          <a:extLst>
            <a:ext uri="{FF2B5EF4-FFF2-40B4-BE49-F238E27FC236}">
              <a16:creationId xmlns:a16="http://schemas.microsoft.com/office/drawing/2014/main" id="{00000000-0008-0000-0600-00008A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9" name="直線コネクタ 658">
          <a:extLst>
            <a:ext uri="{FF2B5EF4-FFF2-40B4-BE49-F238E27FC236}">
              <a16:creationId xmlns:a16="http://schemas.microsoft.com/office/drawing/2014/main" id="{00000000-0008-0000-0600-000093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a:extLst>
            <a:ext uri="{FF2B5EF4-FFF2-40B4-BE49-F238E27FC236}">
              <a16:creationId xmlns:a16="http://schemas.microsoft.com/office/drawing/2014/main" id="{00000000-0008-0000-0600-00009F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102654</xdr:rowOff>
    </xdr:from>
    <xdr:to>
      <xdr:col>85</xdr:col>
      <xdr:colOff>126364</xdr:colOff>
      <xdr:row>99</xdr:row>
      <xdr:rowOff>32245</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flipV="1">
          <a:off x="16317595" y="15704604"/>
          <a:ext cx="1269" cy="1301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36072</xdr:rowOff>
    </xdr:from>
    <xdr:ext cx="378565" cy="259045"/>
    <xdr:sp macro="" textlink="">
      <xdr:nvSpPr>
        <xdr:cNvPr id="673" name="積立金最小値テキスト">
          <a:extLst>
            <a:ext uri="{FF2B5EF4-FFF2-40B4-BE49-F238E27FC236}">
              <a16:creationId xmlns:a16="http://schemas.microsoft.com/office/drawing/2014/main" id="{00000000-0008-0000-0600-0000A1020000}"/>
            </a:ext>
          </a:extLst>
        </xdr:cNvPr>
        <xdr:cNvSpPr txBox="1"/>
      </xdr:nvSpPr>
      <xdr:spPr>
        <a:xfrm>
          <a:off x="16370300" y="170096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32245</xdr:rowOff>
    </xdr:from>
    <xdr:to>
      <xdr:col>86</xdr:col>
      <xdr:colOff>25400</xdr:colOff>
      <xdr:row>99</xdr:row>
      <xdr:rowOff>32245</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6230600" y="17005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49331</xdr:rowOff>
    </xdr:from>
    <xdr:ext cx="599010" cy="259045"/>
    <xdr:sp macro="" textlink="">
      <xdr:nvSpPr>
        <xdr:cNvPr id="675" name="積立金最大値テキスト">
          <a:extLst>
            <a:ext uri="{FF2B5EF4-FFF2-40B4-BE49-F238E27FC236}">
              <a16:creationId xmlns:a16="http://schemas.microsoft.com/office/drawing/2014/main" id="{00000000-0008-0000-0600-0000A3020000}"/>
            </a:ext>
          </a:extLst>
        </xdr:cNvPr>
        <xdr:cNvSpPr txBox="1"/>
      </xdr:nvSpPr>
      <xdr:spPr>
        <a:xfrm>
          <a:off x="16370300" y="154798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103,417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102654</xdr:rowOff>
    </xdr:from>
    <xdr:to>
      <xdr:col>86</xdr:col>
      <xdr:colOff>25400</xdr:colOff>
      <xdr:row>91</xdr:row>
      <xdr:rowOff>102654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57046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123355</xdr:rowOff>
    </xdr:from>
    <xdr:to>
      <xdr:col>85</xdr:col>
      <xdr:colOff>127000</xdr:colOff>
      <xdr:row>98</xdr:row>
      <xdr:rowOff>124930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a:off x="15481300" y="16925455"/>
          <a:ext cx="838200" cy="1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146283</xdr:rowOff>
    </xdr:from>
    <xdr:ext cx="534377" cy="259045"/>
    <xdr:sp macro="" textlink="">
      <xdr:nvSpPr>
        <xdr:cNvPr id="678" name="積立金平均値テキスト">
          <a:extLst>
            <a:ext uri="{FF2B5EF4-FFF2-40B4-BE49-F238E27FC236}">
              <a16:creationId xmlns:a16="http://schemas.microsoft.com/office/drawing/2014/main" id="{00000000-0008-0000-0600-0000A6020000}"/>
            </a:ext>
          </a:extLst>
        </xdr:cNvPr>
        <xdr:cNvSpPr txBox="1"/>
      </xdr:nvSpPr>
      <xdr:spPr>
        <a:xfrm>
          <a:off x="16370300" y="166054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123406</xdr:rowOff>
    </xdr:from>
    <xdr:to>
      <xdr:col>85</xdr:col>
      <xdr:colOff>177800</xdr:colOff>
      <xdr:row>98</xdr:row>
      <xdr:rowOff>53556</xdr:rowOff>
    </xdr:to>
    <xdr:sp macro="" textlink="">
      <xdr:nvSpPr>
        <xdr:cNvPr id="679" name="フローチャート: 判断 678">
          <a:extLst>
            <a:ext uri="{FF2B5EF4-FFF2-40B4-BE49-F238E27FC236}">
              <a16:creationId xmlns:a16="http://schemas.microsoft.com/office/drawing/2014/main" id="{00000000-0008-0000-0600-0000A7020000}"/>
            </a:ext>
          </a:extLst>
        </xdr:cNvPr>
        <xdr:cNvSpPr/>
      </xdr:nvSpPr>
      <xdr:spPr>
        <a:xfrm>
          <a:off x="16268700" y="16754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123355</xdr:rowOff>
    </xdr:from>
    <xdr:to>
      <xdr:col>81</xdr:col>
      <xdr:colOff>50800</xdr:colOff>
      <xdr:row>98</xdr:row>
      <xdr:rowOff>170307</xdr:rowOff>
    </xdr:to>
    <xdr:cxnSp macro="">
      <xdr:nvCxnSpPr>
        <xdr:cNvPr id="680" name="直線コネクタ 679">
          <a:extLst>
            <a:ext uri="{FF2B5EF4-FFF2-40B4-BE49-F238E27FC236}">
              <a16:creationId xmlns:a16="http://schemas.microsoft.com/office/drawing/2014/main" id="{00000000-0008-0000-0600-0000A8020000}"/>
            </a:ext>
          </a:extLst>
        </xdr:cNvPr>
        <xdr:cNvCxnSpPr/>
      </xdr:nvCxnSpPr>
      <xdr:spPr>
        <a:xfrm flipV="1">
          <a:off x="14592300" y="16925455"/>
          <a:ext cx="889000" cy="46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162661</xdr:rowOff>
    </xdr:from>
    <xdr:to>
      <xdr:col>81</xdr:col>
      <xdr:colOff>101600</xdr:colOff>
      <xdr:row>98</xdr:row>
      <xdr:rowOff>92811</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5430500" y="167933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109338</xdr:rowOff>
    </xdr:from>
    <xdr:ext cx="534377" cy="259045"/>
    <xdr:sp macro="" textlink="">
      <xdr:nvSpPr>
        <xdr:cNvPr id="682" name="テキスト ボックス 681">
          <a:extLst>
            <a:ext uri="{FF2B5EF4-FFF2-40B4-BE49-F238E27FC236}">
              <a16:creationId xmlns:a16="http://schemas.microsoft.com/office/drawing/2014/main" id="{00000000-0008-0000-0600-0000AA020000}"/>
            </a:ext>
          </a:extLst>
        </xdr:cNvPr>
        <xdr:cNvSpPr txBox="1"/>
      </xdr:nvSpPr>
      <xdr:spPr>
        <a:xfrm>
          <a:off x="15214111" y="165685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165799</xdr:rowOff>
    </xdr:from>
    <xdr:to>
      <xdr:col>76</xdr:col>
      <xdr:colOff>114300</xdr:colOff>
      <xdr:row>98</xdr:row>
      <xdr:rowOff>170307</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3703300" y="16967899"/>
          <a:ext cx="889000" cy="45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142990</xdr:rowOff>
    </xdr:from>
    <xdr:to>
      <xdr:col>76</xdr:col>
      <xdr:colOff>165100</xdr:colOff>
      <xdr:row>98</xdr:row>
      <xdr:rowOff>73140</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4541500" y="16773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89667</xdr:rowOff>
    </xdr:from>
    <xdr:ext cx="534377"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4325111" y="16548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160770</xdr:rowOff>
    </xdr:from>
    <xdr:to>
      <xdr:col>71</xdr:col>
      <xdr:colOff>177800</xdr:colOff>
      <xdr:row>98</xdr:row>
      <xdr:rowOff>165799</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2814300" y="16962870"/>
          <a:ext cx="889000" cy="50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11812</xdr:rowOff>
    </xdr:from>
    <xdr:to>
      <xdr:col>72</xdr:col>
      <xdr:colOff>38100</xdr:colOff>
      <xdr:row>98</xdr:row>
      <xdr:rowOff>113412</xdr:rowOff>
    </xdr:to>
    <xdr:sp macro="" textlink="">
      <xdr:nvSpPr>
        <xdr:cNvPr id="687" name="フローチャート: 判断 686">
          <a:extLst>
            <a:ext uri="{FF2B5EF4-FFF2-40B4-BE49-F238E27FC236}">
              <a16:creationId xmlns:a16="http://schemas.microsoft.com/office/drawing/2014/main" id="{00000000-0008-0000-0600-0000AF020000}"/>
            </a:ext>
          </a:extLst>
        </xdr:cNvPr>
        <xdr:cNvSpPr/>
      </xdr:nvSpPr>
      <xdr:spPr>
        <a:xfrm>
          <a:off x="13652500" y="16813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129939</xdr:rowOff>
    </xdr:from>
    <xdr:ext cx="534377"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3436111" y="165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149085</xdr:rowOff>
    </xdr:from>
    <xdr:to>
      <xdr:col>67</xdr:col>
      <xdr:colOff>101600</xdr:colOff>
      <xdr:row>98</xdr:row>
      <xdr:rowOff>79235</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2763500" y="16779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95762</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2547111" y="16554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74130</xdr:rowOff>
    </xdr:from>
    <xdr:to>
      <xdr:col>85</xdr:col>
      <xdr:colOff>177800</xdr:colOff>
      <xdr:row>99</xdr:row>
      <xdr:rowOff>4280</xdr:rowOff>
    </xdr:to>
    <xdr:sp macro="" textlink="">
      <xdr:nvSpPr>
        <xdr:cNvPr id="696" name="楕円 695">
          <a:extLst>
            <a:ext uri="{FF2B5EF4-FFF2-40B4-BE49-F238E27FC236}">
              <a16:creationId xmlns:a16="http://schemas.microsoft.com/office/drawing/2014/main" id="{00000000-0008-0000-0600-0000B8020000}"/>
            </a:ext>
          </a:extLst>
        </xdr:cNvPr>
        <xdr:cNvSpPr/>
      </xdr:nvSpPr>
      <xdr:spPr>
        <a:xfrm>
          <a:off x="16268700" y="16876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160507</xdr:rowOff>
    </xdr:from>
    <xdr:ext cx="469744" cy="259045"/>
    <xdr:sp macro="" textlink="">
      <xdr:nvSpPr>
        <xdr:cNvPr id="697" name="積立金該当値テキスト">
          <a:extLst>
            <a:ext uri="{FF2B5EF4-FFF2-40B4-BE49-F238E27FC236}">
              <a16:creationId xmlns:a16="http://schemas.microsoft.com/office/drawing/2014/main" id="{00000000-0008-0000-0600-0000B9020000}"/>
            </a:ext>
          </a:extLst>
        </xdr:cNvPr>
        <xdr:cNvSpPr txBox="1"/>
      </xdr:nvSpPr>
      <xdr:spPr>
        <a:xfrm>
          <a:off x="16370300" y="167911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72555</xdr:rowOff>
    </xdr:from>
    <xdr:to>
      <xdr:col>81</xdr:col>
      <xdr:colOff>101600</xdr:colOff>
      <xdr:row>99</xdr:row>
      <xdr:rowOff>2705</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5430500" y="16874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98</xdr:row>
      <xdr:rowOff>165282</xdr:rowOff>
    </xdr:from>
    <xdr:ext cx="469744"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5246428" y="169673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119507</xdr:rowOff>
    </xdr:from>
    <xdr:to>
      <xdr:col>76</xdr:col>
      <xdr:colOff>165100</xdr:colOff>
      <xdr:row>99</xdr:row>
      <xdr:rowOff>49657</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4541500" y="169216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40784</xdr:rowOff>
    </xdr:from>
    <xdr:ext cx="469744"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4357428" y="17014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114999</xdr:rowOff>
    </xdr:from>
    <xdr:to>
      <xdr:col>72</xdr:col>
      <xdr:colOff>38100</xdr:colOff>
      <xdr:row>99</xdr:row>
      <xdr:rowOff>45149</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3652500" y="1691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36276</xdr:rowOff>
    </xdr:from>
    <xdr:ext cx="469744"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468428" y="170098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109970</xdr:rowOff>
    </xdr:from>
    <xdr:to>
      <xdr:col>67</xdr:col>
      <xdr:colOff>101600</xdr:colOff>
      <xdr:row>99</xdr:row>
      <xdr:rowOff>40120</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2763500" y="16912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31247</xdr:rowOff>
    </xdr:from>
    <xdr:ext cx="469744"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2579428" y="1700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a:extLst>
            <a:ext uri="{FF2B5EF4-FFF2-40B4-BE49-F238E27FC236}">
              <a16:creationId xmlns:a16="http://schemas.microsoft.com/office/drawing/2014/main" id="{00000000-0008-0000-0600-0000C3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6" name="直線コネクタ 715">
          <a:extLst>
            <a:ext uri="{FF2B5EF4-FFF2-40B4-BE49-F238E27FC236}">
              <a16:creationId xmlns:a16="http://schemas.microsoft.com/office/drawing/2014/main" id="{00000000-0008-0000-0600-0000CC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8" name="投資及び出資金グラフ枠">
          <a:extLst>
            <a:ext uri="{FF2B5EF4-FFF2-40B4-BE49-F238E27FC236}">
              <a16:creationId xmlns:a16="http://schemas.microsoft.com/office/drawing/2014/main" id="{00000000-0008-0000-0600-0000D8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32487</xdr:rowOff>
    </xdr:from>
    <xdr:to>
      <xdr:col>116</xdr:col>
      <xdr:colOff>62864</xdr:colOff>
      <xdr:row>39</xdr:row>
      <xdr:rowOff>44450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2159595" y="5175987"/>
          <a:ext cx="1269" cy="15550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0" name="投資及び出資金最小値テキスト">
          <a:extLst>
            <a:ext uri="{FF2B5EF4-FFF2-40B4-BE49-F238E27FC236}">
              <a16:creationId xmlns:a16="http://schemas.microsoft.com/office/drawing/2014/main" id="{00000000-0008-0000-0600-0000DA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150614</xdr:rowOff>
    </xdr:from>
    <xdr:ext cx="534377" cy="259045"/>
    <xdr:sp macro="" textlink="">
      <xdr:nvSpPr>
        <xdr:cNvPr id="732" name="投資及び出資金最大値テキスト">
          <a:extLst>
            <a:ext uri="{FF2B5EF4-FFF2-40B4-BE49-F238E27FC236}">
              <a16:creationId xmlns:a16="http://schemas.microsoft.com/office/drawing/2014/main" id="{00000000-0008-0000-0600-0000DC020000}"/>
            </a:ext>
          </a:extLst>
        </xdr:cNvPr>
        <xdr:cNvSpPr txBox="1"/>
      </xdr:nvSpPr>
      <xdr:spPr>
        <a:xfrm>
          <a:off x="22212300" y="4951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40,814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32487</xdr:rowOff>
    </xdr:from>
    <xdr:to>
      <xdr:col>116</xdr:col>
      <xdr:colOff>152400</xdr:colOff>
      <xdr:row>30</xdr:row>
      <xdr:rowOff>32487</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22072600" y="5175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165532</xdr:rowOff>
    </xdr:from>
    <xdr:to>
      <xdr:col>116</xdr:col>
      <xdr:colOff>63500</xdr:colOff>
      <xdr:row>38</xdr:row>
      <xdr:rowOff>8674</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1323300" y="6509182"/>
          <a:ext cx="838200" cy="14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3700</xdr:rowOff>
    </xdr:from>
    <xdr:ext cx="469744" cy="259045"/>
    <xdr:sp macro="" textlink="">
      <xdr:nvSpPr>
        <xdr:cNvPr id="735" name="投資及び出資金平均値テキスト">
          <a:extLst>
            <a:ext uri="{FF2B5EF4-FFF2-40B4-BE49-F238E27FC236}">
              <a16:creationId xmlns:a16="http://schemas.microsoft.com/office/drawing/2014/main" id="{00000000-0008-0000-0600-0000DF020000}"/>
            </a:ext>
          </a:extLst>
        </xdr:cNvPr>
        <xdr:cNvSpPr txBox="1"/>
      </xdr:nvSpPr>
      <xdr:spPr>
        <a:xfrm>
          <a:off x="22212300" y="65188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25273</xdr:rowOff>
    </xdr:from>
    <xdr:to>
      <xdr:col>116</xdr:col>
      <xdr:colOff>114300</xdr:colOff>
      <xdr:row>38</xdr:row>
      <xdr:rowOff>126873</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2110700" y="6540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167704</xdr:rowOff>
    </xdr:from>
    <xdr:to>
      <xdr:col>111</xdr:col>
      <xdr:colOff>177800</xdr:colOff>
      <xdr:row>38</xdr:row>
      <xdr:rowOff>8674</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0434300" y="6511354"/>
          <a:ext cx="889000" cy="12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61735</xdr:rowOff>
    </xdr:from>
    <xdr:to>
      <xdr:col>112</xdr:col>
      <xdr:colOff>38100</xdr:colOff>
      <xdr:row>38</xdr:row>
      <xdr:rowOff>163335</xdr:rowOff>
    </xdr:to>
    <xdr:sp macro="" textlink="">
      <xdr:nvSpPr>
        <xdr:cNvPr id="738" name="フローチャート: 判断 737">
          <a:extLst>
            <a:ext uri="{FF2B5EF4-FFF2-40B4-BE49-F238E27FC236}">
              <a16:creationId xmlns:a16="http://schemas.microsoft.com/office/drawing/2014/main" id="{00000000-0008-0000-0600-0000E2020000}"/>
            </a:ext>
          </a:extLst>
        </xdr:cNvPr>
        <xdr:cNvSpPr/>
      </xdr:nvSpPr>
      <xdr:spPr>
        <a:xfrm>
          <a:off x="21272500" y="6576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154462</xdr:rowOff>
    </xdr:from>
    <xdr:ext cx="469744" cy="259045"/>
    <xdr:sp macro="" textlink="">
      <xdr:nvSpPr>
        <xdr:cNvPr id="739" name="テキスト ボックス 738">
          <a:extLst>
            <a:ext uri="{FF2B5EF4-FFF2-40B4-BE49-F238E27FC236}">
              <a16:creationId xmlns:a16="http://schemas.microsoft.com/office/drawing/2014/main" id="{00000000-0008-0000-0600-0000E3020000}"/>
            </a:ext>
          </a:extLst>
        </xdr:cNvPr>
        <xdr:cNvSpPr txBox="1"/>
      </xdr:nvSpPr>
      <xdr:spPr>
        <a:xfrm>
          <a:off x="21088428" y="66695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37</xdr:row>
      <xdr:rowOff>156883</xdr:rowOff>
    </xdr:from>
    <xdr:to>
      <xdr:col>107</xdr:col>
      <xdr:colOff>50800</xdr:colOff>
      <xdr:row>37</xdr:row>
      <xdr:rowOff>167704</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a:off x="19545300" y="6500533"/>
          <a:ext cx="889000" cy="10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68593</xdr:rowOff>
    </xdr:from>
    <xdr:to>
      <xdr:col>107</xdr:col>
      <xdr:colOff>101600</xdr:colOff>
      <xdr:row>38</xdr:row>
      <xdr:rowOff>170193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0383500" y="65836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38</xdr:row>
      <xdr:rowOff>161320</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20199428" y="6676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37</xdr:row>
      <xdr:rowOff>156883</xdr:rowOff>
    </xdr:from>
    <xdr:to>
      <xdr:col>102</xdr:col>
      <xdr:colOff>114300</xdr:colOff>
      <xdr:row>38</xdr:row>
      <xdr:rowOff>4559</xdr:rowOff>
    </xdr:to>
    <xdr:cxnSp macro="">
      <xdr:nvCxnSpPr>
        <xdr:cNvPr id="743" name="直線コネクタ 742">
          <a:extLst>
            <a:ext uri="{FF2B5EF4-FFF2-40B4-BE49-F238E27FC236}">
              <a16:creationId xmlns:a16="http://schemas.microsoft.com/office/drawing/2014/main" id="{00000000-0008-0000-0600-0000E7020000}"/>
            </a:ext>
          </a:extLst>
        </xdr:cNvPr>
        <xdr:cNvCxnSpPr/>
      </xdr:nvCxnSpPr>
      <xdr:spPr>
        <a:xfrm flipV="1">
          <a:off x="18656300" y="6500533"/>
          <a:ext cx="889000" cy="19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78384</xdr:rowOff>
    </xdr:from>
    <xdr:to>
      <xdr:col>102</xdr:col>
      <xdr:colOff>165100</xdr:colOff>
      <xdr:row>39</xdr:row>
      <xdr:rowOff>8534</xdr:rowOff>
    </xdr:to>
    <xdr:sp macro="" textlink="">
      <xdr:nvSpPr>
        <xdr:cNvPr id="744" name="フローチャート: 判断 743">
          <a:extLst>
            <a:ext uri="{FF2B5EF4-FFF2-40B4-BE49-F238E27FC236}">
              <a16:creationId xmlns:a16="http://schemas.microsoft.com/office/drawing/2014/main" id="{00000000-0008-0000-0600-0000E8020000}"/>
            </a:ext>
          </a:extLst>
        </xdr:cNvPr>
        <xdr:cNvSpPr/>
      </xdr:nvSpPr>
      <xdr:spPr>
        <a:xfrm>
          <a:off x="19494500" y="6593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38</xdr:row>
      <xdr:rowOff>171111</xdr:rowOff>
    </xdr:from>
    <xdr:ext cx="469744"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19310428" y="6686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84747</xdr:rowOff>
    </xdr:from>
    <xdr:to>
      <xdr:col>98</xdr:col>
      <xdr:colOff>38100</xdr:colOff>
      <xdr:row>39</xdr:row>
      <xdr:rowOff>14897</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18605500" y="6599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6024</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21428" y="66925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114732</xdr:rowOff>
    </xdr:from>
    <xdr:to>
      <xdr:col>116</xdr:col>
      <xdr:colOff>114300</xdr:colOff>
      <xdr:row>38</xdr:row>
      <xdr:rowOff>44882</xdr:rowOff>
    </xdr:to>
    <xdr:sp macro="" textlink="">
      <xdr:nvSpPr>
        <xdr:cNvPr id="753" name="楕円 752">
          <a:extLst>
            <a:ext uri="{FF2B5EF4-FFF2-40B4-BE49-F238E27FC236}">
              <a16:creationId xmlns:a16="http://schemas.microsoft.com/office/drawing/2014/main" id="{00000000-0008-0000-0600-0000F1020000}"/>
            </a:ext>
          </a:extLst>
        </xdr:cNvPr>
        <xdr:cNvSpPr/>
      </xdr:nvSpPr>
      <xdr:spPr>
        <a:xfrm>
          <a:off x="22110700" y="6458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137609</xdr:rowOff>
    </xdr:from>
    <xdr:ext cx="469744" cy="259045"/>
    <xdr:sp macro="" textlink="">
      <xdr:nvSpPr>
        <xdr:cNvPr id="754" name="投資及び出資金該当値テキスト">
          <a:extLst>
            <a:ext uri="{FF2B5EF4-FFF2-40B4-BE49-F238E27FC236}">
              <a16:creationId xmlns:a16="http://schemas.microsoft.com/office/drawing/2014/main" id="{00000000-0008-0000-0600-0000F2020000}"/>
            </a:ext>
          </a:extLst>
        </xdr:cNvPr>
        <xdr:cNvSpPr txBox="1"/>
      </xdr:nvSpPr>
      <xdr:spPr>
        <a:xfrm>
          <a:off x="22212300" y="6309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129324</xdr:rowOff>
    </xdr:from>
    <xdr:to>
      <xdr:col>112</xdr:col>
      <xdr:colOff>38100</xdr:colOff>
      <xdr:row>38</xdr:row>
      <xdr:rowOff>59474</xdr:rowOff>
    </xdr:to>
    <xdr:sp macro="" textlink="">
      <xdr:nvSpPr>
        <xdr:cNvPr id="755" name="楕円 754">
          <a:extLst>
            <a:ext uri="{FF2B5EF4-FFF2-40B4-BE49-F238E27FC236}">
              <a16:creationId xmlns:a16="http://schemas.microsoft.com/office/drawing/2014/main" id="{00000000-0008-0000-0600-0000F3020000}"/>
            </a:ext>
          </a:extLst>
        </xdr:cNvPr>
        <xdr:cNvSpPr/>
      </xdr:nvSpPr>
      <xdr:spPr>
        <a:xfrm>
          <a:off x="21272500" y="647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76001</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21088428" y="6248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116903</xdr:rowOff>
    </xdr:from>
    <xdr:to>
      <xdr:col>107</xdr:col>
      <xdr:colOff>101600</xdr:colOff>
      <xdr:row>38</xdr:row>
      <xdr:rowOff>47053</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0383500" y="64605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63580</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20199428" y="62357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106083</xdr:rowOff>
    </xdr:from>
    <xdr:to>
      <xdr:col>102</xdr:col>
      <xdr:colOff>165100</xdr:colOff>
      <xdr:row>38</xdr:row>
      <xdr:rowOff>36233</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19494500" y="6449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52760</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19310428" y="6224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125209</xdr:rowOff>
    </xdr:from>
    <xdr:to>
      <xdr:col>98</xdr:col>
      <xdr:colOff>38100</xdr:colOff>
      <xdr:row>38</xdr:row>
      <xdr:rowOff>55359</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18605500" y="64688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71886</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8421428" y="6244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6" name="正方形/長方形 765">
          <a:extLst>
            <a:ext uri="{FF2B5EF4-FFF2-40B4-BE49-F238E27FC236}">
              <a16:creationId xmlns:a16="http://schemas.microsoft.com/office/drawing/2014/main" id="{00000000-0008-0000-0600-0000FE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3" name="直線コネクタ 772">
          <a:extLst>
            <a:ext uri="{FF2B5EF4-FFF2-40B4-BE49-F238E27FC236}">
              <a16:creationId xmlns:a16="http://schemas.microsoft.com/office/drawing/2014/main" id="{00000000-0008-0000-0600-000005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4" name="テキスト ボックス 773">
          <a:extLst>
            <a:ext uri="{FF2B5EF4-FFF2-40B4-BE49-F238E27FC236}">
              <a16:creationId xmlns:a16="http://schemas.microsoft.com/office/drawing/2014/main" id="{00000000-0008-0000-0600-000006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5" name="直線コネクタ 774">
          <a:extLst>
            <a:ext uri="{FF2B5EF4-FFF2-40B4-BE49-F238E27FC236}">
              <a16:creationId xmlns:a16="http://schemas.microsoft.com/office/drawing/2014/main" id="{00000000-0008-0000-0600-000007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5" name="貸付金グラフ枠">
          <a:extLst>
            <a:ext uri="{FF2B5EF4-FFF2-40B4-BE49-F238E27FC236}">
              <a16:creationId xmlns:a16="http://schemas.microsoft.com/office/drawing/2014/main" id="{00000000-0008-0000-0600-000011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45479</xdr:rowOff>
    </xdr:from>
    <xdr:to>
      <xdr:col>116</xdr:col>
      <xdr:colOff>62864</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flipV="1">
          <a:off x="22159595" y="8789429"/>
          <a:ext cx="1269" cy="13705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7" name="貸付金最小値テキスト">
          <a:extLst>
            <a:ext uri="{FF2B5EF4-FFF2-40B4-BE49-F238E27FC236}">
              <a16:creationId xmlns:a16="http://schemas.microsoft.com/office/drawing/2014/main" id="{00000000-0008-0000-0600-000013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163606</xdr:rowOff>
    </xdr:from>
    <xdr:ext cx="534377" cy="259045"/>
    <xdr:sp macro="" textlink="">
      <xdr:nvSpPr>
        <xdr:cNvPr id="789" name="貸付金最大値テキスト">
          <a:extLst>
            <a:ext uri="{FF2B5EF4-FFF2-40B4-BE49-F238E27FC236}">
              <a16:creationId xmlns:a16="http://schemas.microsoft.com/office/drawing/2014/main" id="{00000000-0008-0000-0600-000015030000}"/>
            </a:ext>
          </a:extLst>
        </xdr:cNvPr>
        <xdr:cNvSpPr txBox="1"/>
      </xdr:nvSpPr>
      <xdr:spPr>
        <a:xfrm>
          <a:off x="22212300" y="8564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45479</xdr:rowOff>
    </xdr:from>
    <xdr:to>
      <xdr:col>116</xdr:col>
      <xdr:colOff>152400</xdr:colOff>
      <xdr:row>51</xdr:row>
      <xdr:rowOff>45479</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22072600" y="8789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167056</xdr:rowOff>
    </xdr:from>
    <xdr:to>
      <xdr:col>116</xdr:col>
      <xdr:colOff>63500</xdr:colOff>
      <xdr:row>59</xdr:row>
      <xdr:rowOff>22314</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1323300" y="10111156"/>
          <a:ext cx="838200" cy="26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165269</xdr:rowOff>
    </xdr:from>
    <xdr:ext cx="469744" cy="259045"/>
    <xdr:sp macro="" textlink="">
      <xdr:nvSpPr>
        <xdr:cNvPr id="792" name="貸付金平均値テキスト">
          <a:extLst>
            <a:ext uri="{FF2B5EF4-FFF2-40B4-BE49-F238E27FC236}">
              <a16:creationId xmlns:a16="http://schemas.microsoft.com/office/drawing/2014/main" id="{00000000-0008-0000-0600-000018030000}"/>
            </a:ext>
          </a:extLst>
        </xdr:cNvPr>
        <xdr:cNvSpPr txBox="1"/>
      </xdr:nvSpPr>
      <xdr:spPr>
        <a:xfrm>
          <a:off x="22212300" y="9766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142392</xdr:rowOff>
    </xdr:from>
    <xdr:to>
      <xdr:col>116</xdr:col>
      <xdr:colOff>114300</xdr:colOff>
      <xdr:row>58</xdr:row>
      <xdr:rowOff>72542</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2110700" y="9915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22314</xdr:rowOff>
    </xdr:from>
    <xdr:to>
      <xdr:col>111</xdr:col>
      <xdr:colOff>177800</xdr:colOff>
      <xdr:row>59</xdr:row>
      <xdr:rowOff>23457</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flipV="1">
          <a:off x="20434300" y="1013786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146126</xdr:rowOff>
    </xdr:from>
    <xdr:to>
      <xdr:col>112</xdr:col>
      <xdr:colOff>38100</xdr:colOff>
      <xdr:row>58</xdr:row>
      <xdr:rowOff>76276</xdr:rowOff>
    </xdr:to>
    <xdr:sp macro="" textlink="">
      <xdr:nvSpPr>
        <xdr:cNvPr id="795" name="フローチャート: 判断 794">
          <a:extLst>
            <a:ext uri="{FF2B5EF4-FFF2-40B4-BE49-F238E27FC236}">
              <a16:creationId xmlns:a16="http://schemas.microsoft.com/office/drawing/2014/main" id="{00000000-0008-0000-0600-00001B030000}"/>
            </a:ext>
          </a:extLst>
        </xdr:cNvPr>
        <xdr:cNvSpPr/>
      </xdr:nvSpPr>
      <xdr:spPr>
        <a:xfrm>
          <a:off x="21272500" y="99187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92803</xdr:rowOff>
    </xdr:from>
    <xdr:ext cx="469744" cy="259045"/>
    <xdr:sp macro="" textlink="">
      <xdr:nvSpPr>
        <xdr:cNvPr id="796" name="テキスト ボックス 795">
          <a:extLst>
            <a:ext uri="{FF2B5EF4-FFF2-40B4-BE49-F238E27FC236}">
              <a16:creationId xmlns:a16="http://schemas.microsoft.com/office/drawing/2014/main" id="{00000000-0008-0000-0600-00001C030000}"/>
            </a:ext>
          </a:extLst>
        </xdr:cNvPr>
        <xdr:cNvSpPr txBox="1"/>
      </xdr:nvSpPr>
      <xdr:spPr>
        <a:xfrm>
          <a:off x="21088428" y="9694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22085</xdr:rowOff>
    </xdr:from>
    <xdr:to>
      <xdr:col>107</xdr:col>
      <xdr:colOff>50800</xdr:colOff>
      <xdr:row>59</xdr:row>
      <xdr:rowOff>23457</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19545300" y="10137635"/>
          <a:ext cx="889000" cy="13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130619</xdr:rowOff>
    </xdr:from>
    <xdr:to>
      <xdr:col>107</xdr:col>
      <xdr:colOff>101600</xdr:colOff>
      <xdr:row>58</xdr:row>
      <xdr:rowOff>60769</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0383500" y="9903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77296</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20199428" y="96784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13322</xdr:rowOff>
    </xdr:from>
    <xdr:to>
      <xdr:col>102</xdr:col>
      <xdr:colOff>114300</xdr:colOff>
      <xdr:row>59</xdr:row>
      <xdr:rowOff>22085</xdr:rowOff>
    </xdr:to>
    <xdr:cxnSp macro="">
      <xdr:nvCxnSpPr>
        <xdr:cNvPr id="800" name="直線コネクタ 799">
          <a:extLst>
            <a:ext uri="{FF2B5EF4-FFF2-40B4-BE49-F238E27FC236}">
              <a16:creationId xmlns:a16="http://schemas.microsoft.com/office/drawing/2014/main" id="{00000000-0008-0000-0600-000020030000}"/>
            </a:ext>
          </a:extLst>
        </xdr:cNvPr>
        <xdr:cNvCxnSpPr/>
      </xdr:nvCxnSpPr>
      <xdr:spPr>
        <a:xfrm>
          <a:off x="18656300" y="10128872"/>
          <a:ext cx="8890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123342</xdr:rowOff>
    </xdr:from>
    <xdr:to>
      <xdr:col>102</xdr:col>
      <xdr:colOff>165100</xdr:colOff>
      <xdr:row>58</xdr:row>
      <xdr:rowOff>53492</xdr:rowOff>
    </xdr:to>
    <xdr:sp macro="" textlink="">
      <xdr:nvSpPr>
        <xdr:cNvPr id="801" name="フローチャート: 判断 800">
          <a:extLst>
            <a:ext uri="{FF2B5EF4-FFF2-40B4-BE49-F238E27FC236}">
              <a16:creationId xmlns:a16="http://schemas.microsoft.com/office/drawing/2014/main" id="{00000000-0008-0000-0600-000021030000}"/>
            </a:ext>
          </a:extLst>
        </xdr:cNvPr>
        <xdr:cNvSpPr/>
      </xdr:nvSpPr>
      <xdr:spPr>
        <a:xfrm>
          <a:off x="19494500" y="9895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70019</xdr:rowOff>
    </xdr:from>
    <xdr:ext cx="469744"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9310428" y="9671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96101</xdr:rowOff>
    </xdr:from>
    <xdr:to>
      <xdr:col>98</xdr:col>
      <xdr:colOff>38100</xdr:colOff>
      <xdr:row>58</xdr:row>
      <xdr:rowOff>26251</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18605500" y="9868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42778</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21428" y="96439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116256</xdr:rowOff>
    </xdr:from>
    <xdr:to>
      <xdr:col>116</xdr:col>
      <xdr:colOff>114300</xdr:colOff>
      <xdr:row>59</xdr:row>
      <xdr:rowOff>46406</xdr:rowOff>
    </xdr:to>
    <xdr:sp macro="" textlink="">
      <xdr:nvSpPr>
        <xdr:cNvPr id="810" name="楕円 809">
          <a:extLst>
            <a:ext uri="{FF2B5EF4-FFF2-40B4-BE49-F238E27FC236}">
              <a16:creationId xmlns:a16="http://schemas.microsoft.com/office/drawing/2014/main" id="{00000000-0008-0000-0600-00002A030000}"/>
            </a:ext>
          </a:extLst>
        </xdr:cNvPr>
        <xdr:cNvSpPr/>
      </xdr:nvSpPr>
      <xdr:spPr>
        <a:xfrm>
          <a:off x="22110700" y="10060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31183</xdr:rowOff>
    </xdr:from>
    <xdr:ext cx="469744" cy="259045"/>
    <xdr:sp macro="" textlink="">
      <xdr:nvSpPr>
        <xdr:cNvPr id="811" name="貸付金該当値テキスト">
          <a:extLst>
            <a:ext uri="{FF2B5EF4-FFF2-40B4-BE49-F238E27FC236}">
              <a16:creationId xmlns:a16="http://schemas.microsoft.com/office/drawing/2014/main" id="{00000000-0008-0000-0600-00002B030000}"/>
            </a:ext>
          </a:extLst>
        </xdr:cNvPr>
        <xdr:cNvSpPr txBox="1"/>
      </xdr:nvSpPr>
      <xdr:spPr>
        <a:xfrm>
          <a:off x="22212300" y="99752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142964</xdr:rowOff>
    </xdr:from>
    <xdr:to>
      <xdr:col>112</xdr:col>
      <xdr:colOff>38100</xdr:colOff>
      <xdr:row>59</xdr:row>
      <xdr:rowOff>73114</xdr:rowOff>
    </xdr:to>
    <xdr:sp macro="" textlink="">
      <xdr:nvSpPr>
        <xdr:cNvPr id="812" name="楕円 811">
          <a:extLst>
            <a:ext uri="{FF2B5EF4-FFF2-40B4-BE49-F238E27FC236}">
              <a16:creationId xmlns:a16="http://schemas.microsoft.com/office/drawing/2014/main" id="{00000000-0008-0000-0600-00002C030000}"/>
            </a:ext>
          </a:extLst>
        </xdr:cNvPr>
        <xdr:cNvSpPr/>
      </xdr:nvSpPr>
      <xdr:spPr>
        <a:xfrm>
          <a:off x="21272500" y="10087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64241</xdr:rowOff>
    </xdr:from>
    <xdr:ext cx="378565"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4017" y="10179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144107</xdr:rowOff>
    </xdr:from>
    <xdr:to>
      <xdr:col>107</xdr:col>
      <xdr:colOff>101600</xdr:colOff>
      <xdr:row>59</xdr:row>
      <xdr:rowOff>74257</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0383500" y="10088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65384</xdr:rowOff>
    </xdr:from>
    <xdr:ext cx="378565"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20245017" y="101809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142735</xdr:rowOff>
    </xdr:from>
    <xdr:to>
      <xdr:col>102</xdr:col>
      <xdr:colOff>165100</xdr:colOff>
      <xdr:row>59</xdr:row>
      <xdr:rowOff>72885</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19494500" y="10086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64012</xdr:rowOff>
    </xdr:from>
    <xdr:ext cx="378565"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19356017" y="1017956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133972</xdr:rowOff>
    </xdr:from>
    <xdr:to>
      <xdr:col>98</xdr:col>
      <xdr:colOff>38100</xdr:colOff>
      <xdr:row>59</xdr:row>
      <xdr:rowOff>64122</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18605500" y="10078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55249</xdr:rowOff>
    </xdr:from>
    <xdr:ext cx="378565"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18467017" y="1017079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3" name="正方形/長方形 822">
          <a:extLst>
            <a:ext uri="{FF2B5EF4-FFF2-40B4-BE49-F238E27FC236}">
              <a16:creationId xmlns:a16="http://schemas.microsoft.com/office/drawing/2014/main" id="{00000000-0008-0000-0600-000037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8" name="テキスト ボックス 827">
          <a:extLst>
            <a:ext uri="{FF2B5EF4-FFF2-40B4-BE49-F238E27FC236}">
              <a16:creationId xmlns:a16="http://schemas.microsoft.com/office/drawing/2014/main" id="{00000000-0008-0000-0600-00003C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9" name="直線コネクタ 828">
          <a:extLst>
            <a:ext uri="{FF2B5EF4-FFF2-40B4-BE49-F238E27FC236}">
              <a16:creationId xmlns:a16="http://schemas.microsoft.com/office/drawing/2014/main" id="{00000000-0008-0000-0600-00003D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5" name="繰出金グラフ枠">
          <a:extLst>
            <a:ext uri="{FF2B5EF4-FFF2-40B4-BE49-F238E27FC236}">
              <a16:creationId xmlns:a16="http://schemas.microsoft.com/office/drawing/2014/main" id="{00000000-0008-0000-0600-00004D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43362</xdr:rowOff>
    </xdr:from>
    <xdr:to>
      <xdr:col>116</xdr:col>
      <xdr:colOff>62864</xdr:colOff>
      <xdr:row>78</xdr:row>
      <xdr:rowOff>120073</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flipV="1">
          <a:off x="22159595" y="12216312"/>
          <a:ext cx="1269" cy="1276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123900</xdr:rowOff>
    </xdr:from>
    <xdr:ext cx="534377" cy="259045"/>
    <xdr:sp macro="" textlink="">
      <xdr:nvSpPr>
        <xdr:cNvPr id="847" name="繰出金最小値テキスト">
          <a:extLst>
            <a:ext uri="{FF2B5EF4-FFF2-40B4-BE49-F238E27FC236}">
              <a16:creationId xmlns:a16="http://schemas.microsoft.com/office/drawing/2014/main" id="{00000000-0008-0000-0600-00004F030000}"/>
            </a:ext>
          </a:extLst>
        </xdr:cNvPr>
        <xdr:cNvSpPr txBox="1"/>
      </xdr:nvSpPr>
      <xdr:spPr>
        <a:xfrm>
          <a:off x="22212300" y="134970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14,601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120073</xdr:rowOff>
    </xdr:from>
    <xdr:to>
      <xdr:col>116</xdr:col>
      <xdr:colOff>152400</xdr:colOff>
      <xdr:row>78</xdr:row>
      <xdr:rowOff>120073</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22072600" y="134931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161489</xdr:rowOff>
    </xdr:from>
    <xdr:ext cx="534377" cy="259045"/>
    <xdr:sp macro="" textlink="">
      <xdr:nvSpPr>
        <xdr:cNvPr id="849" name="繰出金最大値テキスト">
          <a:extLst>
            <a:ext uri="{FF2B5EF4-FFF2-40B4-BE49-F238E27FC236}">
              <a16:creationId xmlns:a16="http://schemas.microsoft.com/office/drawing/2014/main" id="{00000000-0008-0000-0600-000051030000}"/>
            </a:ext>
          </a:extLst>
        </xdr:cNvPr>
        <xdr:cNvSpPr txBox="1"/>
      </xdr:nvSpPr>
      <xdr:spPr>
        <a:xfrm>
          <a:off x="22212300" y="11991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53,700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43362</xdr:rowOff>
    </xdr:from>
    <xdr:to>
      <xdr:col>116</xdr:col>
      <xdr:colOff>152400</xdr:colOff>
      <xdr:row>71</xdr:row>
      <xdr:rowOff>43362</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22163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73</xdr:row>
      <xdr:rowOff>159262</xdr:rowOff>
    </xdr:from>
    <xdr:to>
      <xdr:col>116</xdr:col>
      <xdr:colOff>63500</xdr:colOff>
      <xdr:row>75</xdr:row>
      <xdr:rowOff>17921</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a:off x="21323300" y="12675112"/>
          <a:ext cx="838200" cy="201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118341</xdr:rowOff>
    </xdr:from>
    <xdr:ext cx="534377" cy="259045"/>
    <xdr:sp macro="" textlink="">
      <xdr:nvSpPr>
        <xdr:cNvPr id="852" name="繰出金平均値テキスト">
          <a:extLst>
            <a:ext uri="{FF2B5EF4-FFF2-40B4-BE49-F238E27FC236}">
              <a16:creationId xmlns:a16="http://schemas.microsoft.com/office/drawing/2014/main" id="{00000000-0008-0000-0600-000054030000}"/>
            </a:ext>
          </a:extLst>
        </xdr:cNvPr>
        <xdr:cNvSpPr txBox="1"/>
      </xdr:nvSpPr>
      <xdr:spPr>
        <a:xfrm>
          <a:off x="22212300" y="12634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34,799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95464</xdr:rowOff>
    </xdr:from>
    <xdr:to>
      <xdr:col>116</xdr:col>
      <xdr:colOff>114300</xdr:colOff>
      <xdr:row>75</xdr:row>
      <xdr:rowOff>25614</xdr:rowOff>
    </xdr:to>
    <xdr:sp macro="" textlink="">
      <xdr:nvSpPr>
        <xdr:cNvPr id="853" name="フローチャート: 判断 852">
          <a:extLst>
            <a:ext uri="{FF2B5EF4-FFF2-40B4-BE49-F238E27FC236}">
              <a16:creationId xmlns:a16="http://schemas.microsoft.com/office/drawing/2014/main" id="{00000000-0008-0000-0600-000055030000}"/>
            </a:ext>
          </a:extLst>
        </xdr:cNvPr>
        <xdr:cNvSpPr/>
      </xdr:nvSpPr>
      <xdr:spPr>
        <a:xfrm>
          <a:off x="22110700" y="12782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73</xdr:row>
      <xdr:rowOff>159262</xdr:rowOff>
    </xdr:from>
    <xdr:to>
      <xdr:col>111</xdr:col>
      <xdr:colOff>177800</xdr:colOff>
      <xdr:row>74</xdr:row>
      <xdr:rowOff>74680</xdr:rowOff>
    </xdr:to>
    <xdr:cxnSp macro="">
      <xdr:nvCxnSpPr>
        <xdr:cNvPr id="854" name="直線コネクタ 853">
          <a:extLst>
            <a:ext uri="{FF2B5EF4-FFF2-40B4-BE49-F238E27FC236}">
              <a16:creationId xmlns:a16="http://schemas.microsoft.com/office/drawing/2014/main" id="{00000000-0008-0000-0600-000056030000}"/>
            </a:ext>
          </a:extLst>
        </xdr:cNvPr>
        <xdr:cNvCxnSpPr/>
      </xdr:nvCxnSpPr>
      <xdr:spPr>
        <a:xfrm flipV="1">
          <a:off x="20434300" y="12675112"/>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73</xdr:row>
      <xdr:rowOff>79429</xdr:rowOff>
    </xdr:from>
    <xdr:to>
      <xdr:col>112</xdr:col>
      <xdr:colOff>38100</xdr:colOff>
      <xdr:row>74</xdr:row>
      <xdr:rowOff>9579</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1272500" y="12595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26106</xdr:rowOff>
    </xdr:from>
    <xdr:ext cx="534377" cy="259045"/>
    <xdr:sp macro="" textlink="">
      <xdr:nvSpPr>
        <xdr:cNvPr id="856" name="テキスト ボックス 855">
          <a:extLst>
            <a:ext uri="{FF2B5EF4-FFF2-40B4-BE49-F238E27FC236}">
              <a16:creationId xmlns:a16="http://schemas.microsoft.com/office/drawing/2014/main" id="{00000000-0008-0000-0600-000058030000}"/>
            </a:ext>
          </a:extLst>
        </xdr:cNvPr>
        <xdr:cNvSpPr txBox="1"/>
      </xdr:nvSpPr>
      <xdr:spPr>
        <a:xfrm>
          <a:off x="21056111" y="123705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74680</xdr:rowOff>
    </xdr:from>
    <xdr:to>
      <xdr:col>107</xdr:col>
      <xdr:colOff>50800</xdr:colOff>
      <xdr:row>74</xdr:row>
      <xdr:rowOff>128401</xdr:rowOff>
    </xdr:to>
    <xdr:cxnSp macro="">
      <xdr:nvCxnSpPr>
        <xdr:cNvPr id="857" name="直線コネクタ 856">
          <a:extLst>
            <a:ext uri="{FF2B5EF4-FFF2-40B4-BE49-F238E27FC236}">
              <a16:creationId xmlns:a16="http://schemas.microsoft.com/office/drawing/2014/main" id="{00000000-0008-0000-0600-000059030000}"/>
            </a:ext>
          </a:extLst>
        </xdr:cNvPr>
        <xdr:cNvCxnSpPr/>
      </xdr:nvCxnSpPr>
      <xdr:spPr>
        <a:xfrm flipV="1">
          <a:off x="19545300" y="12761980"/>
          <a:ext cx="889000" cy="53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73</xdr:row>
      <xdr:rowOff>36420</xdr:rowOff>
    </xdr:from>
    <xdr:to>
      <xdr:col>107</xdr:col>
      <xdr:colOff>101600</xdr:colOff>
      <xdr:row>73</xdr:row>
      <xdr:rowOff>138020</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0383500" y="125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154547</xdr:rowOff>
    </xdr:from>
    <xdr:ext cx="534377"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0167111" y="12327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74</xdr:row>
      <xdr:rowOff>128401</xdr:rowOff>
    </xdr:from>
    <xdr:to>
      <xdr:col>102</xdr:col>
      <xdr:colOff>114300</xdr:colOff>
      <xdr:row>75</xdr:row>
      <xdr:rowOff>34838</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flipV="1">
          <a:off x="18656300" y="12815701"/>
          <a:ext cx="889000" cy="778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73</xdr:row>
      <xdr:rowOff>25709</xdr:rowOff>
    </xdr:from>
    <xdr:to>
      <xdr:col>102</xdr:col>
      <xdr:colOff>165100</xdr:colOff>
      <xdr:row>73</xdr:row>
      <xdr:rowOff>127309</xdr:rowOff>
    </xdr:to>
    <xdr:sp macro="" textlink="">
      <xdr:nvSpPr>
        <xdr:cNvPr id="861" name="フローチャート: 判断 860">
          <a:extLst>
            <a:ext uri="{FF2B5EF4-FFF2-40B4-BE49-F238E27FC236}">
              <a16:creationId xmlns:a16="http://schemas.microsoft.com/office/drawing/2014/main" id="{00000000-0008-0000-0600-00005D030000}"/>
            </a:ext>
          </a:extLst>
        </xdr:cNvPr>
        <xdr:cNvSpPr/>
      </xdr:nvSpPr>
      <xdr:spPr>
        <a:xfrm>
          <a:off x="19494500" y="12541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143836</xdr:rowOff>
    </xdr:from>
    <xdr:ext cx="534377"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9278111" y="12316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1608</xdr:rowOff>
    </xdr:from>
    <xdr:to>
      <xdr:col>98</xdr:col>
      <xdr:colOff>38100</xdr:colOff>
      <xdr:row>73</xdr:row>
      <xdr:rowOff>103208</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8605500" y="12517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71</xdr:row>
      <xdr:rowOff>119735</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8389111" y="12292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5" name="テキスト ボックス 864">
          <a:extLst>
            <a:ext uri="{FF2B5EF4-FFF2-40B4-BE49-F238E27FC236}">
              <a16:creationId xmlns:a16="http://schemas.microsoft.com/office/drawing/2014/main" id="{00000000-0008-0000-0600-000061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138571</xdr:rowOff>
    </xdr:from>
    <xdr:to>
      <xdr:col>116</xdr:col>
      <xdr:colOff>114300</xdr:colOff>
      <xdr:row>75</xdr:row>
      <xdr:rowOff>68721</xdr:rowOff>
    </xdr:to>
    <xdr:sp macro="" textlink="">
      <xdr:nvSpPr>
        <xdr:cNvPr id="870" name="楕円 869">
          <a:extLst>
            <a:ext uri="{FF2B5EF4-FFF2-40B4-BE49-F238E27FC236}">
              <a16:creationId xmlns:a16="http://schemas.microsoft.com/office/drawing/2014/main" id="{00000000-0008-0000-0600-000066030000}"/>
            </a:ext>
          </a:extLst>
        </xdr:cNvPr>
        <xdr:cNvSpPr/>
      </xdr:nvSpPr>
      <xdr:spPr>
        <a:xfrm>
          <a:off x="22110700" y="12825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116998</xdr:rowOff>
    </xdr:from>
    <xdr:ext cx="534377" cy="259045"/>
    <xdr:sp macro="" textlink="">
      <xdr:nvSpPr>
        <xdr:cNvPr id="871" name="繰出金該当値テキスト">
          <a:extLst>
            <a:ext uri="{FF2B5EF4-FFF2-40B4-BE49-F238E27FC236}">
              <a16:creationId xmlns:a16="http://schemas.microsoft.com/office/drawing/2014/main" id="{00000000-0008-0000-0600-000067030000}"/>
            </a:ext>
          </a:extLst>
        </xdr:cNvPr>
        <xdr:cNvSpPr txBox="1"/>
      </xdr:nvSpPr>
      <xdr:spPr>
        <a:xfrm>
          <a:off x="22212300" y="12804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73</xdr:row>
      <xdr:rowOff>108462</xdr:rowOff>
    </xdr:from>
    <xdr:to>
      <xdr:col>112</xdr:col>
      <xdr:colOff>38100</xdr:colOff>
      <xdr:row>74</xdr:row>
      <xdr:rowOff>38612</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1272500" y="12624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29739</xdr:rowOff>
    </xdr:from>
    <xdr:ext cx="534377"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21056111" y="12717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23880</xdr:rowOff>
    </xdr:from>
    <xdr:to>
      <xdr:col>107</xdr:col>
      <xdr:colOff>101600</xdr:colOff>
      <xdr:row>74</xdr:row>
      <xdr:rowOff>125480</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0383500" y="1271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116607</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0167111" y="12803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74</xdr:row>
      <xdr:rowOff>77601</xdr:rowOff>
    </xdr:from>
    <xdr:to>
      <xdr:col>102</xdr:col>
      <xdr:colOff>165100</xdr:colOff>
      <xdr:row>75</xdr:row>
      <xdr:rowOff>7751</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19494500" y="12764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74</xdr:row>
      <xdr:rowOff>170328</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19278111" y="12857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155488</xdr:rowOff>
    </xdr:from>
    <xdr:to>
      <xdr:col>98</xdr:col>
      <xdr:colOff>38100</xdr:colOff>
      <xdr:row>75</xdr:row>
      <xdr:rowOff>85638</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8605500" y="12842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76765</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8389111" y="12935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1" name="正方形/長方形 880">
          <a:extLst>
            <a:ext uri="{FF2B5EF4-FFF2-40B4-BE49-F238E27FC236}">
              <a16:creationId xmlns:a16="http://schemas.microsoft.com/office/drawing/2014/main" id="{00000000-0008-0000-0600-000071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8" name="テキスト ボックス 887">
          <a:extLst>
            <a:ext uri="{FF2B5EF4-FFF2-40B4-BE49-F238E27FC236}">
              <a16:creationId xmlns:a16="http://schemas.microsoft.com/office/drawing/2014/main" id="{00000000-0008-0000-0600-000078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9" name="直線コネクタ 888">
          <a:extLst>
            <a:ext uri="{FF2B5EF4-FFF2-40B4-BE49-F238E27FC236}">
              <a16:creationId xmlns:a16="http://schemas.microsoft.com/office/drawing/2014/main" id="{00000000-0008-0000-0600-000079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1" name="テキスト ボックス 890">
          <a:extLst>
            <a:ext uri="{FF2B5EF4-FFF2-40B4-BE49-F238E27FC236}">
              <a16:creationId xmlns:a16="http://schemas.microsoft.com/office/drawing/2014/main" id="{00000000-0008-0000-0600-00007B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4" name="前年度繰上充用金グラフ枠">
          <a:extLst>
            <a:ext uri="{FF2B5EF4-FFF2-40B4-BE49-F238E27FC236}">
              <a16:creationId xmlns:a16="http://schemas.microsoft.com/office/drawing/2014/main" id="{00000000-0008-0000-0600-00007E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6" name="前年度繰上充用金最小値テキスト">
          <a:extLst>
            <a:ext uri="{FF2B5EF4-FFF2-40B4-BE49-F238E27FC236}">
              <a16:creationId xmlns:a16="http://schemas.microsoft.com/office/drawing/2014/main" id="{00000000-0008-0000-0600-000080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8" name="前年度繰上充用金最大値テキスト">
          <a:extLst>
            <a:ext uri="{FF2B5EF4-FFF2-40B4-BE49-F238E27FC236}">
              <a16:creationId xmlns:a16="http://schemas.microsoft.com/office/drawing/2014/main" id="{00000000-0008-0000-0600-000082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1" name="前年度繰上充用金平均値テキスト">
          <a:extLst>
            <a:ext uri="{FF2B5EF4-FFF2-40B4-BE49-F238E27FC236}">
              <a16:creationId xmlns:a16="http://schemas.microsoft.com/office/drawing/2014/main" id="{00000000-0008-0000-0600-000085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2" name="フローチャート: 判断 901">
          <a:extLst>
            <a:ext uri="{FF2B5EF4-FFF2-40B4-BE49-F238E27FC236}">
              <a16:creationId xmlns:a16="http://schemas.microsoft.com/office/drawing/2014/main" id="{00000000-0008-0000-0600-000086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3" name="直線コネクタ 902">
          <a:extLst>
            <a:ext uri="{FF2B5EF4-FFF2-40B4-BE49-F238E27FC236}">
              <a16:creationId xmlns:a16="http://schemas.microsoft.com/office/drawing/2014/main" id="{00000000-0008-0000-0600-000087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4" name="フローチャート: 判断 903">
          <a:extLst>
            <a:ext uri="{FF2B5EF4-FFF2-40B4-BE49-F238E27FC236}">
              <a16:creationId xmlns:a16="http://schemas.microsoft.com/office/drawing/2014/main" id="{00000000-0008-0000-0600-000088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6" name="直線コネクタ 905">
          <a:extLst>
            <a:ext uri="{FF2B5EF4-FFF2-40B4-BE49-F238E27FC236}">
              <a16:creationId xmlns:a16="http://schemas.microsoft.com/office/drawing/2014/main" id="{00000000-0008-0000-0600-00008A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0" name="フローチャート: 判断 909">
          <a:extLst>
            <a:ext uri="{FF2B5EF4-FFF2-40B4-BE49-F238E27FC236}">
              <a16:creationId xmlns:a16="http://schemas.microsoft.com/office/drawing/2014/main" id="{00000000-0008-0000-0600-00008E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4" name="テキスト ボックス 913">
          <a:extLst>
            <a:ext uri="{FF2B5EF4-FFF2-40B4-BE49-F238E27FC236}">
              <a16:creationId xmlns:a16="http://schemas.microsoft.com/office/drawing/2014/main" id="{00000000-0008-0000-0600-000092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9" name="楕円 918">
          <a:extLst>
            <a:ext uri="{FF2B5EF4-FFF2-40B4-BE49-F238E27FC236}">
              <a16:creationId xmlns:a16="http://schemas.microsoft.com/office/drawing/2014/main" id="{00000000-0008-0000-0600-000097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0" name="前年度繰上充用金該当値テキスト">
          <a:extLst>
            <a:ext uri="{FF2B5EF4-FFF2-40B4-BE49-F238E27FC236}">
              <a16:creationId xmlns:a16="http://schemas.microsoft.com/office/drawing/2014/main" id="{00000000-0008-0000-0600-000098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1" name="楕円 920">
          <a:extLst>
            <a:ext uri="{FF2B5EF4-FFF2-40B4-BE49-F238E27FC236}">
              <a16:creationId xmlns:a16="http://schemas.microsoft.com/office/drawing/2014/main" id="{00000000-0008-0000-0600-000099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3" name="楕円 922">
          <a:extLst>
            <a:ext uri="{FF2B5EF4-FFF2-40B4-BE49-F238E27FC236}">
              <a16:creationId xmlns:a16="http://schemas.microsoft.com/office/drawing/2014/main" id="{00000000-0008-0000-0600-00009B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5" name="楕円 924">
          <a:extLst>
            <a:ext uri="{FF2B5EF4-FFF2-40B4-BE49-F238E27FC236}">
              <a16:creationId xmlns:a16="http://schemas.microsoft.com/office/drawing/2014/main" id="{00000000-0008-0000-0600-00009D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7" name="楕円 926">
          <a:extLst>
            <a:ext uri="{FF2B5EF4-FFF2-40B4-BE49-F238E27FC236}">
              <a16:creationId xmlns:a16="http://schemas.microsoft.com/office/drawing/2014/main" id="{00000000-0008-0000-0600-00009F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9" name="正方形/長方形 928">
          <a:extLst>
            <a:ext uri="{FF2B5EF4-FFF2-40B4-BE49-F238E27FC236}">
              <a16:creationId xmlns:a16="http://schemas.microsoft.com/office/drawing/2014/main" id="{00000000-0008-0000-0600-0000A1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0" name="正方形/長方形 929">
          <a:extLst>
            <a:ext uri="{FF2B5EF4-FFF2-40B4-BE49-F238E27FC236}">
              <a16:creationId xmlns:a16="http://schemas.microsoft.com/office/drawing/2014/main" id="{00000000-0008-0000-0600-0000A2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年度は、大型投資事業の完了により投資的経費が減少、特別定額給付金事業の実施により補助費等が大きく増加しました。</a:t>
          </a:r>
          <a:endParaRPr lang="ja-JP" altLang="ja-JP" sz="1400">
            <a:effectLst/>
          </a:endParaRPr>
        </a:p>
        <a:p>
          <a:r>
            <a:rPr kumimoji="1" lang="ja-JP" altLang="ja-JP" sz="1100">
              <a:solidFill>
                <a:schemeClr val="dk1"/>
              </a:solidFill>
              <a:effectLst/>
              <a:latin typeface="+mn-lt"/>
              <a:ea typeface="+mn-ea"/>
              <a:cs typeface="+mn-cs"/>
            </a:rPr>
            <a:t>○主な増減要因：人口の大きな増減はない（</a:t>
          </a:r>
          <a:r>
            <a:rPr kumimoji="1" lang="en-US" altLang="ja-JP" sz="1100">
              <a:solidFill>
                <a:schemeClr val="dk1"/>
              </a:solidFill>
              <a:effectLst/>
              <a:latin typeface="+mn-lt"/>
              <a:ea typeface="+mn-ea"/>
              <a:cs typeface="+mn-cs"/>
            </a:rPr>
            <a:t>Δ814</a:t>
          </a:r>
          <a:r>
            <a:rPr kumimoji="1" lang="ja-JP" altLang="ja-JP" sz="1100">
              <a:solidFill>
                <a:schemeClr val="dk1"/>
              </a:solidFill>
              <a:effectLst/>
              <a:latin typeface="+mn-lt"/>
              <a:ea typeface="+mn-ea"/>
              <a:cs typeface="+mn-cs"/>
            </a:rPr>
            <a:t>人）ので、下記の総額の増減要因が一人当たりの増減の要因となっています。</a:t>
          </a:r>
          <a:endParaRPr lang="ja-JP" altLang="ja-JP" sz="1400">
            <a:effectLst/>
          </a:endParaRPr>
        </a:p>
        <a:p>
          <a:r>
            <a:rPr kumimoji="1" lang="ja-JP" altLang="ja-JP" sz="1100">
              <a:solidFill>
                <a:schemeClr val="dk1"/>
              </a:solidFill>
              <a:effectLst/>
              <a:latin typeface="+mn-lt"/>
              <a:ea typeface="+mn-ea"/>
              <a:cs typeface="+mn-cs"/>
            </a:rPr>
            <a:t>・人件費は、会計年度任用職員雇用経費が</a:t>
          </a:r>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年度より物件費から人件費に振り替わったことにより、全体で</a:t>
          </a:r>
          <a:r>
            <a:rPr kumimoji="1" lang="en-US" altLang="ja-JP" sz="1100">
              <a:solidFill>
                <a:schemeClr val="dk1"/>
              </a:solidFill>
              <a:effectLst/>
              <a:latin typeface="+mn-lt"/>
              <a:ea typeface="+mn-ea"/>
              <a:cs typeface="+mn-cs"/>
            </a:rPr>
            <a:t>365</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7.6</a:t>
          </a:r>
          <a:r>
            <a:rPr kumimoji="1" lang="ja-JP" altLang="ja-JP" sz="1100">
              <a:solidFill>
                <a:schemeClr val="dk1"/>
              </a:solidFill>
              <a:effectLst/>
              <a:latin typeface="+mn-lt"/>
              <a:ea typeface="+mn-ea"/>
              <a:cs typeface="+mn-cs"/>
            </a:rPr>
            <a:t>％）増加しました。</a:t>
          </a:r>
          <a:endParaRPr lang="ja-JP" altLang="ja-JP" sz="1400">
            <a:effectLst/>
          </a:endParaRPr>
        </a:p>
        <a:p>
          <a:r>
            <a:rPr kumimoji="1" lang="ja-JP" altLang="ja-JP" sz="1100">
              <a:solidFill>
                <a:schemeClr val="dk1"/>
              </a:solidFill>
              <a:effectLst/>
              <a:latin typeface="+mn-lt"/>
              <a:ea typeface="+mn-ea"/>
              <a:cs typeface="+mn-cs"/>
            </a:rPr>
            <a:t>・投資的経費は、補助事業費で、小中学校防災減災低炭素化実現事業（</a:t>
          </a:r>
          <a:r>
            <a:rPr kumimoji="1" lang="en-US" altLang="ja-JP" sz="1100">
              <a:solidFill>
                <a:schemeClr val="dk1"/>
              </a:solidFill>
              <a:effectLst/>
              <a:latin typeface="+mn-lt"/>
              <a:ea typeface="+mn-ea"/>
              <a:cs typeface="+mn-cs"/>
            </a:rPr>
            <a:t>1,318</a:t>
          </a:r>
          <a:r>
            <a:rPr kumimoji="1" lang="ja-JP" altLang="ja-JP" sz="1100">
              <a:solidFill>
                <a:schemeClr val="dk1"/>
              </a:solidFill>
              <a:effectLst/>
              <a:latin typeface="+mn-lt"/>
              <a:ea typeface="+mn-ea"/>
              <a:cs typeface="+mn-cs"/>
            </a:rPr>
            <a:t>百万円）の完了などにより普通建設事業費全体で</a:t>
          </a:r>
          <a:r>
            <a:rPr kumimoji="1" lang="en-US" altLang="ja-JP" sz="1100">
              <a:solidFill>
                <a:schemeClr val="dk1"/>
              </a:solidFill>
              <a:effectLst/>
              <a:latin typeface="+mn-lt"/>
              <a:ea typeface="+mn-ea"/>
              <a:cs typeface="+mn-cs"/>
            </a:rPr>
            <a:t>1,492</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42.5%</a:t>
          </a:r>
          <a:r>
            <a:rPr kumimoji="1" lang="ja-JP" altLang="ja-JP" sz="1100">
              <a:solidFill>
                <a:schemeClr val="dk1"/>
              </a:solidFill>
              <a:effectLst/>
              <a:latin typeface="+mn-lt"/>
              <a:ea typeface="+mn-ea"/>
              <a:cs typeface="+mn-cs"/>
            </a:rPr>
            <a:t>）の減少となりました。</a:t>
          </a:r>
          <a:endParaRPr lang="ja-JP" altLang="ja-JP" sz="1400">
            <a:effectLst/>
          </a:endParaRPr>
        </a:p>
        <a:p>
          <a:r>
            <a:rPr kumimoji="1" lang="ja-JP" altLang="ja-JP" sz="1100">
              <a:solidFill>
                <a:schemeClr val="dk1"/>
              </a:solidFill>
              <a:effectLst/>
              <a:latin typeface="+mn-lt"/>
              <a:ea typeface="+mn-ea"/>
              <a:cs typeface="+mn-cs"/>
            </a:rPr>
            <a:t>・補助費等は、新型コロナウイルス感染拡大に係る緊急対応としての特別定額給付金給付事業</a:t>
          </a:r>
          <a:r>
            <a:rPr kumimoji="1" lang="en-US" altLang="ja-JP" sz="1100">
              <a:solidFill>
                <a:schemeClr val="dk1"/>
              </a:solidFill>
              <a:effectLst/>
              <a:latin typeface="+mn-lt"/>
              <a:ea typeface="+mn-ea"/>
              <a:cs typeface="+mn-cs"/>
            </a:rPr>
            <a:t>7,790</a:t>
          </a:r>
          <a:r>
            <a:rPr kumimoji="1" lang="ja-JP" altLang="ja-JP" sz="1100">
              <a:solidFill>
                <a:schemeClr val="dk1"/>
              </a:solidFill>
              <a:effectLst/>
              <a:latin typeface="+mn-lt"/>
              <a:ea typeface="+mn-ea"/>
              <a:cs typeface="+mn-cs"/>
            </a:rPr>
            <a:t>百万円の皆増や下水道事業会計の法適化に伴う下水道事業会計繰出金で</a:t>
          </a:r>
          <a:r>
            <a:rPr kumimoji="1" lang="en-US" altLang="ja-JP" sz="1100">
              <a:solidFill>
                <a:schemeClr val="dk1"/>
              </a:solidFill>
              <a:effectLst/>
              <a:latin typeface="+mn-lt"/>
              <a:ea typeface="+mn-ea"/>
              <a:cs typeface="+mn-cs"/>
            </a:rPr>
            <a:t>732</a:t>
          </a:r>
          <a:r>
            <a:rPr kumimoji="1" lang="ja-JP" altLang="ja-JP" sz="1100">
              <a:solidFill>
                <a:schemeClr val="dk1"/>
              </a:solidFill>
              <a:effectLst/>
              <a:latin typeface="+mn-lt"/>
              <a:ea typeface="+mn-ea"/>
              <a:cs typeface="+mn-cs"/>
            </a:rPr>
            <a:t>万円増加するなどにより、補助費全体で</a:t>
          </a:r>
          <a:r>
            <a:rPr kumimoji="1" lang="en-US" altLang="ja-JP" sz="1100">
              <a:solidFill>
                <a:schemeClr val="dk1"/>
              </a:solidFill>
              <a:effectLst/>
              <a:latin typeface="+mn-lt"/>
              <a:ea typeface="+mn-ea"/>
              <a:cs typeface="+mn-cs"/>
            </a:rPr>
            <a:t>8,632</a:t>
          </a:r>
          <a:r>
            <a:rPr kumimoji="1" lang="ja-JP" altLang="ja-JP" sz="1100">
              <a:solidFill>
                <a:schemeClr val="dk1"/>
              </a:solidFill>
              <a:effectLst/>
              <a:latin typeface="+mn-lt"/>
              <a:ea typeface="+mn-ea"/>
              <a:cs typeface="+mn-cs"/>
            </a:rPr>
            <a:t>百万円増加しました。</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三重県名張市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77,584
76,533
129.77
37,589,090
37,038,792
548,167
16,498,548
34,807,653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16.0
179.7</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32</xdr:row>
      <xdr:rowOff>44602</xdr:rowOff>
    </xdr:from>
    <xdr:to>
      <xdr:col>24</xdr:col>
      <xdr:colOff>62865</xdr:colOff>
      <xdr:row>38</xdr:row>
      <xdr:rowOff>140615</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531002"/>
          <a:ext cx="1270" cy="11247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144442</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6595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140615</xdr:rowOff>
    </xdr:from>
    <xdr:to>
      <xdr:col>24</xdr:col>
      <xdr:colOff>152400</xdr:colOff>
      <xdr:row>38</xdr:row>
      <xdr:rowOff>140615</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655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162729</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3062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4,458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32</xdr:row>
      <xdr:rowOff>44602</xdr:rowOff>
    </xdr:from>
    <xdr:to>
      <xdr:col>24</xdr:col>
      <xdr:colOff>152400</xdr:colOff>
      <xdr:row>32</xdr:row>
      <xdr:rowOff>44602</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531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45060</xdr:rowOff>
    </xdr:from>
    <xdr:to>
      <xdr:col>24</xdr:col>
      <xdr:colOff>63500</xdr:colOff>
      <xdr:row>36</xdr:row>
      <xdr:rowOff>67919</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217260"/>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98518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9278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75641</xdr:rowOff>
    </xdr:from>
    <xdr:to>
      <xdr:col>24</xdr:col>
      <xdr:colOff>114300</xdr:colOff>
      <xdr:row>36</xdr:row>
      <xdr:rowOff>5791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76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18542</xdr:rowOff>
    </xdr:from>
    <xdr:to>
      <xdr:col>19</xdr:col>
      <xdr:colOff>177800</xdr:colOff>
      <xdr:row>36</xdr:row>
      <xdr:rowOff>45060</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2908300" y="6190742"/>
          <a:ext cx="889000" cy="265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169367</xdr:rowOff>
    </xdr:from>
    <xdr:to>
      <xdr:col>20</xdr:col>
      <xdr:colOff>38100</xdr:colOff>
      <xdr:row>35</xdr:row>
      <xdr:rowOff>99517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5998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116044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5773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129184</xdr:rowOff>
    </xdr:from>
    <xdr:to>
      <xdr:col>15</xdr:col>
      <xdr:colOff>50800</xdr:colOff>
      <xdr:row>36</xdr:row>
      <xdr:rowOff>18542</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a:off x="2019300" y="6129934"/>
          <a:ext cx="889000" cy="60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34</xdr:row>
      <xdr:rowOff>167996</xdr:rowOff>
    </xdr:from>
    <xdr:to>
      <xdr:col>15</xdr:col>
      <xdr:colOff>101600</xdr:colOff>
      <xdr:row>35</xdr:row>
      <xdr:rowOff>98146</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5997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114673</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72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104953</xdr:rowOff>
    </xdr:from>
    <xdr:to>
      <xdr:col>10</xdr:col>
      <xdr:colOff>114300</xdr:colOff>
      <xdr:row>35</xdr:row>
      <xdr:rowOff>129184</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105703"/>
          <a:ext cx="889000" cy="242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2946</xdr:rowOff>
    </xdr:from>
    <xdr:to>
      <xdr:col>10</xdr:col>
      <xdr:colOff>165100</xdr:colOff>
      <xdr:row>35</xdr:row>
      <xdr:rowOff>104546</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03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121073</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7789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113589</xdr:rowOff>
    </xdr:from>
    <xdr:to>
      <xdr:col>6</xdr:col>
      <xdr:colOff>38100</xdr:colOff>
      <xdr:row>35</xdr:row>
      <xdr:rowOff>43739</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5942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60266</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57181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17119</xdr:rowOff>
    </xdr:from>
    <xdr:to>
      <xdr:col>24</xdr:col>
      <xdr:colOff>114300</xdr:colOff>
      <xdr:row>36</xdr:row>
      <xdr:rowOff>118719</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18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166996</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167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165710</xdr:rowOff>
    </xdr:from>
    <xdr:to>
      <xdr:col>20</xdr:col>
      <xdr:colOff>38100</xdr:colOff>
      <xdr:row>36</xdr:row>
      <xdr:rowOff>95860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616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86987</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6259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139192</xdr:rowOff>
    </xdr:from>
    <xdr:to>
      <xdr:col>15</xdr:col>
      <xdr:colOff>101600</xdr:colOff>
      <xdr:row>36</xdr:row>
      <xdr:rowOff>69342</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139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60469</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2326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78384</xdr:rowOff>
    </xdr:from>
    <xdr:to>
      <xdr:col>10</xdr:col>
      <xdr:colOff>165100</xdr:colOff>
      <xdr:row>36</xdr:row>
      <xdr:rowOff>8534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791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171111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718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54153</xdr:rowOff>
    </xdr:from>
    <xdr:to>
      <xdr:col>6</xdr:col>
      <xdr:colOff>38100</xdr:colOff>
      <xdr:row>35</xdr:row>
      <xdr:rowOff>155753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6054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146880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6147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156,901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158716</xdr:rowOff>
    </xdr:from>
    <xdr:to>
      <xdr:col>24</xdr:col>
      <xdr:colOff>62865</xdr:colOff>
      <xdr:row>56</xdr:row>
      <xdr:rowOff>48268</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902666"/>
          <a:ext cx="1270" cy="7468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52095</xdr:rowOff>
    </xdr:from>
    <xdr:ext cx="599010"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6532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133,998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48268</xdr:rowOff>
    </xdr:from>
    <xdr:to>
      <xdr:col>24</xdr:col>
      <xdr:colOff>152400</xdr:colOff>
      <xdr:row>56</xdr:row>
      <xdr:rowOff>48268</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649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105393</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67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330,009</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158716</xdr:rowOff>
    </xdr:from>
    <xdr:to>
      <xdr:col>24</xdr:col>
      <xdr:colOff>152400</xdr:colOff>
      <xdr:row>51</xdr:row>
      <xdr:rowOff>158716</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90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31579</xdr:rowOff>
    </xdr:from>
    <xdr:to>
      <xdr:col>24</xdr:col>
      <xdr:colOff>63500</xdr:colOff>
      <xdr:row>58</xdr:row>
      <xdr:rowOff>59103</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32779"/>
          <a:ext cx="838200" cy="37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65021</xdr:rowOff>
    </xdr:from>
    <xdr:ext cx="599010"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3233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167,272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42144</xdr:rowOff>
    </xdr:from>
    <xdr:to>
      <xdr:col>24</xdr:col>
      <xdr:colOff>114300</xdr:colOff>
      <xdr:row>55</xdr:row>
      <xdr:rowOff>143744</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471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59103</xdr:rowOff>
    </xdr:from>
    <xdr:to>
      <xdr:col>19</xdr:col>
      <xdr:colOff>177800</xdr:colOff>
      <xdr:row>58</xdr:row>
      <xdr:rowOff>76564</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10003203"/>
          <a:ext cx="889000" cy="17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102677</xdr:rowOff>
    </xdr:from>
    <xdr:to>
      <xdr:col>20</xdr:col>
      <xdr:colOff>38100</xdr:colOff>
      <xdr:row>58</xdr:row>
      <xdr:rowOff>32827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875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49354</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650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76564</xdr:rowOff>
    </xdr:from>
    <xdr:to>
      <xdr:col>15</xdr:col>
      <xdr:colOff>50800</xdr:colOff>
      <xdr:row>58</xdr:row>
      <xdr:rowOff>78786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10020664"/>
          <a:ext cx="889000" cy="2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108003</xdr:rowOff>
    </xdr:from>
    <xdr:to>
      <xdr:col>15</xdr:col>
      <xdr:colOff>101600</xdr:colOff>
      <xdr:row>58</xdr:row>
      <xdr:rowOff>38153</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8806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54680</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55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69661</xdr:rowOff>
    </xdr:from>
    <xdr:to>
      <xdr:col>10</xdr:col>
      <xdr:colOff>114300</xdr:colOff>
      <xdr:row>58</xdr:row>
      <xdr:rowOff>78786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a:off x="1130300" y="10013761"/>
          <a:ext cx="889000" cy="9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128920</xdr:rowOff>
    </xdr:from>
    <xdr:to>
      <xdr:col>10</xdr:col>
      <xdr:colOff>165100</xdr:colOff>
      <xdr:row>58</xdr:row>
      <xdr:rowOff>59070</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990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75597</xdr:rowOff>
    </xdr:from>
    <xdr:ext cx="534377"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52111" y="96767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106735</xdr:rowOff>
    </xdr:from>
    <xdr:to>
      <xdr:col>6</xdr:col>
      <xdr:colOff>38100</xdr:colOff>
      <xdr:row>58</xdr:row>
      <xdr:rowOff>36885</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879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53412</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654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152229</xdr:rowOff>
    </xdr:from>
    <xdr:to>
      <xdr:col>24</xdr:col>
      <xdr:colOff>114300</xdr:colOff>
      <xdr:row>56</xdr:row>
      <xdr:rowOff>82379</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81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67156</xdr:rowOff>
    </xdr:from>
    <xdr:ext cx="599010"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969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8303</xdr:rowOff>
    </xdr:from>
    <xdr:to>
      <xdr:col>20</xdr:col>
      <xdr:colOff>38100</xdr:colOff>
      <xdr:row>58</xdr:row>
      <xdr:rowOff>109903</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952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101030</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10045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25764</xdr:rowOff>
    </xdr:from>
    <xdr:to>
      <xdr:col>15</xdr:col>
      <xdr:colOff>101600</xdr:colOff>
      <xdr:row>58</xdr:row>
      <xdr:rowOff>127364</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969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118491</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10062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27986</xdr:rowOff>
    </xdr:from>
    <xdr:to>
      <xdr:col>10</xdr:col>
      <xdr:colOff>165100</xdr:colOff>
      <xdr:row>58</xdr:row>
      <xdr:rowOff>129586</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99720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120713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100648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18861</xdr:rowOff>
    </xdr:from>
    <xdr:to>
      <xdr:col>6</xdr:col>
      <xdr:colOff>38100</xdr:colOff>
      <xdr:row>58</xdr:row>
      <xdr:rowOff>120461</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962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111588</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10055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78</xdr:row>
      <xdr:rowOff>128106</xdr:rowOff>
    </xdr:from>
    <xdr:ext cx="53129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230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民生費グラフ枠">
          <a:extLst>
            <a:ext uri="{FF2B5EF4-FFF2-40B4-BE49-F238E27FC236}">
              <a16:creationId xmlns:a16="http://schemas.microsoft.com/office/drawing/2014/main" id="{00000000-0008-0000-07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125396</xdr:rowOff>
    </xdr:from>
    <xdr:to>
      <xdr:col>24</xdr:col>
      <xdr:colOff>62865</xdr:colOff>
      <xdr:row>78</xdr:row>
      <xdr:rowOff>80144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flipV="1">
          <a:off x="4633595" y="11955446"/>
          <a:ext cx="1270" cy="1497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83971</xdr:rowOff>
    </xdr:from>
    <xdr:ext cx="599010" cy="259045"/>
    <xdr:sp macro="" textlink="">
      <xdr:nvSpPr>
        <xdr:cNvPr id="172" name="民生費最小値テキスト">
          <a:extLst>
            <a:ext uri="{FF2B5EF4-FFF2-40B4-BE49-F238E27FC236}">
              <a16:creationId xmlns:a16="http://schemas.microsoft.com/office/drawing/2014/main" id="{00000000-0008-0000-0700-0000AC000000}"/>
            </a:ext>
          </a:extLst>
        </xdr:cNvPr>
        <xdr:cNvSpPr txBox="1"/>
      </xdr:nvSpPr>
      <xdr:spPr>
        <a:xfrm>
          <a:off x="4686300" y="13457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80144</xdr:rowOff>
    </xdr:from>
    <xdr:to>
      <xdr:col>24</xdr:col>
      <xdr:colOff>152400</xdr:colOff>
      <xdr:row>78</xdr:row>
      <xdr:rowOff>80144</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34532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72073</xdr:rowOff>
    </xdr:from>
    <xdr:ext cx="599010" cy="259045"/>
    <xdr:sp macro="" textlink="">
      <xdr:nvSpPr>
        <xdr:cNvPr id="174" name="民生費最大値テキスト">
          <a:extLst>
            <a:ext uri="{FF2B5EF4-FFF2-40B4-BE49-F238E27FC236}">
              <a16:creationId xmlns:a16="http://schemas.microsoft.com/office/drawing/2014/main" id="{00000000-0008-0000-0700-0000AE000000}"/>
            </a:ext>
          </a:extLst>
        </xdr:cNvPr>
        <xdr:cNvSpPr txBox="1"/>
      </xdr:nvSpPr>
      <xdr:spPr>
        <a:xfrm>
          <a:off x="4686300" y="11730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245,064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69</xdr:row>
      <xdr:rowOff>125396</xdr:rowOff>
    </xdr:from>
    <xdr:to>
      <xdr:col>24</xdr:col>
      <xdr:colOff>152400</xdr:colOff>
      <xdr:row>69</xdr:row>
      <xdr:rowOff>125396</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19554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100152</xdr:rowOff>
    </xdr:from>
    <xdr:to>
      <xdr:col>24</xdr:col>
      <xdr:colOff>63500</xdr:colOff>
      <xdr:row>76</xdr:row>
      <xdr:rowOff>35937</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flipV="1">
          <a:off x="3797300" y="12958902"/>
          <a:ext cx="838200" cy="10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55277</xdr:rowOff>
    </xdr:from>
    <xdr:ext cx="599010" cy="259045"/>
    <xdr:sp macro="" textlink="">
      <xdr:nvSpPr>
        <xdr:cNvPr id="177" name="民生費平均値テキスト">
          <a:extLst>
            <a:ext uri="{FF2B5EF4-FFF2-40B4-BE49-F238E27FC236}">
              <a16:creationId xmlns:a16="http://schemas.microsoft.com/office/drawing/2014/main" id="{00000000-0008-0000-0700-0000B1000000}"/>
            </a:ext>
          </a:extLst>
        </xdr:cNvPr>
        <xdr:cNvSpPr txBox="1"/>
      </xdr:nvSpPr>
      <xdr:spPr>
        <a:xfrm>
          <a:off x="4686300" y="129140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150,357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76850</xdr:rowOff>
    </xdr:from>
    <xdr:to>
      <xdr:col>24</xdr:col>
      <xdr:colOff>114300</xdr:colOff>
      <xdr:row>76</xdr:row>
      <xdr:rowOff>7000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4584700" y="1293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35109</xdr:rowOff>
    </xdr:from>
    <xdr:to>
      <xdr:col>19</xdr:col>
      <xdr:colOff>177800</xdr:colOff>
      <xdr:row>76</xdr:row>
      <xdr:rowOff>35937</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a:off x="2908300" y="13065309"/>
          <a:ext cx="889000" cy="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135338</xdr:rowOff>
    </xdr:from>
    <xdr:to>
      <xdr:col>20</xdr:col>
      <xdr:colOff>38100</xdr:colOff>
      <xdr:row>76</xdr:row>
      <xdr:rowOff>65487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3746500" y="129940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82015</xdr:rowOff>
    </xdr:from>
    <xdr:ext cx="599010" cy="259045"/>
    <xdr:sp macro="" textlink="">
      <xdr:nvSpPr>
        <xdr:cNvPr id="181" name="テキスト ボックス 180">
          <a:extLst>
            <a:ext uri="{FF2B5EF4-FFF2-40B4-BE49-F238E27FC236}">
              <a16:creationId xmlns:a16="http://schemas.microsoft.com/office/drawing/2014/main" id="{00000000-0008-0000-0700-0000B5000000}"/>
            </a:ext>
          </a:extLst>
        </xdr:cNvPr>
        <xdr:cNvSpPr txBox="1"/>
      </xdr:nvSpPr>
      <xdr:spPr>
        <a:xfrm>
          <a:off x="3497795" y="127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35109</xdr:rowOff>
    </xdr:from>
    <xdr:to>
      <xdr:col>15</xdr:col>
      <xdr:colOff>50800</xdr:colOff>
      <xdr:row>76</xdr:row>
      <xdr:rowOff>80710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flipV="1">
          <a:off x="2019300" y="13065309"/>
          <a:ext cx="889000" cy="45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24696</xdr:rowOff>
    </xdr:from>
    <xdr:to>
      <xdr:col>15</xdr:col>
      <xdr:colOff>101600</xdr:colOff>
      <xdr:row>76</xdr:row>
      <xdr:rowOff>126296</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2857500" y="130548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117423</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2608795" y="131476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139,398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80710</xdr:rowOff>
    </xdr:from>
    <xdr:to>
      <xdr:col>10</xdr:col>
      <xdr:colOff>114300</xdr:colOff>
      <xdr:row>77</xdr:row>
      <xdr:rowOff>15745</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1130300" y="13110910"/>
          <a:ext cx="889000" cy="106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2446</xdr:rowOff>
    </xdr:from>
    <xdr:to>
      <xdr:col>10</xdr:col>
      <xdr:colOff>165100</xdr:colOff>
      <xdr:row>76</xdr:row>
      <xdr:rowOff>104046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968500" y="13032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120573</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1719795" y="12807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120577</xdr:rowOff>
    </xdr:from>
    <xdr:to>
      <xdr:col>6</xdr:col>
      <xdr:colOff>38100</xdr:colOff>
      <xdr:row>76</xdr:row>
      <xdr:rowOff>50727</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079500" y="129793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67254</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830795" y="127545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146,340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49352</xdr:rowOff>
    </xdr:from>
    <xdr:to>
      <xdr:col>24</xdr:col>
      <xdr:colOff>114300</xdr:colOff>
      <xdr:row>75</xdr:row>
      <xdr:rowOff>150952</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4584700" y="12908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72229</xdr:rowOff>
    </xdr:from>
    <xdr:ext cx="599010" cy="259045"/>
    <xdr:sp macro="" textlink="">
      <xdr:nvSpPr>
        <xdr:cNvPr id="196" name="民生費該当値テキスト">
          <a:extLst>
            <a:ext uri="{FF2B5EF4-FFF2-40B4-BE49-F238E27FC236}">
              <a16:creationId xmlns:a16="http://schemas.microsoft.com/office/drawing/2014/main" id="{00000000-0008-0000-0700-0000C4000000}"/>
            </a:ext>
          </a:extLst>
        </xdr:cNvPr>
        <xdr:cNvSpPr txBox="1"/>
      </xdr:nvSpPr>
      <xdr:spPr>
        <a:xfrm>
          <a:off x="4686300" y="12759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156587</xdr:rowOff>
    </xdr:from>
    <xdr:to>
      <xdr:col>20</xdr:col>
      <xdr:colOff>38100</xdr:colOff>
      <xdr:row>76</xdr:row>
      <xdr:rowOff>86737</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3746500" y="13015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77864</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3497795" y="131080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143,032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155759</xdr:rowOff>
    </xdr:from>
    <xdr:to>
      <xdr:col>15</xdr:col>
      <xdr:colOff>101600</xdr:colOff>
      <xdr:row>76</xdr:row>
      <xdr:rowOff>85909</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2857500" y="130145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102437</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2608795" y="12789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29910</xdr:rowOff>
    </xdr:from>
    <xdr:to>
      <xdr:col>10</xdr:col>
      <xdr:colOff>165100</xdr:colOff>
      <xdr:row>76</xdr:row>
      <xdr:rowOff>131510</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968500" y="13060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122637</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1719795" y="131528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138,919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136395</xdr:rowOff>
    </xdr:from>
    <xdr:to>
      <xdr:col>6</xdr:col>
      <xdr:colOff>38100</xdr:colOff>
      <xdr:row>77</xdr:row>
      <xdr:rowOff>66545</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079500" y="131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57672</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830795" y="13259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40,448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7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7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衛生費グラフ枠">
          <a:extLst>
            <a:ext uri="{FF2B5EF4-FFF2-40B4-BE49-F238E27FC236}">
              <a16:creationId xmlns:a16="http://schemas.microsoft.com/office/drawing/2014/main" id="{00000000-0008-0000-07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96822</xdr:rowOff>
    </xdr:from>
    <xdr:to>
      <xdr:col>24</xdr:col>
      <xdr:colOff>62865</xdr:colOff>
      <xdr:row>98</xdr:row>
      <xdr:rowOff>59858</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flipV="1">
          <a:off x="4633595" y="15698772"/>
          <a:ext cx="1270" cy="11631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63685</xdr:rowOff>
    </xdr:from>
    <xdr:ext cx="534377" cy="259045"/>
    <xdr:sp macro="" textlink="">
      <xdr:nvSpPr>
        <xdr:cNvPr id="229" name="衛生費最小値テキスト">
          <a:extLst>
            <a:ext uri="{FF2B5EF4-FFF2-40B4-BE49-F238E27FC236}">
              <a16:creationId xmlns:a16="http://schemas.microsoft.com/office/drawing/2014/main" id="{00000000-0008-0000-0700-0000E5000000}"/>
            </a:ext>
          </a:extLst>
        </xdr:cNvPr>
        <xdr:cNvSpPr txBox="1"/>
      </xdr:nvSpPr>
      <xdr:spPr>
        <a:xfrm>
          <a:off x="4686300" y="1686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20,478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59858</xdr:rowOff>
    </xdr:from>
    <xdr:to>
      <xdr:col>24</xdr:col>
      <xdr:colOff>152400</xdr:colOff>
      <xdr:row>98</xdr:row>
      <xdr:rowOff>59858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a:off x="4546600" y="168619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43499</xdr:rowOff>
    </xdr:from>
    <xdr:ext cx="599010" cy="259045"/>
    <xdr:sp macro="" textlink="">
      <xdr:nvSpPr>
        <xdr:cNvPr id="231" name="衛生費最大値テキスト">
          <a:extLst>
            <a:ext uri="{FF2B5EF4-FFF2-40B4-BE49-F238E27FC236}">
              <a16:creationId xmlns:a16="http://schemas.microsoft.com/office/drawing/2014/main" id="{00000000-0008-0000-0700-0000E7000000}"/>
            </a:ext>
          </a:extLst>
        </xdr:cNvPr>
        <xdr:cNvSpPr txBox="1"/>
      </xdr:nvSpPr>
      <xdr:spPr>
        <a:xfrm>
          <a:off x="4686300" y="15473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173,127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96822</xdr:rowOff>
    </xdr:from>
    <xdr:to>
      <xdr:col>24</xdr:col>
      <xdr:colOff>152400</xdr:colOff>
      <xdr:row>91</xdr:row>
      <xdr:rowOff>96822</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5698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719</xdr:rowOff>
    </xdr:from>
    <xdr:to>
      <xdr:col>24</xdr:col>
      <xdr:colOff>63500</xdr:colOff>
      <xdr:row>97</xdr:row>
      <xdr:rowOff>4209</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3797300" y="16631369"/>
          <a:ext cx="838200" cy="3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155041</xdr:rowOff>
    </xdr:from>
    <xdr:ext cx="534377" cy="259045"/>
    <xdr:sp macro="" textlink="">
      <xdr:nvSpPr>
        <xdr:cNvPr id="234" name="衛生費平均値テキスト">
          <a:extLst>
            <a:ext uri="{FF2B5EF4-FFF2-40B4-BE49-F238E27FC236}">
              <a16:creationId xmlns:a16="http://schemas.microsoft.com/office/drawing/2014/main" id="{00000000-0008-0000-0700-0000EA000000}"/>
            </a:ext>
          </a:extLst>
        </xdr:cNvPr>
        <xdr:cNvSpPr txBox="1"/>
      </xdr:nvSpPr>
      <xdr:spPr>
        <a:xfrm>
          <a:off x="4686300" y="166142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5164</xdr:rowOff>
    </xdr:from>
    <xdr:to>
      <xdr:col>24</xdr:col>
      <xdr:colOff>114300</xdr:colOff>
      <xdr:row>97</xdr:row>
      <xdr:rowOff>106764</xdr:rowOff>
    </xdr:to>
    <xdr:sp macro="" textlink="">
      <xdr:nvSpPr>
        <xdr:cNvPr id="235" name="フローチャート: 判断 234">
          <a:extLst>
            <a:ext uri="{FF2B5EF4-FFF2-40B4-BE49-F238E27FC236}">
              <a16:creationId xmlns:a16="http://schemas.microsoft.com/office/drawing/2014/main" id="{00000000-0008-0000-0700-0000EB000000}"/>
            </a:ext>
          </a:extLst>
        </xdr:cNvPr>
        <xdr:cNvSpPr/>
      </xdr:nvSpPr>
      <xdr:spPr>
        <a:xfrm>
          <a:off x="4584700" y="16635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169090</xdr:rowOff>
    </xdr:from>
    <xdr:to>
      <xdr:col>19</xdr:col>
      <xdr:colOff>177800</xdr:colOff>
      <xdr:row>97</xdr:row>
      <xdr:rowOff>719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2908300" y="16628290"/>
          <a:ext cx="889000" cy="30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44841</xdr:rowOff>
    </xdr:from>
    <xdr:to>
      <xdr:col>20</xdr:col>
      <xdr:colOff>38100</xdr:colOff>
      <xdr:row>97</xdr:row>
      <xdr:rowOff>146441</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3746500" y="16675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137568</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3530111" y="167682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169090</xdr:rowOff>
    </xdr:from>
    <xdr:to>
      <xdr:col>15</xdr:col>
      <xdr:colOff>50800</xdr:colOff>
      <xdr:row>97</xdr:row>
      <xdr:rowOff>932</xdr:rowOff>
    </xdr:to>
    <xdr:cxnSp macro="">
      <xdr:nvCxnSpPr>
        <xdr:cNvPr id="239" name="直線コネクタ 238">
          <a:extLst>
            <a:ext uri="{FF2B5EF4-FFF2-40B4-BE49-F238E27FC236}">
              <a16:creationId xmlns:a16="http://schemas.microsoft.com/office/drawing/2014/main" id="{00000000-0008-0000-0700-0000EF000000}"/>
            </a:ext>
          </a:extLst>
        </xdr:cNvPr>
        <xdr:cNvCxnSpPr/>
      </xdr:nvCxnSpPr>
      <xdr:spPr>
        <a:xfrm flipV="1">
          <a:off x="2019300" y="16628290"/>
          <a:ext cx="889000" cy="3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47789</xdr:rowOff>
    </xdr:from>
    <xdr:to>
      <xdr:col>15</xdr:col>
      <xdr:colOff>101600</xdr:colOff>
      <xdr:row>97</xdr:row>
      <xdr:rowOff>149389</xdr:rowOff>
    </xdr:to>
    <xdr:sp macro="" textlink="">
      <xdr:nvSpPr>
        <xdr:cNvPr id="240" name="フローチャート: 判断 239">
          <a:extLst>
            <a:ext uri="{FF2B5EF4-FFF2-40B4-BE49-F238E27FC236}">
              <a16:creationId xmlns:a16="http://schemas.microsoft.com/office/drawing/2014/main" id="{00000000-0008-0000-0700-0000F0000000}"/>
            </a:ext>
          </a:extLst>
        </xdr:cNvPr>
        <xdr:cNvSpPr/>
      </xdr:nvSpPr>
      <xdr:spPr>
        <a:xfrm>
          <a:off x="2857500" y="16678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140516</xdr:rowOff>
    </xdr:from>
    <xdr:ext cx="534377"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2641111" y="16771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932</xdr:rowOff>
    </xdr:from>
    <xdr:to>
      <xdr:col>10</xdr:col>
      <xdr:colOff>114300</xdr:colOff>
      <xdr:row>97</xdr:row>
      <xdr:rowOff>27039</xdr:rowOff>
    </xdr:to>
    <xdr:cxnSp macro="">
      <xdr:nvCxnSpPr>
        <xdr:cNvPr id="242" name="直線コネクタ 241">
          <a:extLst>
            <a:ext uri="{FF2B5EF4-FFF2-40B4-BE49-F238E27FC236}">
              <a16:creationId xmlns:a16="http://schemas.microsoft.com/office/drawing/2014/main" id="{00000000-0008-0000-0700-0000F2000000}"/>
            </a:ext>
          </a:extLst>
        </xdr:cNvPr>
        <xdr:cNvCxnSpPr/>
      </xdr:nvCxnSpPr>
      <xdr:spPr>
        <a:xfrm flipV="1">
          <a:off x="1130300" y="16631582"/>
          <a:ext cx="889000" cy="26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65239</xdr:rowOff>
    </xdr:from>
    <xdr:to>
      <xdr:col>10</xdr:col>
      <xdr:colOff>165100</xdr:colOff>
      <xdr:row>97</xdr:row>
      <xdr:rowOff>166839</xdr:rowOff>
    </xdr:to>
    <xdr:sp macro="" textlink="">
      <xdr:nvSpPr>
        <xdr:cNvPr id="243" name="フローチャート: 判断 242">
          <a:extLst>
            <a:ext uri="{FF2B5EF4-FFF2-40B4-BE49-F238E27FC236}">
              <a16:creationId xmlns:a16="http://schemas.microsoft.com/office/drawing/2014/main" id="{00000000-0008-0000-0700-0000F3000000}"/>
            </a:ext>
          </a:extLst>
        </xdr:cNvPr>
        <xdr:cNvSpPr/>
      </xdr:nvSpPr>
      <xdr:spPr>
        <a:xfrm>
          <a:off x="1968500" y="16695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157966</xdr:rowOff>
    </xdr:from>
    <xdr:ext cx="534377"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752111" y="16788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62923</xdr:rowOff>
    </xdr:from>
    <xdr:to>
      <xdr:col>6</xdr:col>
      <xdr:colOff>38100</xdr:colOff>
      <xdr:row>97</xdr:row>
      <xdr:rowOff>164523</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079500" y="1669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155650</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863111" y="16786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124859</xdr:rowOff>
    </xdr:from>
    <xdr:to>
      <xdr:col>24</xdr:col>
      <xdr:colOff>114300</xdr:colOff>
      <xdr:row>97</xdr:row>
      <xdr:rowOff>55009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4584700" y="165840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95</xdr:row>
      <xdr:rowOff>147736</xdr:rowOff>
    </xdr:from>
    <xdr:ext cx="534377" cy="259045"/>
    <xdr:sp macro="" textlink="">
      <xdr:nvSpPr>
        <xdr:cNvPr id="253" name="衛生費該当値テキスト">
          <a:extLst>
            <a:ext uri="{FF2B5EF4-FFF2-40B4-BE49-F238E27FC236}">
              <a16:creationId xmlns:a16="http://schemas.microsoft.com/office/drawing/2014/main" id="{00000000-0008-0000-0700-0000FD000000}"/>
            </a:ext>
          </a:extLst>
        </xdr:cNvPr>
        <xdr:cNvSpPr txBox="1"/>
      </xdr:nvSpPr>
      <xdr:spPr>
        <a:xfrm>
          <a:off x="4686300" y="164354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50,281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121369</xdr:rowOff>
    </xdr:from>
    <xdr:to>
      <xdr:col>20</xdr:col>
      <xdr:colOff>38100</xdr:colOff>
      <xdr:row>97</xdr:row>
      <xdr:rowOff>51519</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3746500" y="16580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68046</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3530111" y="16355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118290</xdr:rowOff>
    </xdr:from>
    <xdr:to>
      <xdr:col>15</xdr:col>
      <xdr:colOff>101600</xdr:colOff>
      <xdr:row>97</xdr:row>
      <xdr:rowOff>48440</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2857500" y="16577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64967</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2641111" y="16352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121582</xdr:rowOff>
    </xdr:from>
    <xdr:to>
      <xdr:col>10</xdr:col>
      <xdr:colOff>165100</xdr:colOff>
      <xdr:row>97</xdr:row>
      <xdr:rowOff>51732</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1968500" y="165807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68259</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1752111" y="163560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147689</xdr:rowOff>
    </xdr:from>
    <xdr:to>
      <xdr:col>6</xdr:col>
      <xdr:colOff>38100</xdr:colOff>
      <xdr:row>97</xdr:row>
      <xdr:rowOff>77839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079500" y="1660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94366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863111" y="16382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7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7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25400</xdr:rowOff>
    </xdr:from>
    <xdr:to>
      <xdr:col>59</xdr:col>
      <xdr:colOff>50800</xdr:colOff>
      <xdr:row>38</xdr:row>
      <xdr:rowOff>25400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54627</xdr:rowOff>
    </xdr:from>
    <xdr:ext cx="248786"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82550</xdr:rowOff>
    </xdr:from>
    <xdr:to>
      <xdr:col>59</xdr:col>
      <xdr:colOff>50800</xdr:colOff>
      <xdr:row>31</xdr:row>
      <xdr:rowOff>82550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111777</xdr:rowOff>
    </xdr:from>
    <xdr:ext cx="53129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072701" y="525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64776</xdr:rowOff>
    </xdr:from>
    <xdr:to>
      <xdr:col>54</xdr:col>
      <xdr:colOff>189865</xdr:colOff>
      <xdr:row>38</xdr:row>
      <xdr:rowOff>25400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79726"/>
          <a:ext cx="1270" cy="1160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29227</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25400</xdr:rowOff>
    </xdr:from>
    <xdr:to>
      <xdr:col>55</xdr:col>
      <xdr:colOff>88900</xdr:colOff>
      <xdr:row>38</xdr:row>
      <xdr:rowOff>25400</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11453</xdr:rowOff>
    </xdr:from>
    <xdr:ext cx="534377"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154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20,311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64776</xdr:rowOff>
    </xdr:from>
    <xdr:to>
      <xdr:col>55</xdr:col>
      <xdr:colOff>88900</xdr:colOff>
      <xdr:row>31</xdr:row>
      <xdr:rowOff>64776</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797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25000</xdr:rowOff>
    </xdr:from>
    <xdr:to>
      <xdr:col>55</xdr:col>
      <xdr:colOff>0</xdr:colOff>
      <xdr:row>38</xdr:row>
      <xdr:rowOff>25171</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flipV="1">
          <a:off x="9639300" y="6540100"/>
          <a:ext cx="838200" cy="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98289</xdr:rowOff>
    </xdr:from>
    <xdr:ext cx="469744"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27048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75412</xdr:rowOff>
    </xdr:from>
    <xdr:to>
      <xdr:col>55</xdr:col>
      <xdr:colOff>50800</xdr:colOff>
      <xdr:row>38</xdr:row>
      <xdr:rowOff>5562</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10426700" y="6419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3740</xdr:rowOff>
    </xdr:from>
    <xdr:to>
      <xdr:col>50</xdr:col>
      <xdr:colOff>114300</xdr:colOff>
      <xdr:row>38</xdr:row>
      <xdr:rowOff>25171</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518840"/>
          <a:ext cx="889000" cy="21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68097</xdr:rowOff>
    </xdr:from>
    <xdr:to>
      <xdr:col>50</xdr:col>
      <xdr:colOff>165100</xdr:colOff>
      <xdr:row>37</xdr:row>
      <xdr:rowOff>169697</xdr:rowOff>
    </xdr:to>
    <xdr:sp macro="" textlink="">
      <xdr:nvSpPr>
        <xdr:cNvPr id="290" name="フローチャート: 判断 289">
          <a:extLst>
            <a:ext uri="{FF2B5EF4-FFF2-40B4-BE49-F238E27FC236}">
              <a16:creationId xmlns:a16="http://schemas.microsoft.com/office/drawing/2014/main" id="{00000000-0008-0000-0700-000022010000}"/>
            </a:ext>
          </a:extLst>
        </xdr:cNvPr>
        <xdr:cNvSpPr/>
      </xdr:nvSpPr>
      <xdr:spPr>
        <a:xfrm>
          <a:off x="9588500" y="641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14774</xdr:rowOff>
    </xdr:from>
    <xdr:ext cx="469744"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04428" y="6186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3054</xdr:rowOff>
    </xdr:from>
    <xdr:to>
      <xdr:col>45</xdr:col>
      <xdr:colOff>177800</xdr:colOff>
      <xdr:row>38</xdr:row>
      <xdr:rowOff>3740</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a:off x="7861300" y="6518154"/>
          <a:ext cx="889000" cy="6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63811</xdr:rowOff>
    </xdr:from>
    <xdr:to>
      <xdr:col>46</xdr:col>
      <xdr:colOff>38100</xdr:colOff>
      <xdr:row>37</xdr:row>
      <xdr:rowOff>165412</xdr:rowOff>
    </xdr:to>
    <xdr:sp macro="" textlink="">
      <xdr:nvSpPr>
        <xdr:cNvPr id="293" name="フローチャート: 判断 292">
          <a:extLst>
            <a:ext uri="{FF2B5EF4-FFF2-40B4-BE49-F238E27FC236}">
              <a16:creationId xmlns:a16="http://schemas.microsoft.com/office/drawing/2014/main" id="{00000000-0008-0000-0700-000025010000}"/>
            </a:ext>
          </a:extLst>
        </xdr:cNvPr>
        <xdr:cNvSpPr/>
      </xdr:nvSpPr>
      <xdr:spPr>
        <a:xfrm>
          <a:off x="8699500" y="6407461"/>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10488</xdr:rowOff>
    </xdr:from>
    <xdr:ext cx="469744"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15428" y="6182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3054</xdr:rowOff>
    </xdr:from>
    <xdr:to>
      <xdr:col>41</xdr:col>
      <xdr:colOff>50800</xdr:colOff>
      <xdr:row>38</xdr:row>
      <xdr:rowOff>23228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flipV="1">
          <a:off x="6972300" y="6518154"/>
          <a:ext cx="889000" cy="20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62611</xdr:rowOff>
    </xdr:from>
    <xdr:to>
      <xdr:col>41</xdr:col>
      <xdr:colOff>101600</xdr:colOff>
      <xdr:row>37</xdr:row>
      <xdr:rowOff>164211</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7810500" y="6406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9288</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8" y="61814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55296</xdr:rowOff>
    </xdr:from>
    <xdr:to>
      <xdr:col>36</xdr:col>
      <xdr:colOff>165100</xdr:colOff>
      <xdr:row>37</xdr:row>
      <xdr:rowOff>156896</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6921500" y="6398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1973</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8" y="6174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145650</xdr:rowOff>
    </xdr:from>
    <xdr:to>
      <xdr:col>55</xdr:col>
      <xdr:colOff>50800</xdr:colOff>
      <xdr:row>38</xdr:row>
      <xdr:rowOff>75800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10426700" y="648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60577</xdr:rowOff>
    </xdr:from>
    <xdr:ext cx="249299"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4042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145821</xdr:rowOff>
    </xdr:from>
    <xdr:to>
      <xdr:col>50</xdr:col>
      <xdr:colOff>165100</xdr:colOff>
      <xdr:row>38</xdr:row>
      <xdr:rowOff>75971</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9588500" y="6489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38</xdr:row>
      <xdr:rowOff>67098</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514650" y="6582198"/>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124390</xdr:rowOff>
    </xdr:from>
    <xdr:to>
      <xdr:col>46</xdr:col>
      <xdr:colOff>38100</xdr:colOff>
      <xdr:row>38</xdr:row>
      <xdr:rowOff>54540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8699500" y="6468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45667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5607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123704</xdr:rowOff>
    </xdr:from>
    <xdr:to>
      <xdr:col>41</xdr:col>
      <xdr:colOff>101600</xdr:colOff>
      <xdr:row>38</xdr:row>
      <xdr:rowOff>53854</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7810500" y="6467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44981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5600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143878</xdr:rowOff>
    </xdr:from>
    <xdr:to>
      <xdr:col>36</xdr:col>
      <xdr:colOff>165100</xdr:colOff>
      <xdr:row>38</xdr:row>
      <xdr:rowOff>74028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6921500" y="6487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147833</xdr:colOff>
      <xdr:row>38</xdr:row>
      <xdr:rowOff>65155</xdr:rowOff>
    </xdr:from>
    <xdr:ext cx="313932"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815333" y="65802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55</xdr:row>
      <xdr:rowOff>54627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5" name="農林水産業費グラフ枠">
          <a:extLst>
            <a:ext uri="{FF2B5EF4-FFF2-40B4-BE49-F238E27FC236}">
              <a16:creationId xmlns:a16="http://schemas.microsoft.com/office/drawing/2014/main" id="{00000000-0008-0000-07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110677</xdr:rowOff>
    </xdr:from>
    <xdr:to>
      <xdr:col>54</xdr:col>
      <xdr:colOff>189865</xdr:colOff>
      <xdr:row>58</xdr:row>
      <xdr:rowOff>134826</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flipV="1">
          <a:off x="10475595" y="8683177"/>
          <a:ext cx="1270" cy="13957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138653</xdr:rowOff>
    </xdr:from>
    <xdr:ext cx="378565" cy="259045"/>
    <xdr:sp macro="" textlink="">
      <xdr:nvSpPr>
        <xdr:cNvPr id="337" name="農林水産業費最小値テキスト">
          <a:extLst>
            <a:ext uri="{FF2B5EF4-FFF2-40B4-BE49-F238E27FC236}">
              <a16:creationId xmlns:a16="http://schemas.microsoft.com/office/drawing/2014/main" id="{00000000-0008-0000-0700-000051010000}"/>
            </a:ext>
          </a:extLst>
        </xdr:cNvPr>
        <xdr:cNvSpPr txBox="1"/>
      </xdr:nvSpPr>
      <xdr:spPr>
        <a:xfrm>
          <a:off x="10528300" y="1008275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134826</xdr:rowOff>
    </xdr:from>
    <xdr:to>
      <xdr:col>55</xdr:col>
      <xdr:colOff>88900</xdr:colOff>
      <xdr:row>58</xdr:row>
      <xdr:rowOff>134826</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100789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57354</xdr:rowOff>
    </xdr:from>
    <xdr:ext cx="599010" cy="259045"/>
    <xdr:sp macro="" textlink="">
      <xdr:nvSpPr>
        <xdr:cNvPr id="339" name="農林水産業費最大値テキスト">
          <a:extLst>
            <a:ext uri="{FF2B5EF4-FFF2-40B4-BE49-F238E27FC236}">
              <a16:creationId xmlns:a16="http://schemas.microsoft.com/office/drawing/2014/main" id="{00000000-0008-0000-0700-000053010000}"/>
            </a:ext>
          </a:extLst>
        </xdr:cNvPr>
        <xdr:cNvSpPr txBox="1"/>
      </xdr:nvSpPr>
      <xdr:spPr>
        <a:xfrm>
          <a:off x="10528300" y="8458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153,174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110677</xdr:rowOff>
    </xdr:from>
    <xdr:to>
      <xdr:col>55</xdr:col>
      <xdr:colOff>88900</xdr:colOff>
      <xdr:row>50</xdr:row>
      <xdr:rowOff>110677</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8683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69575</xdr:rowOff>
    </xdr:from>
    <xdr:to>
      <xdr:col>55</xdr:col>
      <xdr:colOff>0</xdr:colOff>
      <xdr:row>58</xdr:row>
      <xdr:rowOff>97875</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9639300" y="10013675"/>
          <a:ext cx="838200" cy="28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166952</xdr:rowOff>
    </xdr:from>
    <xdr:ext cx="534377" cy="259045"/>
    <xdr:sp macro="" textlink="">
      <xdr:nvSpPr>
        <xdr:cNvPr id="342" name="農林水産業費平均値テキスト">
          <a:extLst>
            <a:ext uri="{FF2B5EF4-FFF2-40B4-BE49-F238E27FC236}">
              <a16:creationId xmlns:a16="http://schemas.microsoft.com/office/drawing/2014/main" id="{00000000-0008-0000-0700-000056010000}"/>
            </a:ext>
          </a:extLst>
        </xdr:cNvPr>
        <xdr:cNvSpPr txBox="1"/>
      </xdr:nvSpPr>
      <xdr:spPr>
        <a:xfrm>
          <a:off x="10528300" y="9768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144075</xdr:rowOff>
    </xdr:from>
    <xdr:to>
      <xdr:col>55</xdr:col>
      <xdr:colOff>50800</xdr:colOff>
      <xdr:row>58</xdr:row>
      <xdr:rowOff>74225</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10426700" y="991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69575</xdr:rowOff>
    </xdr:from>
    <xdr:to>
      <xdr:col>50</xdr:col>
      <xdr:colOff>114300</xdr:colOff>
      <xdr:row>58</xdr:row>
      <xdr:rowOff>71422</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flipV="1">
          <a:off x="8750300" y="10013675"/>
          <a:ext cx="889000" cy="1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136339</xdr:rowOff>
    </xdr:from>
    <xdr:to>
      <xdr:col>50</xdr:col>
      <xdr:colOff>165100</xdr:colOff>
      <xdr:row>58</xdr:row>
      <xdr:rowOff>66489</xdr:rowOff>
    </xdr:to>
    <xdr:sp macro="" textlink="">
      <xdr:nvSpPr>
        <xdr:cNvPr id="345" name="フローチャート: 判断 344">
          <a:extLst>
            <a:ext uri="{FF2B5EF4-FFF2-40B4-BE49-F238E27FC236}">
              <a16:creationId xmlns:a16="http://schemas.microsoft.com/office/drawing/2014/main" id="{00000000-0008-0000-0700-000059010000}"/>
            </a:ext>
          </a:extLst>
        </xdr:cNvPr>
        <xdr:cNvSpPr/>
      </xdr:nvSpPr>
      <xdr:spPr>
        <a:xfrm>
          <a:off x="9588500" y="9908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83016</xdr:rowOff>
    </xdr:from>
    <xdr:ext cx="534377"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9372111" y="9684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71422</xdr:rowOff>
    </xdr:from>
    <xdr:to>
      <xdr:col>45</xdr:col>
      <xdr:colOff>177800</xdr:colOff>
      <xdr:row>58</xdr:row>
      <xdr:rowOff>78015</xdr:rowOff>
    </xdr:to>
    <xdr:cxnSp macro="">
      <xdr:nvCxnSpPr>
        <xdr:cNvPr id="347" name="直線コネクタ 346">
          <a:extLst>
            <a:ext uri="{FF2B5EF4-FFF2-40B4-BE49-F238E27FC236}">
              <a16:creationId xmlns:a16="http://schemas.microsoft.com/office/drawing/2014/main" id="{00000000-0008-0000-0700-00005B010000}"/>
            </a:ext>
          </a:extLst>
        </xdr:cNvPr>
        <xdr:cNvCxnSpPr/>
      </xdr:nvCxnSpPr>
      <xdr:spPr>
        <a:xfrm flipV="1">
          <a:off x="7861300" y="10015522"/>
          <a:ext cx="889000" cy="6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143463</xdr:rowOff>
    </xdr:from>
    <xdr:to>
      <xdr:col>46</xdr:col>
      <xdr:colOff>38100</xdr:colOff>
      <xdr:row>58</xdr:row>
      <xdr:rowOff>73613</xdr:rowOff>
    </xdr:to>
    <xdr:sp macro="" textlink="">
      <xdr:nvSpPr>
        <xdr:cNvPr id="348" name="フローチャート: 判断 347">
          <a:extLst>
            <a:ext uri="{FF2B5EF4-FFF2-40B4-BE49-F238E27FC236}">
              <a16:creationId xmlns:a16="http://schemas.microsoft.com/office/drawing/2014/main" id="{00000000-0008-0000-0700-00005C010000}"/>
            </a:ext>
          </a:extLst>
        </xdr:cNvPr>
        <xdr:cNvSpPr/>
      </xdr:nvSpPr>
      <xdr:spPr>
        <a:xfrm>
          <a:off x="8699500" y="9916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90140</xdr:rowOff>
    </xdr:from>
    <xdr:ext cx="534377" cy="259045"/>
    <xdr:sp macro="" textlink="">
      <xdr:nvSpPr>
        <xdr:cNvPr id="349" name="テキスト ボックス 348">
          <a:extLst>
            <a:ext uri="{FF2B5EF4-FFF2-40B4-BE49-F238E27FC236}">
              <a16:creationId xmlns:a16="http://schemas.microsoft.com/office/drawing/2014/main" id="{00000000-0008-0000-0700-00005D010000}"/>
            </a:ext>
          </a:extLst>
        </xdr:cNvPr>
        <xdr:cNvSpPr txBox="1"/>
      </xdr:nvSpPr>
      <xdr:spPr>
        <a:xfrm>
          <a:off x="8483111" y="9691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72190</xdr:rowOff>
    </xdr:from>
    <xdr:to>
      <xdr:col>41</xdr:col>
      <xdr:colOff>50800</xdr:colOff>
      <xdr:row>58</xdr:row>
      <xdr:rowOff>78015</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6972300" y="10016290"/>
          <a:ext cx="889000" cy="58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145455</xdr:rowOff>
    </xdr:from>
    <xdr:to>
      <xdr:col>41</xdr:col>
      <xdr:colOff>101600</xdr:colOff>
      <xdr:row>58</xdr:row>
      <xdr:rowOff>75605</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7810500" y="9918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92132</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7594111" y="96933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142786</xdr:rowOff>
    </xdr:from>
    <xdr:to>
      <xdr:col>36</xdr:col>
      <xdr:colOff>165100</xdr:colOff>
      <xdr:row>58</xdr:row>
      <xdr:rowOff>72936</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6921500" y="9915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56</xdr:row>
      <xdr:rowOff>89463</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6705111" y="9690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47075</xdr:rowOff>
    </xdr:from>
    <xdr:to>
      <xdr:col>55</xdr:col>
      <xdr:colOff>50800</xdr:colOff>
      <xdr:row>58</xdr:row>
      <xdr:rowOff>148675</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10426700" y="9991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133452</xdr:rowOff>
    </xdr:from>
    <xdr:ext cx="469744" cy="259045"/>
    <xdr:sp macro="" textlink="">
      <xdr:nvSpPr>
        <xdr:cNvPr id="361" name="農林水産業費該当値テキスト">
          <a:extLst>
            <a:ext uri="{FF2B5EF4-FFF2-40B4-BE49-F238E27FC236}">
              <a16:creationId xmlns:a16="http://schemas.microsoft.com/office/drawing/2014/main" id="{00000000-0008-0000-0700-000069010000}"/>
            </a:ext>
          </a:extLst>
        </xdr:cNvPr>
        <xdr:cNvSpPr txBox="1"/>
      </xdr:nvSpPr>
      <xdr:spPr>
        <a:xfrm>
          <a:off x="10528300" y="9906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18775</xdr:rowOff>
    </xdr:from>
    <xdr:to>
      <xdr:col>50</xdr:col>
      <xdr:colOff>165100</xdr:colOff>
      <xdr:row>58</xdr:row>
      <xdr:rowOff>120375</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9588500" y="996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58</xdr:row>
      <xdr:rowOff>111502</xdr:rowOff>
    </xdr:from>
    <xdr:ext cx="469744"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9404428" y="10055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20622</xdr:rowOff>
    </xdr:from>
    <xdr:to>
      <xdr:col>46</xdr:col>
      <xdr:colOff>38100</xdr:colOff>
      <xdr:row>58</xdr:row>
      <xdr:rowOff>122222</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8699500" y="99647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58</xdr:row>
      <xdr:rowOff>113349</xdr:rowOff>
    </xdr:from>
    <xdr:ext cx="469744"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8515428" y="100574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27215</xdr:rowOff>
    </xdr:from>
    <xdr:to>
      <xdr:col>41</xdr:col>
      <xdr:colOff>101600</xdr:colOff>
      <xdr:row>58</xdr:row>
      <xdr:rowOff>128815</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7810500" y="9971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58</xdr:row>
      <xdr:rowOff>119942</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7626428" y="10064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21390</xdr:rowOff>
    </xdr:from>
    <xdr:to>
      <xdr:col>36</xdr:col>
      <xdr:colOff>165100</xdr:colOff>
      <xdr:row>58</xdr:row>
      <xdr:rowOff>122990</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6921500" y="9965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114117</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37428" y="10058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7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9" name="直線コネクタ 378">
          <a:extLst>
            <a:ext uri="{FF2B5EF4-FFF2-40B4-BE49-F238E27FC236}">
              <a16:creationId xmlns:a16="http://schemas.microsoft.com/office/drawing/2014/main" id="{00000000-0008-0000-07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90780</xdr:rowOff>
    </xdr:from>
    <xdr:to>
      <xdr:col>54</xdr:col>
      <xdr:colOff>189865</xdr:colOff>
      <xdr:row>78</xdr:row>
      <xdr:rowOff>97867</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flipV="1">
          <a:off x="10475595" y="12092280"/>
          <a:ext cx="1270" cy="13786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101694</xdr:rowOff>
    </xdr:from>
    <xdr:ext cx="469744" cy="259045"/>
    <xdr:sp macro="" textlink="">
      <xdr:nvSpPr>
        <xdr:cNvPr id="392" name="商工費最小値テキスト">
          <a:extLst>
            <a:ext uri="{FF2B5EF4-FFF2-40B4-BE49-F238E27FC236}">
              <a16:creationId xmlns:a16="http://schemas.microsoft.com/office/drawing/2014/main" id="{00000000-0008-0000-0700-000088010000}"/>
            </a:ext>
          </a:extLst>
        </xdr:cNvPr>
        <xdr:cNvSpPr txBox="1"/>
      </xdr:nvSpPr>
      <xdr:spPr>
        <a:xfrm>
          <a:off x="10528300" y="134747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97867</xdr:rowOff>
    </xdr:from>
    <xdr:to>
      <xdr:col>55</xdr:col>
      <xdr:colOff>88900</xdr:colOff>
      <xdr:row>78</xdr:row>
      <xdr:rowOff>97867</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3470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37457</xdr:rowOff>
    </xdr:from>
    <xdr:ext cx="534377" cy="259045"/>
    <xdr:sp macro="" textlink="">
      <xdr:nvSpPr>
        <xdr:cNvPr id="394" name="商工費最大値テキスト">
          <a:extLst>
            <a:ext uri="{FF2B5EF4-FFF2-40B4-BE49-F238E27FC236}">
              <a16:creationId xmlns:a16="http://schemas.microsoft.com/office/drawing/2014/main" id="{00000000-0008-0000-0700-00008A010000}"/>
            </a:ext>
          </a:extLst>
        </xdr:cNvPr>
        <xdr:cNvSpPr txBox="1"/>
      </xdr:nvSpPr>
      <xdr:spPr>
        <a:xfrm>
          <a:off x="10528300" y="11867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62,140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90780</xdr:rowOff>
    </xdr:from>
    <xdr:to>
      <xdr:col>55</xdr:col>
      <xdr:colOff>88900</xdr:colOff>
      <xdr:row>70</xdr:row>
      <xdr:rowOff>90780</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2092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154353</xdr:rowOff>
    </xdr:from>
    <xdr:to>
      <xdr:col>55</xdr:col>
      <xdr:colOff>0</xdr:colOff>
      <xdr:row>78</xdr:row>
      <xdr:rowOff>28487</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flipV="1">
          <a:off x="9639300" y="13356003"/>
          <a:ext cx="838200" cy="45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23972</xdr:rowOff>
    </xdr:from>
    <xdr:ext cx="534377" cy="259045"/>
    <xdr:sp macro="" textlink="">
      <xdr:nvSpPr>
        <xdr:cNvPr id="397" name="商工費平均値テキスト">
          <a:extLst>
            <a:ext uri="{FF2B5EF4-FFF2-40B4-BE49-F238E27FC236}">
              <a16:creationId xmlns:a16="http://schemas.microsoft.com/office/drawing/2014/main" id="{00000000-0008-0000-0700-00008D010000}"/>
            </a:ext>
          </a:extLst>
        </xdr:cNvPr>
        <xdr:cNvSpPr txBox="1"/>
      </xdr:nvSpPr>
      <xdr:spPr>
        <a:xfrm>
          <a:off x="10528300" y="128827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1095</xdr:rowOff>
    </xdr:from>
    <xdr:to>
      <xdr:col>55</xdr:col>
      <xdr:colOff>50800</xdr:colOff>
      <xdr:row>76</xdr:row>
      <xdr:rowOff>102695</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10426700" y="13031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28487</xdr:rowOff>
    </xdr:from>
    <xdr:to>
      <xdr:col>50</xdr:col>
      <xdr:colOff>114300</xdr:colOff>
      <xdr:row>78</xdr:row>
      <xdr:rowOff>77019</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8750300" y="13401587"/>
          <a:ext cx="889000" cy="48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152177</xdr:rowOff>
    </xdr:from>
    <xdr:to>
      <xdr:col>50</xdr:col>
      <xdr:colOff>165100</xdr:colOff>
      <xdr:row>77</xdr:row>
      <xdr:rowOff>82327</xdr:rowOff>
    </xdr:to>
    <xdr:sp macro="" textlink="">
      <xdr:nvSpPr>
        <xdr:cNvPr id="400" name="フローチャート: 判断 399">
          <a:extLst>
            <a:ext uri="{FF2B5EF4-FFF2-40B4-BE49-F238E27FC236}">
              <a16:creationId xmlns:a16="http://schemas.microsoft.com/office/drawing/2014/main" id="{00000000-0008-0000-0700-000090010000}"/>
            </a:ext>
          </a:extLst>
        </xdr:cNvPr>
        <xdr:cNvSpPr/>
      </xdr:nvSpPr>
      <xdr:spPr>
        <a:xfrm>
          <a:off x="9588500" y="13182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98854</xdr:rowOff>
    </xdr:from>
    <xdr:ext cx="534377"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9372111" y="129576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75715</xdr:rowOff>
    </xdr:from>
    <xdr:to>
      <xdr:col>45</xdr:col>
      <xdr:colOff>177800</xdr:colOff>
      <xdr:row>78</xdr:row>
      <xdr:rowOff>77019</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7861300" y="13448815"/>
          <a:ext cx="889000" cy="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167287</xdr:rowOff>
    </xdr:from>
    <xdr:to>
      <xdr:col>46</xdr:col>
      <xdr:colOff>38100</xdr:colOff>
      <xdr:row>77</xdr:row>
      <xdr:rowOff>97437</xdr:rowOff>
    </xdr:to>
    <xdr:sp macro="" textlink="">
      <xdr:nvSpPr>
        <xdr:cNvPr id="403" name="フローチャート: 判断 402">
          <a:extLst>
            <a:ext uri="{FF2B5EF4-FFF2-40B4-BE49-F238E27FC236}">
              <a16:creationId xmlns:a16="http://schemas.microsoft.com/office/drawing/2014/main" id="{00000000-0008-0000-0700-000093010000}"/>
            </a:ext>
          </a:extLst>
        </xdr:cNvPr>
        <xdr:cNvSpPr/>
      </xdr:nvSpPr>
      <xdr:spPr>
        <a:xfrm>
          <a:off x="8699500" y="13197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113964</xdr:rowOff>
    </xdr:from>
    <xdr:ext cx="534377" cy="259045"/>
    <xdr:sp macro="" textlink="">
      <xdr:nvSpPr>
        <xdr:cNvPr id="404" name="テキスト ボックス 403">
          <a:extLst>
            <a:ext uri="{FF2B5EF4-FFF2-40B4-BE49-F238E27FC236}">
              <a16:creationId xmlns:a16="http://schemas.microsoft.com/office/drawing/2014/main" id="{00000000-0008-0000-0700-000094010000}"/>
            </a:ext>
          </a:extLst>
        </xdr:cNvPr>
        <xdr:cNvSpPr txBox="1"/>
      </xdr:nvSpPr>
      <xdr:spPr>
        <a:xfrm>
          <a:off x="8483111" y="12972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75715</xdr:rowOff>
    </xdr:from>
    <xdr:to>
      <xdr:col>41</xdr:col>
      <xdr:colOff>50800</xdr:colOff>
      <xdr:row>78</xdr:row>
      <xdr:rowOff>87739</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6972300" y="13448815"/>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156063</xdr:rowOff>
    </xdr:from>
    <xdr:to>
      <xdr:col>41</xdr:col>
      <xdr:colOff>101600</xdr:colOff>
      <xdr:row>77</xdr:row>
      <xdr:rowOff>86213</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7810500" y="13186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102740</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7594111" y="12961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137020</xdr:rowOff>
    </xdr:from>
    <xdr:to>
      <xdr:col>36</xdr:col>
      <xdr:colOff>165100</xdr:colOff>
      <xdr:row>77</xdr:row>
      <xdr:rowOff>67170</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6921500" y="13167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83697</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6705111" y="12942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103553</xdr:rowOff>
    </xdr:from>
    <xdr:to>
      <xdr:col>55</xdr:col>
      <xdr:colOff>50800</xdr:colOff>
      <xdr:row>78</xdr:row>
      <xdr:rowOff>33703</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10426700" y="13305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18480</xdr:rowOff>
    </xdr:from>
    <xdr:ext cx="469744" cy="259045"/>
    <xdr:sp macro="" textlink="">
      <xdr:nvSpPr>
        <xdr:cNvPr id="416" name="商工費該当値テキスト">
          <a:extLst>
            <a:ext uri="{FF2B5EF4-FFF2-40B4-BE49-F238E27FC236}">
              <a16:creationId xmlns:a16="http://schemas.microsoft.com/office/drawing/2014/main" id="{00000000-0008-0000-0700-0000A0010000}"/>
            </a:ext>
          </a:extLst>
        </xdr:cNvPr>
        <xdr:cNvSpPr txBox="1"/>
      </xdr:nvSpPr>
      <xdr:spPr>
        <a:xfrm>
          <a:off x="10528300" y="13220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149137</xdr:rowOff>
    </xdr:from>
    <xdr:to>
      <xdr:col>50</xdr:col>
      <xdr:colOff>165100</xdr:colOff>
      <xdr:row>78</xdr:row>
      <xdr:rowOff>79287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9588500" y="13350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78</xdr:row>
      <xdr:rowOff>70414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9404428" y="134435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26219</xdr:rowOff>
    </xdr:from>
    <xdr:to>
      <xdr:col>46</xdr:col>
      <xdr:colOff>38100</xdr:colOff>
      <xdr:row>78</xdr:row>
      <xdr:rowOff>127819</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8699500" y="133993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118946</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15428" y="13492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24915</xdr:rowOff>
    </xdr:from>
    <xdr:to>
      <xdr:col>41</xdr:col>
      <xdr:colOff>101600</xdr:colOff>
      <xdr:row>78</xdr:row>
      <xdr:rowOff>126515</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7810500" y="133980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117642</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7626428" y="134907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36939</xdr:rowOff>
    </xdr:from>
    <xdr:to>
      <xdr:col>36</xdr:col>
      <xdr:colOff>165100</xdr:colOff>
      <xdr:row>78</xdr:row>
      <xdr:rowOff>138539</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6921500" y="13410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129666</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6737428" y="135027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45,794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83888</xdr:rowOff>
    </xdr:from>
    <xdr:to>
      <xdr:col>54</xdr:col>
      <xdr:colOff>189865</xdr:colOff>
      <xdr:row>98</xdr:row>
      <xdr:rowOff>145171</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514388"/>
          <a:ext cx="1270" cy="14328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148998</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9510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145171</xdr:rowOff>
    </xdr:from>
    <xdr:to>
      <xdr:col>55</xdr:col>
      <xdr:colOff>88900</xdr:colOff>
      <xdr:row>98</xdr:row>
      <xdr:rowOff>145171</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94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30565</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2896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394,649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83888</xdr:rowOff>
    </xdr:from>
    <xdr:to>
      <xdr:col>55</xdr:col>
      <xdr:colOff>88900</xdr:colOff>
      <xdr:row>90</xdr:row>
      <xdr:rowOff>83888</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5143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123168</xdr:rowOff>
    </xdr:from>
    <xdr:to>
      <xdr:col>55</xdr:col>
      <xdr:colOff>0</xdr:colOff>
      <xdr:row>98</xdr:row>
      <xdr:rowOff>141548</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925268"/>
          <a:ext cx="838200" cy="183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17270</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479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165843</xdr:rowOff>
    </xdr:from>
    <xdr:to>
      <xdr:col>55</xdr:col>
      <xdr:colOff>50800</xdr:colOff>
      <xdr:row>98</xdr:row>
      <xdr:rowOff>95993</xdr:rowOff>
    </xdr:to>
    <xdr:sp macro="" textlink="">
      <xdr:nvSpPr>
        <xdr:cNvPr id="455" name="フローチャート: 判断 454">
          <a:extLst>
            <a:ext uri="{FF2B5EF4-FFF2-40B4-BE49-F238E27FC236}">
              <a16:creationId xmlns:a16="http://schemas.microsoft.com/office/drawing/2014/main" id="{00000000-0008-0000-0700-0000C7010000}"/>
            </a:ext>
          </a:extLst>
        </xdr:cNvPr>
        <xdr:cNvSpPr/>
      </xdr:nvSpPr>
      <xdr:spPr>
        <a:xfrm>
          <a:off x="10426700" y="16796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131173</xdr:rowOff>
    </xdr:from>
    <xdr:to>
      <xdr:col>50</xdr:col>
      <xdr:colOff>114300</xdr:colOff>
      <xdr:row>98</xdr:row>
      <xdr:rowOff>141548</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8750300" y="16933273"/>
          <a:ext cx="889000" cy="103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168952</xdr:rowOff>
    </xdr:from>
    <xdr:to>
      <xdr:col>50</xdr:col>
      <xdr:colOff>165100</xdr:colOff>
      <xdr:row>98</xdr:row>
      <xdr:rowOff>99102</xdr:rowOff>
    </xdr:to>
    <xdr:sp macro="" textlink="">
      <xdr:nvSpPr>
        <xdr:cNvPr id="457" name="フローチャート: 判断 456">
          <a:extLst>
            <a:ext uri="{FF2B5EF4-FFF2-40B4-BE49-F238E27FC236}">
              <a16:creationId xmlns:a16="http://schemas.microsoft.com/office/drawing/2014/main" id="{00000000-0008-0000-0700-0000C9010000}"/>
            </a:ext>
          </a:extLst>
        </xdr:cNvPr>
        <xdr:cNvSpPr/>
      </xdr:nvSpPr>
      <xdr:spPr>
        <a:xfrm>
          <a:off x="9588500" y="16799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115629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574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131173</xdr:rowOff>
    </xdr:from>
    <xdr:to>
      <xdr:col>45</xdr:col>
      <xdr:colOff>177800</xdr:colOff>
      <xdr:row>98</xdr:row>
      <xdr:rowOff>138987</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flipV="1">
          <a:off x="7861300" y="16933273"/>
          <a:ext cx="889000" cy="7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170590</xdr:rowOff>
    </xdr:from>
    <xdr:to>
      <xdr:col>46</xdr:col>
      <xdr:colOff>38100</xdr:colOff>
      <xdr:row>98</xdr:row>
      <xdr:rowOff>100740</xdr:rowOff>
    </xdr:to>
    <xdr:sp macro="" textlink="">
      <xdr:nvSpPr>
        <xdr:cNvPr id="460" name="フローチャート: 判断 459">
          <a:extLst>
            <a:ext uri="{FF2B5EF4-FFF2-40B4-BE49-F238E27FC236}">
              <a16:creationId xmlns:a16="http://schemas.microsoft.com/office/drawing/2014/main" id="{00000000-0008-0000-0700-0000CC010000}"/>
            </a:ext>
          </a:extLst>
        </xdr:cNvPr>
        <xdr:cNvSpPr/>
      </xdr:nvSpPr>
      <xdr:spPr>
        <a:xfrm>
          <a:off x="8699500" y="1680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117267</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5764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136739</xdr:rowOff>
    </xdr:from>
    <xdr:to>
      <xdr:col>41</xdr:col>
      <xdr:colOff>50800</xdr:colOff>
      <xdr:row>98</xdr:row>
      <xdr:rowOff>138987</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6972300" y="16938839"/>
          <a:ext cx="889000" cy="2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166002</xdr:rowOff>
    </xdr:from>
    <xdr:to>
      <xdr:col>41</xdr:col>
      <xdr:colOff>101600</xdr:colOff>
      <xdr:row>98</xdr:row>
      <xdr:rowOff>96152</xdr:rowOff>
    </xdr:to>
    <xdr:sp macro="" textlink="">
      <xdr:nvSpPr>
        <xdr:cNvPr id="463" name="フローチャート: 判断 462">
          <a:extLst>
            <a:ext uri="{FF2B5EF4-FFF2-40B4-BE49-F238E27FC236}">
              <a16:creationId xmlns:a16="http://schemas.microsoft.com/office/drawing/2014/main" id="{00000000-0008-0000-0700-0000CF010000}"/>
            </a:ext>
          </a:extLst>
        </xdr:cNvPr>
        <xdr:cNvSpPr/>
      </xdr:nvSpPr>
      <xdr:spPr>
        <a:xfrm>
          <a:off x="7810500" y="167966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112679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571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166334</xdr:rowOff>
    </xdr:from>
    <xdr:to>
      <xdr:col>36</xdr:col>
      <xdr:colOff>165100</xdr:colOff>
      <xdr:row>98</xdr:row>
      <xdr:rowOff>96484</xdr:rowOff>
    </xdr:to>
    <xdr:sp macro="" textlink="">
      <xdr:nvSpPr>
        <xdr:cNvPr id="465" name="フローチャート: 判断 464">
          <a:extLst>
            <a:ext uri="{FF2B5EF4-FFF2-40B4-BE49-F238E27FC236}">
              <a16:creationId xmlns:a16="http://schemas.microsoft.com/office/drawing/2014/main" id="{00000000-0008-0000-0700-0000D1010000}"/>
            </a:ext>
          </a:extLst>
        </xdr:cNvPr>
        <xdr:cNvSpPr/>
      </xdr:nvSpPr>
      <xdr:spPr>
        <a:xfrm>
          <a:off x="6921500" y="16796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113011</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572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44,676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72368</xdr:rowOff>
    </xdr:from>
    <xdr:to>
      <xdr:col>55</xdr:col>
      <xdr:colOff>50800</xdr:colOff>
      <xdr:row>99</xdr:row>
      <xdr:rowOff>2518</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10426700" y="16874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158745</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7893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90748</xdr:rowOff>
    </xdr:from>
    <xdr:to>
      <xdr:col>50</xdr:col>
      <xdr:colOff>165100</xdr:colOff>
      <xdr:row>99</xdr:row>
      <xdr:rowOff>20898</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9588500" y="168928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99</xdr:row>
      <xdr:rowOff>12025</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9855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80373</xdr:rowOff>
    </xdr:from>
    <xdr:to>
      <xdr:col>46</xdr:col>
      <xdr:colOff>38100</xdr:colOff>
      <xdr:row>99</xdr:row>
      <xdr:rowOff>10523</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8699500" y="1688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1650</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97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88187</xdr:rowOff>
    </xdr:from>
    <xdr:to>
      <xdr:col>41</xdr:col>
      <xdr:colOff>101600</xdr:colOff>
      <xdr:row>99</xdr:row>
      <xdr:rowOff>18337</xdr:rowOff>
    </xdr:to>
    <xdr:sp macro="" textlink="">
      <xdr:nvSpPr>
        <xdr:cNvPr id="478" name="楕円 477">
          <a:extLst>
            <a:ext uri="{FF2B5EF4-FFF2-40B4-BE49-F238E27FC236}">
              <a16:creationId xmlns:a16="http://schemas.microsoft.com/office/drawing/2014/main" id="{00000000-0008-0000-0700-0000DE010000}"/>
            </a:ext>
          </a:extLst>
        </xdr:cNvPr>
        <xdr:cNvSpPr/>
      </xdr:nvSpPr>
      <xdr:spPr>
        <a:xfrm>
          <a:off x="7810500" y="1689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99</xdr:row>
      <xdr:rowOff>9464</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94111" y="16983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85939</xdr:rowOff>
    </xdr:from>
    <xdr:to>
      <xdr:col>36</xdr:col>
      <xdr:colOff>165100</xdr:colOff>
      <xdr:row>99</xdr:row>
      <xdr:rowOff>16089</xdr:rowOff>
    </xdr:to>
    <xdr:sp macro="" textlink="">
      <xdr:nvSpPr>
        <xdr:cNvPr id="480" name="楕円 479">
          <a:extLst>
            <a:ext uri="{FF2B5EF4-FFF2-40B4-BE49-F238E27FC236}">
              <a16:creationId xmlns:a16="http://schemas.microsoft.com/office/drawing/2014/main" id="{00000000-0008-0000-0700-0000E0010000}"/>
            </a:ext>
          </a:extLst>
        </xdr:cNvPr>
        <xdr:cNvSpPr/>
      </xdr:nvSpPr>
      <xdr:spPr>
        <a:xfrm>
          <a:off x="6921500" y="1688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7216</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98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20,777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139700</xdr:rowOff>
    </xdr:from>
    <xdr:to>
      <xdr:col>89</xdr:col>
      <xdr:colOff>177800</xdr:colOff>
      <xdr:row>38</xdr:row>
      <xdr:rowOff>139700</xdr:rowOff>
    </xdr:to>
    <xdr:cxnSp macro="">
      <xdr:nvCxnSpPr>
        <xdr:cNvPr id="493" name="直線コネクタ 492">
          <a:extLst>
            <a:ext uri="{FF2B5EF4-FFF2-40B4-BE49-F238E27FC236}">
              <a16:creationId xmlns:a16="http://schemas.microsoft.com/office/drawing/2014/main" id="{00000000-0008-0000-0700-0000ED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168927</xdr:rowOff>
    </xdr:from>
    <xdr:ext cx="531299"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11914701" y="6512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5" name="直線コネクタ 494">
          <a:extLst>
            <a:ext uri="{FF2B5EF4-FFF2-40B4-BE49-F238E27FC236}">
              <a16:creationId xmlns:a16="http://schemas.microsoft.com/office/drawing/2014/main" id="{00000000-0008-0000-0700-0000EF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496" name="テキスト ボックス 495">
          <a:extLst>
            <a:ext uri="{FF2B5EF4-FFF2-40B4-BE49-F238E27FC236}">
              <a16:creationId xmlns:a16="http://schemas.microsoft.com/office/drawing/2014/main" id="{00000000-0008-0000-0700-0000F0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7" name="直線コネクタ 496">
          <a:extLst>
            <a:ext uri="{FF2B5EF4-FFF2-40B4-BE49-F238E27FC236}">
              <a16:creationId xmlns:a16="http://schemas.microsoft.com/office/drawing/2014/main" id="{00000000-0008-0000-0700-0000F1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498" name="テキスト ボックス 497">
          <a:extLst>
            <a:ext uri="{FF2B5EF4-FFF2-40B4-BE49-F238E27FC236}">
              <a16:creationId xmlns:a16="http://schemas.microsoft.com/office/drawing/2014/main" id="{00000000-0008-0000-0700-0000F2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00" name="テキスト ボックス 499">
          <a:extLst>
            <a:ext uri="{FF2B5EF4-FFF2-40B4-BE49-F238E27FC236}">
              <a16:creationId xmlns:a16="http://schemas.microsoft.com/office/drawing/2014/main" id="{00000000-0008-0000-0700-0000F401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3" name="消防費グラフ枠">
          <a:extLst>
            <a:ext uri="{FF2B5EF4-FFF2-40B4-BE49-F238E27FC236}">
              <a16:creationId xmlns:a16="http://schemas.microsoft.com/office/drawing/2014/main" id="{00000000-0008-0000-0700-0000F7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52512</xdr:rowOff>
    </xdr:from>
    <xdr:to>
      <xdr:col>85</xdr:col>
      <xdr:colOff>126364</xdr:colOff>
      <xdr:row>38</xdr:row>
      <xdr:rowOff>171247</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6317595" y="5367462"/>
          <a:ext cx="1269" cy="13188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3624</xdr:rowOff>
    </xdr:from>
    <xdr:ext cx="469744" cy="259045"/>
    <xdr:sp macro="" textlink="">
      <xdr:nvSpPr>
        <xdr:cNvPr id="505" name="消防費最小値テキスト">
          <a:extLst>
            <a:ext uri="{FF2B5EF4-FFF2-40B4-BE49-F238E27FC236}">
              <a16:creationId xmlns:a16="http://schemas.microsoft.com/office/drawing/2014/main" id="{00000000-0008-0000-0700-0000F9010000}"/>
            </a:ext>
          </a:extLst>
        </xdr:cNvPr>
        <xdr:cNvSpPr txBox="1"/>
      </xdr:nvSpPr>
      <xdr:spPr>
        <a:xfrm>
          <a:off x="16370300" y="669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171247</xdr:rowOff>
    </xdr:from>
    <xdr:to>
      <xdr:col>86</xdr:col>
      <xdr:colOff>25400</xdr:colOff>
      <xdr:row>38</xdr:row>
      <xdr:rowOff>171247</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6230600" y="6686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170639</xdr:rowOff>
    </xdr:from>
    <xdr:ext cx="534377" cy="259045"/>
    <xdr:sp macro="" textlink="">
      <xdr:nvSpPr>
        <xdr:cNvPr id="507" name="消防費最大値テキスト">
          <a:extLst>
            <a:ext uri="{FF2B5EF4-FFF2-40B4-BE49-F238E27FC236}">
              <a16:creationId xmlns:a16="http://schemas.microsoft.com/office/drawing/2014/main" id="{00000000-0008-0000-0700-0000FB010000}"/>
            </a:ext>
          </a:extLst>
        </xdr:cNvPr>
        <xdr:cNvSpPr txBox="1"/>
      </xdr:nvSpPr>
      <xdr:spPr>
        <a:xfrm>
          <a:off x="16370300" y="514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38,157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31</xdr:row>
      <xdr:rowOff>52512</xdr:rowOff>
    </xdr:from>
    <xdr:to>
      <xdr:col>86</xdr:col>
      <xdr:colOff>25400</xdr:colOff>
      <xdr:row>31</xdr:row>
      <xdr:rowOff>52512</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6230600" y="536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12827</xdr:rowOff>
    </xdr:from>
    <xdr:to>
      <xdr:col>85</xdr:col>
      <xdr:colOff>127000</xdr:colOff>
      <xdr:row>37</xdr:row>
      <xdr:rowOff>82001</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flipV="1">
          <a:off x="15481300" y="6356477"/>
          <a:ext cx="838200" cy="69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136877</xdr:rowOff>
    </xdr:from>
    <xdr:ext cx="534377" cy="259045"/>
    <xdr:sp macro="" textlink="">
      <xdr:nvSpPr>
        <xdr:cNvPr id="510" name="消防費平均値テキスト">
          <a:extLst>
            <a:ext uri="{FF2B5EF4-FFF2-40B4-BE49-F238E27FC236}">
              <a16:creationId xmlns:a16="http://schemas.microsoft.com/office/drawing/2014/main" id="{00000000-0008-0000-0700-0000FE010000}"/>
            </a:ext>
          </a:extLst>
        </xdr:cNvPr>
        <xdr:cNvSpPr txBox="1"/>
      </xdr:nvSpPr>
      <xdr:spPr>
        <a:xfrm>
          <a:off x="16370300" y="61376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114000</xdr:rowOff>
    </xdr:from>
    <xdr:to>
      <xdr:col>85</xdr:col>
      <xdr:colOff>177800</xdr:colOff>
      <xdr:row>37</xdr:row>
      <xdr:rowOff>44150</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6268700" y="628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82001</xdr:rowOff>
    </xdr:from>
    <xdr:to>
      <xdr:col>81</xdr:col>
      <xdr:colOff>50800</xdr:colOff>
      <xdr:row>37</xdr:row>
      <xdr:rowOff>97820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flipV="1">
          <a:off x="14592300" y="6425651"/>
          <a:ext cx="889000" cy="15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126253</xdr:rowOff>
    </xdr:from>
    <xdr:to>
      <xdr:col>81</xdr:col>
      <xdr:colOff>101600</xdr:colOff>
      <xdr:row>37</xdr:row>
      <xdr:rowOff>56403</xdr:rowOff>
    </xdr:to>
    <xdr:sp macro="" textlink="">
      <xdr:nvSpPr>
        <xdr:cNvPr id="513" name="フローチャート: 判断 512">
          <a:extLst>
            <a:ext uri="{FF2B5EF4-FFF2-40B4-BE49-F238E27FC236}">
              <a16:creationId xmlns:a16="http://schemas.microsoft.com/office/drawing/2014/main" id="{00000000-0008-0000-0700-000001020000}"/>
            </a:ext>
          </a:extLst>
        </xdr:cNvPr>
        <xdr:cNvSpPr/>
      </xdr:nvSpPr>
      <xdr:spPr>
        <a:xfrm>
          <a:off x="15430500" y="6298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72930</xdr:rowOff>
    </xdr:from>
    <xdr:ext cx="534377" cy="259045"/>
    <xdr:sp macro="" textlink="">
      <xdr:nvSpPr>
        <xdr:cNvPr id="514" name="テキスト ボックス 513">
          <a:extLst>
            <a:ext uri="{FF2B5EF4-FFF2-40B4-BE49-F238E27FC236}">
              <a16:creationId xmlns:a16="http://schemas.microsoft.com/office/drawing/2014/main" id="{00000000-0008-0000-0700-000002020000}"/>
            </a:ext>
          </a:extLst>
        </xdr:cNvPr>
        <xdr:cNvSpPr txBox="1"/>
      </xdr:nvSpPr>
      <xdr:spPr>
        <a:xfrm>
          <a:off x="15214111" y="6073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97820</xdr:rowOff>
    </xdr:from>
    <xdr:to>
      <xdr:col>76</xdr:col>
      <xdr:colOff>114300</xdr:colOff>
      <xdr:row>37</xdr:row>
      <xdr:rowOff>119903</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3703300" y="6441470"/>
          <a:ext cx="889000" cy="22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158349</xdr:rowOff>
    </xdr:from>
    <xdr:to>
      <xdr:col>76</xdr:col>
      <xdr:colOff>165100</xdr:colOff>
      <xdr:row>37</xdr:row>
      <xdr:rowOff>88499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4541500" y="633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35</xdr:row>
      <xdr:rowOff>105026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4325111" y="6105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39162</xdr:rowOff>
    </xdr:from>
    <xdr:to>
      <xdr:col>71</xdr:col>
      <xdr:colOff>177800</xdr:colOff>
      <xdr:row>37</xdr:row>
      <xdr:rowOff>119903</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814300" y="6382812"/>
          <a:ext cx="889000" cy="80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158669</xdr:rowOff>
    </xdr:from>
    <xdr:to>
      <xdr:col>72</xdr:col>
      <xdr:colOff>38100</xdr:colOff>
      <xdr:row>37</xdr:row>
      <xdr:rowOff>88819</xdr:rowOff>
    </xdr:to>
    <xdr:sp macro="" textlink="">
      <xdr:nvSpPr>
        <xdr:cNvPr id="519" name="フローチャート: 判断 518">
          <a:extLst>
            <a:ext uri="{FF2B5EF4-FFF2-40B4-BE49-F238E27FC236}">
              <a16:creationId xmlns:a16="http://schemas.microsoft.com/office/drawing/2014/main" id="{00000000-0008-0000-0700-000007020000}"/>
            </a:ext>
          </a:extLst>
        </xdr:cNvPr>
        <xdr:cNvSpPr/>
      </xdr:nvSpPr>
      <xdr:spPr>
        <a:xfrm>
          <a:off x="13652500" y="63308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105346</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3436111" y="6106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166898</xdr:rowOff>
    </xdr:from>
    <xdr:to>
      <xdr:col>67</xdr:col>
      <xdr:colOff>101600</xdr:colOff>
      <xdr:row>37</xdr:row>
      <xdr:rowOff>97048</xdr:rowOff>
    </xdr:to>
    <xdr:sp macro="" textlink="">
      <xdr:nvSpPr>
        <xdr:cNvPr id="521" name="フローチャート: 判断 520">
          <a:extLst>
            <a:ext uri="{FF2B5EF4-FFF2-40B4-BE49-F238E27FC236}">
              <a16:creationId xmlns:a16="http://schemas.microsoft.com/office/drawing/2014/main" id="{00000000-0008-0000-0700-000009020000}"/>
            </a:ext>
          </a:extLst>
        </xdr:cNvPr>
        <xdr:cNvSpPr/>
      </xdr:nvSpPr>
      <xdr:spPr>
        <a:xfrm>
          <a:off x="12763500" y="6339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88175</xdr:rowOff>
    </xdr:from>
    <xdr:ext cx="534377"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547111" y="64318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id="{00000000-0008-0000-0700-00000C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133477</xdr:rowOff>
    </xdr:from>
    <xdr:to>
      <xdr:col>85</xdr:col>
      <xdr:colOff>177800</xdr:colOff>
      <xdr:row>37</xdr:row>
      <xdr:rowOff>63627</xdr:rowOff>
    </xdr:to>
    <xdr:sp macro="" textlink="">
      <xdr:nvSpPr>
        <xdr:cNvPr id="528" name="楕円 527">
          <a:extLst>
            <a:ext uri="{FF2B5EF4-FFF2-40B4-BE49-F238E27FC236}">
              <a16:creationId xmlns:a16="http://schemas.microsoft.com/office/drawing/2014/main" id="{00000000-0008-0000-0700-000010020000}"/>
            </a:ext>
          </a:extLst>
        </xdr:cNvPr>
        <xdr:cNvSpPr/>
      </xdr:nvSpPr>
      <xdr:spPr>
        <a:xfrm>
          <a:off x="16268700" y="6305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111904</xdr:rowOff>
    </xdr:from>
    <xdr:ext cx="534377" cy="259045"/>
    <xdr:sp macro="" textlink="">
      <xdr:nvSpPr>
        <xdr:cNvPr id="529" name="消防費該当値テキスト">
          <a:extLst>
            <a:ext uri="{FF2B5EF4-FFF2-40B4-BE49-F238E27FC236}">
              <a16:creationId xmlns:a16="http://schemas.microsoft.com/office/drawing/2014/main" id="{00000000-0008-0000-0700-000011020000}"/>
            </a:ext>
          </a:extLst>
        </xdr:cNvPr>
        <xdr:cNvSpPr txBox="1"/>
      </xdr:nvSpPr>
      <xdr:spPr>
        <a:xfrm>
          <a:off x="16370300" y="62841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31201</xdr:rowOff>
    </xdr:from>
    <xdr:to>
      <xdr:col>81</xdr:col>
      <xdr:colOff>101600</xdr:colOff>
      <xdr:row>37</xdr:row>
      <xdr:rowOff>132801</xdr:rowOff>
    </xdr:to>
    <xdr:sp macro="" textlink="">
      <xdr:nvSpPr>
        <xdr:cNvPr id="530" name="楕円 529">
          <a:extLst>
            <a:ext uri="{FF2B5EF4-FFF2-40B4-BE49-F238E27FC236}">
              <a16:creationId xmlns:a16="http://schemas.microsoft.com/office/drawing/2014/main" id="{00000000-0008-0000-0700-000012020000}"/>
            </a:ext>
          </a:extLst>
        </xdr:cNvPr>
        <xdr:cNvSpPr/>
      </xdr:nvSpPr>
      <xdr:spPr>
        <a:xfrm>
          <a:off x="15430500" y="6374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123928</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467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47020</xdr:rowOff>
    </xdr:from>
    <xdr:to>
      <xdr:col>76</xdr:col>
      <xdr:colOff>165100</xdr:colOff>
      <xdr:row>37</xdr:row>
      <xdr:rowOff>148620</xdr:rowOff>
    </xdr:to>
    <xdr:sp macro="" textlink="">
      <xdr:nvSpPr>
        <xdr:cNvPr id="532" name="楕円 531">
          <a:extLst>
            <a:ext uri="{FF2B5EF4-FFF2-40B4-BE49-F238E27FC236}">
              <a16:creationId xmlns:a16="http://schemas.microsoft.com/office/drawing/2014/main" id="{00000000-0008-0000-0700-000014020000}"/>
            </a:ext>
          </a:extLst>
        </xdr:cNvPr>
        <xdr:cNvSpPr/>
      </xdr:nvSpPr>
      <xdr:spPr>
        <a:xfrm>
          <a:off x="14541500" y="6390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139747</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4325111" y="6483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69103</xdr:rowOff>
    </xdr:from>
    <xdr:to>
      <xdr:col>72</xdr:col>
      <xdr:colOff>38100</xdr:colOff>
      <xdr:row>37</xdr:row>
      <xdr:rowOff>170703</xdr:rowOff>
    </xdr:to>
    <xdr:sp macro="" textlink="">
      <xdr:nvSpPr>
        <xdr:cNvPr id="534" name="楕円 533">
          <a:extLst>
            <a:ext uri="{FF2B5EF4-FFF2-40B4-BE49-F238E27FC236}">
              <a16:creationId xmlns:a16="http://schemas.microsoft.com/office/drawing/2014/main" id="{00000000-0008-0000-0700-000016020000}"/>
            </a:ext>
          </a:extLst>
        </xdr:cNvPr>
        <xdr:cNvSpPr/>
      </xdr:nvSpPr>
      <xdr:spPr>
        <a:xfrm>
          <a:off x="13652500" y="641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161831</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505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159812</xdr:rowOff>
    </xdr:from>
    <xdr:to>
      <xdr:col>67</xdr:col>
      <xdr:colOff>101600</xdr:colOff>
      <xdr:row>37</xdr:row>
      <xdr:rowOff>89962</xdr:rowOff>
    </xdr:to>
    <xdr:sp macro="" textlink="">
      <xdr:nvSpPr>
        <xdr:cNvPr id="536" name="楕円 535">
          <a:extLst>
            <a:ext uri="{FF2B5EF4-FFF2-40B4-BE49-F238E27FC236}">
              <a16:creationId xmlns:a16="http://schemas.microsoft.com/office/drawing/2014/main" id="{00000000-0008-0000-0700-000018020000}"/>
            </a:ext>
          </a:extLst>
        </xdr:cNvPr>
        <xdr:cNvSpPr/>
      </xdr:nvSpPr>
      <xdr:spPr>
        <a:xfrm>
          <a:off x="12763500" y="6332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106489</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107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1" name="直線コネクタ 560">
          <a:extLst>
            <a:ext uri="{FF2B5EF4-FFF2-40B4-BE49-F238E27FC236}">
              <a16:creationId xmlns:a16="http://schemas.microsoft.com/office/drawing/2014/main" id="{00000000-0008-0000-0700-000031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2" name="テキスト ボックス 561">
          <a:extLst>
            <a:ext uri="{FF2B5EF4-FFF2-40B4-BE49-F238E27FC236}">
              <a16:creationId xmlns:a16="http://schemas.microsoft.com/office/drawing/2014/main" id="{00000000-0008-0000-0700-000032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3" name="教育費グラフ枠">
          <a:extLst>
            <a:ext uri="{FF2B5EF4-FFF2-40B4-BE49-F238E27FC236}">
              <a16:creationId xmlns:a16="http://schemas.microsoft.com/office/drawing/2014/main" id="{00000000-0008-0000-0700-000033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64132</xdr:rowOff>
    </xdr:from>
    <xdr:to>
      <xdr:col>85</xdr:col>
      <xdr:colOff>126364</xdr:colOff>
      <xdr:row>58</xdr:row>
      <xdr:rowOff>11766</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flipV="1">
          <a:off x="16317595" y="8808082"/>
          <a:ext cx="1269" cy="11477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15593</xdr:rowOff>
    </xdr:from>
    <xdr:ext cx="534377" cy="259045"/>
    <xdr:sp macro="" textlink="">
      <xdr:nvSpPr>
        <xdr:cNvPr id="565" name="教育費最小値テキスト">
          <a:extLst>
            <a:ext uri="{FF2B5EF4-FFF2-40B4-BE49-F238E27FC236}">
              <a16:creationId xmlns:a16="http://schemas.microsoft.com/office/drawing/2014/main" id="{00000000-0008-0000-0700-000035020000}"/>
            </a:ext>
          </a:extLst>
        </xdr:cNvPr>
        <xdr:cNvSpPr txBox="1"/>
      </xdr:nvSpPr>
      <xdr:spPr>
        <a:xfrm>
          <a:off x="16370300" y="9959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35,835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11766</xdr:rowOff>
    </xdr:from>
    <xdr:to>
      <xdr:col>86</xdr:col>
      <xdr:colOff>25400</xdr:colOff>
      <xdr:row>58</xdr:row>
      <xdr:rowOff>11766</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99558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10809</xdr:rowOff>
    </xdr:from>
    <xdr:ext cx="599010" cy="259045"/>
    <xdr:sp macro="" textlink="">
      <xdr:nvSpPr>
        <xdr:cNvPr id="567" name="教育費最大値テキスト">
          <a:extLst>
            <a:ext uri="{FF2B5EF4-FFF2-40B4-BE49-F238E27FC236}">
              <a16:creationId xmlns:a16="http://schemas.microsoft.com/office/drawing/2014/main" id="{00000000-0008-0000-0700-000037020000}"/>
            </a:ext>
          </a:extLst>
        </xdr:cNvPr>
        <xdr:cNvSpPr txBox="1"/>
      </xdr:nvSpPr>
      <xdr:spPr>
        <a:xfrm>
          <a:off x="16370300" y="8583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106,128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64132</xdr:rowOff>
    </xdr:from>
    <xdr:to>
      <xdr:col>86</xdr:col>
      <xdr:colOff>25400</xdr:colOff>
      <xdr:row>51</xdr:row>
      <xdr:rowOff>64132</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6230600" y="8808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81864</xdr:rowOff>
    </xdr:from>
    <xdr:to>
      <xdr:col>85</xdr:col>
      <xdr:colOff>127000</xdr:colOff>
      <xdr:row>57</xdr:row>
      <xdr:rowOff>135357</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5481300" y="9683064"/>
          <a:ext cx="838200" cy="22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159669</xdr:rowOff>
    </xdr:from>
    <xdr:ext cx="534377" cy="259045"/>
    <xdr:sp macro="" textlink="">
      <xdr:nvSpPr>
        <xdr:cNvPr id="570" name="教育費平均値テキスト">
          <a:extLst>
            <a:ext uri="{FF2B5EF4-FFF2-40B4-BE49-F238E27FC236}">
              <a16:creationId xmlns:a16="http://schemas.microsoft.com/office/drawing/2014/main" id="{00000000-0008-0000-0700-00003A020000}"/>
            </a:ext>
          </a:extLst>
        </xdr:cNvPr>
        <xdr:cNvSpPr txBox="1"/>
      </xdr:nvSpPr>
      <xdr:spPr>
        <a:xfrm>
          <a:off x="16370300" y="94179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136792</xdr:rowOff>
    </xdr:from>
    <xdr:to>
      <xdr:col>85</xdr:col>
      <xdr:colOff>177800</xdr:colOff>
      <xdr:row>56</xdr:row>
      <xdr:rowOff>66942</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6268700" y="95665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56</xdr:row>
      <xdr:rowOff>81864</xdr:rowOff>
    </xdr:from>
    <xdr:to>
      <xdr:col>81</xdr:col>
      <xdr:colOff>50800</xdr:colOff>
      <xdr:row>58</xdr:row>
      <xdr:rowOff>150852</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flipV="1">
          <a:off x="14592300" y="9683064"/>
          <a:ext cx="889000" cy="4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14932</xdr:rowOff>
    </xdr:from>
    <xdr:to>
      <xdr:col>81</xdr:col>
      <xdr:colOff>101600</xdr:colOff>
      <xdr:row>56</xdr:row>
      <xdr:rowOff>116532</xdr:rowOff>
    </xdr:to>
    <xdr:sp macro="" textlink="">
      <xdr:nvSpPr>
        <xdr:cNvPr id="573" name="フローチャート: 判断 572">
          <a:extLst>
            <a:ext uri="{FF2B5EF4-FFF2-40B4-BE49-F238E27FC236}">
              <a16:creationId xmlns:a16="http://schemas.microsoft.com/office/drawing/2014/main" id="{00000000-0008-0000-0700-00003D020000}"/>
            </a:ext>
          </a:extLst>
        </xdr:cNvPr>
        <xdr:cNvSpPr/>
      </xdr:nvSpPr>
      <xdr:spPr>
        <a:xfrm>
          <a:off x="15430500" y="96161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133059</xdr:rowOff>
    </xdr:from>
    <xdr:ext cx="534377"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14111" y="9391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150852</xdr:rowOff>
    </xdr:from>
    <xdr:to>
      <xdr:col>76</xdr:col>
      <xdr:colOff>114300</xdr:colOff>
      <xdr:row>59</xdr:row>
      <xdr:rowOff>48097</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flipV="1">
          <a:off x="13703300" y="10094952"/>
          <a:ext cx="889000" cy="68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113833</xdr:rowOff>
    </xdr:from>
    <xdr:to>
      <xdr:col>76</xdr:col>
      <xdr:colOff>165100</xdr:colOff>
      <xdr:row>57</xdr:row>
      <xdr:rowOff>43983</xdr:rowOff>
    </xdr:to>
    <xdr:sp macro="" textlink="">
      <xdr:nvSpPr>
        <xdr:cNvPr id="576" name="フローチャート: 判断 575">
          <a:extLst>
            <a:ext uri="{FF2B5EF4-FFF2-40B4-BE49-F238E27FC236}">
              <a16:creationId xmlns:a16="http://schemas.microsoft.com/office/drawing/2014/main" id="{00000000-0008-0000-0700-000040020000}"/>
            </a:ext>
          </a:extLst>
        </xdr:cNvPr>
        <xdr:cNvSpPr/>
      </xdr:nvSpPr>
      <xdr:spPr>
        <a:xfrm>
          <a:off x="14541500" y="971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60510</xdr:rowOff>
    </xdr:from>
    <xdr:ext cx="534377"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4325111" y="94902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135030</xdr:rowOff>
    </xdr:from>
    <xdr:to>
      <xdr:col>71</xdr:col>
      <xdr:colOff>177800</xdr:colOff>
      <xdr:row>59</xdr:row>
      <xdr:rowOff>48097</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a:off x="12814300" y="10079130"/>
          <a:ext cx="889000" cy="84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131665</xdr:rowOff>
    </xdr:from>
    <xdr:to>
      <xdr:col>72</xdr:col>
      <xdr:colOff>38100</xdr:colOff>
      <xdr:row>57</xdr:row>
      <xdr:rowOff>61815</xdr:rowOff>
    </xdr:to>
    <xdr:sp macro="" textlink="">
      <xdr:nvSpPr>
        <xdr:cNvPr id="579" name="フローチャート: 判断 578">
          <a:extLst>
            <a:ext uri="{FF2B5EF4-FFF2-40B4-BE49-F238E27FC236}">
              <a16:creationId xmlns:a16="http://schemas.microsoft.com/office/drawing/2014/main" id="{00000000-0008-0000-0700-000043020000}"/>
            </a:ext>
          </a:extLst>
        </xdr:cNvPr>
        <xdr:cNvSpPr/>
      </xdr:nvSpPr>
      <xdr:spPr>
        <a:xfrm>
          <a:off x="13652500" y="9732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55</xdr:row>
      <xdr:rowOff>78342</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3436111" y="9508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46,381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146850</xdr:rowOff>
    </xdr:from>
    <xdr:to>
      <xdr:col>67</xdr:col>
      <xdr:colOff>101600</xdr:colOff>
      <xdr:row>57</xdr:row>
      <xdr:rowOff>77000</xdr:rowOff>
    </xdr:to>
    <xdr:sp macro="" textlink="">
      <xdr:nvSpPr>
        <xdr:cNvPr id="581" name="フローチャート: 判断 580">
          <a:extLst>
            <a:ext uri="{FF2B5EF4-FFF2-40B4-BE49-F238E27FC236}">
              <a16:creationId xmlns:a16="http://schemas.microsoft.com/office/drawing/2014/main" id="{00000000-0008-0000-0700-000045020000}"/>
            </a:ext>
          </a:extLst>
        </xdr:cNvPr>
        <xdr:cNvSpPr/>
      </xdr:nvSpPr>
      <xdr:spPr>
        <a:xfrm>
          <a:off x="12763500" y="9748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93527</xdr:rowOff>
    </xdr:from>
    <xdr:ext cx="534377"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2547111" y="95232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700-00004A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84557</xdr:rowOff>
    </xdr:from>
    <xdr:to>
      <xdr:col>85</xdr:col>
      <xdr:colOff>177800</xdr:colOff>
      <xdr:row>58</xdr:row>
      <xdr:rowOff>14707</xdr:rowOff>
    </xdr:to>
    <xdr:sp macro="" textlink="">
      <xdr:nvSpPr>
        <xdr:cNvPr id="588" name="楕円 587">
          <a:extLst>
            <a:ext uri="{FF2B5EF4-FFF2-40B4-BE49-F238E27FC236}">
              <a16:creationId xmlns:a16="http://schemas.microsoft.com/office/drawing/2014/main" id="{00000000-0008-0000-0700-00004C020000}"/>
            </a:ext>
          </a:extLst>
        </xdr:cNvPr>
        <xdr:cNvSpPr/>
      </xdr:nvSpPr>
      <xdr:spPr>
        <a:xfrm>
          <a:off x="16268700" y="9857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170934</xdr:rowOff>
    </xdr:from>
    <xdr:ext cx="534377" cy="259045"/>
    <xdr:sp macro="" textlink="">
      <xdr:nvSpPr>
        <xdr:cNvPr id="589" name="教育費該当値テキスト">
          <a:extLst>
            <a:ext uri="{FF2B5EF4-FFF2-40B4-BE49-F238E27FC236}">
              <a16:creationId xmlns:a16="http://schemas.microsoft.com/office/drawing/2014/main" id="{00000000-0008-0000-0700-00004D020000}"/>
            </a:ext>
          </a:extLst>
        </xdr:cNvPr>
        <xdr:cNvSpPr txBox="1"/>
      </xdr:nvSpPr>
      <xdr:spPr>
        <a:xfrm>
          <a:off x="16370300" y="9772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31064</xdr:rowOff>
    </xdr:from>
    <xdr:to>
      <xdr:col>81</xdr:col>
      <xdr:colOff>101600</xdr:colOff>
      <xdr:row>56</xdr:row>
      <xdr:rowOff>132664</xdr:rowOff>
    </xdr:to>
    <xdr:sp macro="" textlink="">
      <xdr:nvSpPr>
        <xdr:cNvPr id="590" name="楕円 589">
          <a:extLst>
            <a:ext uri="{FF2B5EF4-FFF2-40B4-BE49-F238E27FC236}">
              <a16:creationId xmlns:a16="http://schemas.microsoft.com/office/drawing/2014/main" id="{00000000-0008-0000-0700-00004E020000}"/>
            </a:ext>
          </a:extLst>
        </xdr:cNvPr>
        <xdr:cNvSpPr/>
      </xdr:nvSpPr>
      <xdr:spPr>
        <a:xfrm>
          <a:off x="15430500" y="9632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123791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14111" y="9724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100052</xdr:rowOff>
    </xdr:from>
    <xdr:to>
      <xdr:col>76</xdr:col>
      <xdr:colOff>165100</xdr:colOff>
      <xdr:row>59</xdr:row>
      <xdr:rowOff>30202</xdr:rowOff>
    </xdr:to>
    <xdr:sp macro="" textlink="">
      <xdr:nvSpPr>
        <xdr:cNvPr id="592" name="楕円 591">
          <a:extLst>
            <a:ext uri="{FF2B5EF4-FFF2-40B4-BE49-F238E27FC236}">
              <a16:creationId xmlns:a16="http://schemas.microsoft.com/office/drawing/2014/main" id="{00000000-0008-0000-0700-000050020000}"/>
            </a:ext>
          </a:extLst>
        </xdr:cNvPr>
        <xdr:cNvSpPr/>
      </xdr:nvSpPr>
      <xdr:spPr>
        <a:xfrm>
          <a:off x="14541500" y="10044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59</xdr:row>
      <xdr:rowOff>21329</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4325111" y="10136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168747</xdr:rowOff>
    </xdr:from>
    <xdr:to>
      <xdr:col>72</xdr:col>
      <xdr:colOff>38100</xdr:colOff>
      <xdr:row>59</xdr:row>
      <xdr:rowOff>98897</xdr:rowOff>
    </xdr:to>
    <xdr:sp macro="" textlink="">
      <xdr:nvSpPr>
        <xdr:cNvPr id="594" name="楕円 593">
          <a:extLst>
            <a:ext uri="{FF2B5EF4-FFF2-40B4-BE49-F238E27FC236}">
              <a16:creationId xmlns:a16="http://schemas.microsoft.com/office/drawing/2014/main" id="{00000000-0008-0000-0700-000052020000}"/>
            </a:ext>
          </a:extLst>
        </xdr:cNvPr>
        <xdr:cNvSpPr/>
      </xdr:nvSpPr>
      <xdr:spPr>
        <a:xfrm>
          <a:off x="13652500" y="10112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59</xdr:row>
      <xdr:rowOff>90024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10205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84230</xdr:rowOff>
    </xdr:from>
    <xdr:to>
      <xdr:col>67</xdr:col>
      <xdr:colOff>101600</xdr:colOff>
      <xdr:row>59</xdr:row>
      <xdr:rowOff>14380</xdr:rowOff>
    </xdr:to>
    <xdr:sp macro="" textlink="">
      <xdr:nvSpPr>
        <xdr:cNvPr id="596" name="楕円 595">
          <a:extLst>
            <a:ext uri="{FF2B5EF4-FFF2-40B4-BE49-F238E27FC236}">
              <a16:creationId xmlns:a16="http://schemas.microsoft.com/office/drawing/2014/main" id="{00000000-0008-0000-0700-000054020000}"/>
            </a:ext>
          </a:extLst>
        </xdr:cNvPr>
        <xdr:cNvSpPr/>
      </xdr:nvSpPr>
      <xdr:spPr>
        <a:xfrm>
          <a:off x="12763500" y="10028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59</xdr:row>
      <xdr:rowOff>5507</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101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4" name="正方形/長方形 603">
          <a:extLst>
            <a:ext uri="{FF2B5EF4-FFF2-40B4-BE49-F238E27FC236}">
              <a16:creationId xmlns:a16="http://schemas.microsoft.com/office/drawing/2014/main" id="{00000000-0008-0000-0700-00005C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9" name="テキスト ボックス 618">
          <a:extLst>
            <a:ext uri="{FF2B5EF4-FFF2-40B4-BE49-F238E27FC236}">
              <a16:creationId xmlns:a16="http://schemas.microsoft.com/office/drawing/2014/main" id="{00000000-0008-0000-0700-00006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0" name="災害復旧費グラフ枠">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144470</xdr:rowOff>
    </xdr:from>
    <xdr:to>
      <xdr:col>85</xdr:col>
      <xdr:colOff>126364</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6317595" y="12317420"/>
          <a:ext cx="1269" cy="1271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66197</xdr:rowOff>
    </xdr:from>
    <xdr:ext cx="249299" cy="259045"/>
    <xdr:sp macro="" textlink="">
      <xdr:nvSpPr>
        <xdr:cNvPr id="622" name="災害復旧費最小値テキスト">
          <a:extLst>
            <a:ext uri="{FF2B5EF4-FFF2-40B4-BE49-F238E27FC236}">
              <a16:creationId xmlns:a16="http://schemas.microsoft.com/office/drawing/2014/main" id="{00000000-0008-0000-0700-00006E020000}"/>
            </a:ext>
          </a:extLst>
        </xdr:cNvPr>
        <xdr:cNvSpPr txBox="1"/>
      </xdr:nvSpPr>
      <xdr:spPr>
        <a:xfrm>
          <a:off x="16370300" y="1361074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91147</xdr:rowOff>
    </xdr:from>
    <xdr:ext cx="599010" cy="259045"/>
    <xdr:sp macro="" textlink="">
      <xdr:nvSpPr>
        <xdr:cNvPr id="624" name="災害復旧費最大値テキスト">
          <a:extLst>
            <a:ext uri="{FF2B5EF4-FFF2-40B4-BE49-F238E27FC236}">
              <a16:creationId xmlns:a16="http://schemas.microsoft.com/office/drawing/2014/main" id="{00000000-0008-0000-0700-000070020000}"/>
            </a:ext>
          </a:extLst>
        </xdr:cNvPr>
        <xdr:cNvSpPr txBox="1"/>
      </xdr:nvSpPr>
      <xdr:spPr>
        <a:xfrm>
          <a:off x="16370300" y="120926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166,874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144470</xdr:rowOff>
    </xdr:from>
    <xdr:to>
      <xdr:col>86</xdr:col>
      <xdr:colOff>25400</xdr:colOff>
      <xdr:row>71</xdr:row>
      <xdr:rowOff>144470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6230600" y="12317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31519</xdr:rowOff>
    </xdr:from>
    <xdr:to>
      <xdr:col>85</xdr:col>
      <xdr:colOff>127000</xdr:colOff>
      <xdr:row>79</xdr:row>
      <xdr:rowOff>32654</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5481300" y="13576069"/>
          <a:ext cx="838200" cy="11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155097</xdr:rowOff>
    </xdr:from>
    <xdr:ext cx="469744" cy="259045"/>
    <xdr:sp macro="" textlink="">
      <xdr:nvSpPr>
        <xdr:cNvPr id="627" name="災害復旧費平均値テキスト">
          <a:extLst>
            <a:ext uri="{FF2B5EF4-FFF2-40B4-BE49-F238E27FC236}">
              <a16:creationId xmlns:a16="http://schemas.microsoft.com/office/drawing/2014/main" id="{00000000-0008-0000-0700-000073020000}"/>
            </a:ext>
          </a:extLst>
        </xdr:cNvPr>
        <xdr:cNvSpPr txBox="1"/>
      </xdr:nvSpPr>
      <xdr:spPr>
        <a:xfrm>
          <a:off x="16370300" y="133567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132220</xdr:rowOff>
    </xdr:from>
    <xdr:to>
      <xdr:col>85</xdr:col>
      <xdr:colOff>177800</xdr:colOff>
      <xdr:row>79</xdr:row>
      <xdr:rowOff>62370</xdr:rowOff>
    </xdr:to>
    <xdr:sp macro="" textlink="">
      <xdr:nvSpPr>
        <xdr:cNvPr id="628" name="フローチャート: 判断 627">
          <a:extLst>
            <a:ext uri="{FF2B5EF4-FFF2-40B4-BE49-F238E27FC236}">
              <a16:creationId xmlns:a16="http://schemas.microsoft.com/office/drawing/2014/main" id="{00000000-0008-0000-0700-000074020000}"/>
            </a:ext>
          </a:extLst>
        </xdr:cNvPr>
        <xdr:cNvSpPr/>
      </xdr:nvSpPr>
      <xdr:spPr>
        <a:xfrm>
          <a:off x="16268700" y="13505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169052</xdr:rowOff>
    </xdr:from>
    <xdr:to>
      <xdr:col>81</xdr:col>
      <xdr:colOff>50800</xdr:colOff>
      <xdr:row>79</xdr:row>
      <xdr:rowOff>31519</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4592300" y="13542152"/>
          <a:ext cx="889000" cy="33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139695</xdr:rowOff>
    </xdr:from>
    <xdr:to>
      <xdr:col>81</xdr:col>
      <xdr:colOff>101600</xdr:colOff>
      <xdr:row>79</xdr:row>
      <xdr:rowOff>69845</xdr:rowOff>
    </xdr:to>
    <xdr:sp macro="" textlink="">
      <xdr:nvSpPr>
        <xdr:cNvPr id="630" name="フローチャート: 判断 629">
          <a:extLst>
            <a:ext uri="{FF2B5EF4-FFF2-40B4-BE49-F238E27FC236}">
              <a16:creationId xmlns:a16="http://schemas.microsoft.com/office/drawing/2014/main" id="{00000000-0008-0000-0700-000076020000}"/>
            </a:ext>
          </a:extLst>
        </xdr:cNvPr>
        <xdr:cNvSpPr/>
      </xdr:nvSpPr>
      <xdr:spPr>
        <a:xfrm>
          <a:off x="15430500" y="1351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86372</xdr:rowOff>
    </xdr:from>
    <xdr:ext cx="469744"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5246428" y="132880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169052</xdr:rowOff>
    </xdr:from>
    <xdr:to>
      <xdr:col>76</xdr:col>
      <xdr:colOff>114300</xdr:colOff>
      <xdr:row>79</xdr:row>
      <xdr:rowOff>21696</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flipV="1">
          <a:off x="13703300" y="13542152"/>
          <a:ext cx="889000" cy="240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148512</xdr:rowOff>
    </xdr:from>
    <xdr:to>
      <xdr:col>76</xdr:col>
      <xdr:colOff>165100</xdr:colOff>
      <xdr:row>79</xdr:row>
      <xdr:rowOff>78662</xdr:rowOff>
    </xdr:to>
    <xdr:sp macro="" textlink="">
      <xdr:nvSpPr>
        <xdr:cNvPr id="633" name="フローチャート: 判断 632">
          <a:extLst>
            <a:ext uri="{FF2B5EF4-FFF2-40B4-BE49-F238E27FC236}">
              <a16:creationId xmlns:a16="http://schemas.microsoft.com/office/drawing/2014/main" id="{00000000-0008-0000-0700-000079020000}"/>
            </a:ext>
          </a:extLst>
        </xdr:cNvPr>
        <xdr:cNvSpPr/>
      </xdr:nvSpPr>
      <xdr:spPr>
        <a:xfrm>
          <a:off x="14541500" y="13521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69789</xdr:rowOff>
    </xdr:from>
    <xdr:ext cx="469744"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4357428" y="136143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21696</xdr:rowOff>
    </xdr:from>
    <xdr:to>
      <xdr:col>71</xdr:col>
      <xdr:colOff>177800</xdr:colOff>
      <xdr:row>79</xdr:row>
      <xdr:rowOff>43284</xdr:rowOff>
    </xdr:to>
    <xdr:cxnSp macro="">
      <xdr:nvCxnSpPr>
        <xdr:cNvPr id="635" name="直線コネクタ 634">
          <a:extLst>
            <a:ext uri="{FF2B5EF4-FFF2-40B4-BE49-F238E27FC236}">
              <a16:creationId xmlns:a16="http://schemas.microsoft.com/office/drawing/2014/main" id="{00000000-0008-0000-0700-00007B020000}"/>
            </a:ext>
          </a:extLst>
        </xdr:cNvPr>
        <xdr:cNvCxnSpPr/>
      </xdr:nvCxnSpPr>
      <xdr:spPr>
        <a:xfrm flipV="1">
          <a:off x="12814300" y="13566246"/>
          <a:ext cx="889000" cy="2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155133</xdr:rowOff>
    </xdr:from>
    <xdr:to>
      <xdr:col>72</xdr:col>
      <xdr:colOff>38100</xdr:colOff>
      <xdr:row>79</xdr:row>
      <xdr:rowOff>85283</xdr:rowOff>
    </xdr:to>
    <xdr:sp macro="" textlink="">
      <xdr:nvSpPr>
        <xdr:cNvPr id="636" name="フローチャート: 判断 635">
          <a:extLst>
            <a:ext uri="{FF2B5EF4-FFF2-40B4-BE49-F238E27FC236}">
              <a16:creationId xmlns:a16="http://schemas.microsoft.com/office/drawing/2014/main" id="{00000000-0008-0000-0700-00007C020000}"/>
            </a:ext>
          </a:extLst>
        </xdr:cNvPr>
        <xdr:cNvSpPr/>
      </xdr:nvSpPr>
      <xdr:spPr>
        <a:xfrm>
          <a:off x="13652500" y="135282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79</xdr:row>
      <xdr:rowOff>76410</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3468428" y="136209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147475</xdr:rowOff>
    </xdr:from>
    <xdr:to>
      <xdr:col>67</xdr:col>
      <xdr:colOff>101600</xdr:colOff>
      <xdr:row>79</xdr:row>
      <xdr:rowOff>77625</xdr:rowOff>
    </xdr:to>
    <xdr:sp macro="" textlink="">
      <xdr:nvSpPr>
        <xdr:cNvPr id="638" name="フローチャート: 判断 637">
          <a:extLst>
            <a:ext uri="{FF2B5EF4-FFF2-40B4-BE49-F238E27FC236}">
              <a16:creationId xmlns:a16="http://schemas.microsoft.com/office/drawing/2014/main" id="{00000000-0008-0000-0700-00007E020000}"/>
            </a:ext>
          </a:extLst>
        </xdr:cNvPr>
        <xdr:cNvSpPr/>
      </xdr:nvSpPr>
      <xdr:spPr>
        <a:xfrm>
          <a:off x="12763500" y="13520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94152</xdr:rowOff>
    </xdr:from>
    <xdr:ext cx="469744"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2579428" y="13295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700-00008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153304</xdr:rowOff>
    </xdr:from>
    <xdr:to>
      <xdr:col>85</xdr:col>
      <xdr:colOff>177800</xdr:colOff>
      <xdr:row>79</xdr:row>
      <xdr:rowOff>83454</xdr:rowOff>
    </xdr:to>
    <xdr:sp macro="" textlink="">
      <xdr:nvSpPr>
        <xdr:cNvPr id="645" name="楕円 644">
          <a:extLst>
            <a:ext uri="{FF2B5EF4-FFF2-40B4-BE49-F238E27FC236}">
              <a16:creationId xmlns:a16="http://schemas.microsoft.com/office/drawing/2014/main" id="{00000000-0008-0000-0700-000085020000}"/>
            </a:ext>
          </a:extLst>
        </xdr:cNvPr>
        <xdr:cNvSpPr/>
      </xdr:nvSpPr>
      <xdr:spPr>
        <a:xfrm>
          <a:off x="16268700" y="13526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110646</xdr:rowOff>
    </xdr:from>
    <xdr:ext cx="469744" cy="259045"/>
    <xdr:sp macro="" textlink="">
      <xdr:nvSpPr>
        <xdr:cNvPr id="646" name="災害復旧費該当値テキスト">
          <a:extLst>
            <a:ext uri="{FF2B5EF4-FFF2-40B4-BE49-F238E27FC236}">
              <a16:creationId xmlns:a16="http://schemas.microsoft.com/office/drawing/2014/main" id="{00000000-0008-0000-0700-000086020000}"/>
            </a:ext>
          </a:extLst>
        </xdr:cNvPr>
        <xdr:cNvSpPr txBox="1"/>
      </xdr:nvSpPr>
      <xdr:spPr>
        <a:xfrm>
          <a:off x="16370300" y="134837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152169</xdr:rowOff>
    </xdr:from>
    <xdr:to>
      <xdr:col>81</xdr:col>
      <xdr:colOff>101600</xdr:colOff>
      <xdr:row>79</xdr:row>
      <xdr:rowOff>82319</xdr:rowOff>
    </xdr:to>
    <xdr:sp macro="" textlink="">
      <xdr:nvSpPr>
        <xdr:cNvPr id="647" name="楕円 646">
          <a:extLst>
            <a:ext uri="{FF2B5EF4-FFF2-40B4-BE49-F238E27FC236}">
              <a16:creationId xmlns:a16="http://schemas.microsoft.com/office/drawing/2014/main" id="{00000000-0008-0000-0700-000087020000}"/>
            </a:ext>
          </a:extLst>
        </xdr:cNvPr>
        <xdr:cNvSpPr/>
      </xdr:nvSpPr>
      <xdr:spPr>
        <a:xfrm>
          <a:off x="15430500" y="1352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73446</xdr:rowOff>
    </xdr:from>
    <xdr:ext cx="469744"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46428" y="13617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118252</xdr:rowOff>
    </xdr:from>
    <xdr:to>
      <xdr:col>76</xdr:col>
      <xdr:colOff>165100</xdr:colOff>
      <xdr:row>79</xdr:row>
      <xdr:rowOff>48402</xdr:rowOff>
    </xdr:to>
    <xdr:sp macro="" textlink="">
      <xdr:nvSpPr>
        <xdr:cNvPr id="649" name="楕円 648">
          <a:extLst>
            <a:ext uri="{FF2B5EF4-FFF2-40B4-BE49-F238E27FC236}">
              <a16:creationId xmlns:a16="http://schemas.microsoft.com/office/drawing/2014/main" id="{00000000-0008-0000-0700-000089020000}"/>
            </a:ext>
          </a:extLst>
        </xdr:cNvPr>
        <xdr:cNvSpPr/>
      </xdr:nvSpPr>
      <xdr:spPr>
        <a:xfrm>
          <a:off x="14541500" y="134913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64929</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2665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142346</xdr:rowOff>
    </xdr:from>
    <xdr:to>
      <xdr:col>72</xdr:col>
      <xdr:colOff>38100</xdr:colOff>
      <xdr:row>79</xdr:row>
      <xdr:rowOff>72496</xdr:rowOff>
    </xdr:to>
    <xdr:sp macro="" textlink="">
      <xdr:nvSpPr>
        <xdr:cNvPr id="651" name="楕円 650">
          <a:extLst>
            <a:ext uri="{FF2B5EF4-FFF2-40B4-BE49-F238E27FC236}">
              <a16:creationId xmlns:a16="http://schemas.microsoft.com/office/drawing/2014/main" id="{00000000-0008-0000-0700-00008B020000}"/>
            </a:ext>
          </a:extLst>
        </xdr:cNvPr>
        <xdr:cNvSpPr/>
      </xdr:nvSpPr>
      <xdr:spPr>
        <a:xfrm>
          <a:off x="13652500" y="135154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89023</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3468428" y="13290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163934</xdr:rowOff>
    </xdr:from>
    <xdr:to>
      <xdr:col>67</xdr:col>
      <xdr:colOff>101600</xdr:colOff>
      <xdr:row>79</xdr:row>
      <xdr:rowOff>94084</xdr:rowOff>
    </xdr:to>
    <xdr:sp macro="" textlink="">
      <xdr:nvSpPr>
        <xdr:cNvPr id="653" name="楕円 652">
          <a:extLst>
            <a:ext uri="{FF2B5EF4-FFF2-40B4-BE49-F238E27FC236}">
              <a16:creationId xmlns:a16="http://schemas.microsoft.com/office/drawing/2014/main" id="{00000000-0008-0000-0700-00008D020000}"/>
            </a:ext>
          </a:extLst>
        </xdr:cNvPr>
        <xdr:cNvSpPr/>
      </xdr:nvSpPr>
      <xdr:spPr>
        <a:xfrm>
          <a:off x="12763500" y="135370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79</xdr:row>
      <xdr:rowOff>85211</xdr:rowOff>
    </xdr:from>
    <xdr:ext cx="378565"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2625017" y="1362976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1" name="正方形/長方形 660">
          <a:extLst>
            <a:ext uri="{FF2B5EF4-FFF2-40B4-BE49-F238E27FC236}">
              <a16:creationId xmlns:a16="http://schemas.microsoft.com/office/drawing/2014/main" id="{00000000-0008-0000-0700-00009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42,412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5" name="直線コネクタ 674">
          <a:extLst>
            <a:ext uri="{FF2B5EF4-FFF2-40B4-BE49-F238E27FC236}">
              <a16:creationId xmlns:a16="http://schemas.microsoft.com/office/drawing/2014/main" id="{00000000-0008-0000-0700-0000A3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7" name="公債費グラフ枠">
          <a:extLst>
            <a:ext uri="{FF2B5EF4-FFF2-40B4-BE49-F238E27FC236}">
              <a16:creationId xmlns:a16="http://schemas.microsoft.com/office/drawing/2014/main" id="{00000000-0008-0000-0700-0000A5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63157</xdr:rowOff>
    </xdr:from>
    <xdr:to>
      <xdr:col>85</xdr:col>
      <xdr:colOff>126364</xdr:colOff>
      <xdr:row>98</xdr:row>
      <xdr:rowOff>37954</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flipV="1">
          <a:off x="16317595" y="15493657"/>
          <a:ext cx="1269" cy="13463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41781</xdr:rowOff>
    </xdr:from>
    <xdr:ext cx="469744" cy="259045"/>
    <xdr:sp macro="" textlink="">
      <xdr:nvSpPr>
        <xdr:cNvPr id="679" name="公債費最小値テキスト">
          <a:extLst>
            <a:ext uri="{FF2B5EF4-FFF2-40B4-BE49-F238E27FC236}">
              <a16:creationId xmlns:a16="http://schemas.microsoft.com/office/drawing/2014/main" id="{00000000-0008-0000-0700-0000A7020000}"/>
            </a:ext>
          </a:extLst>
        </xdr:cNvPr>
        <xdr:cNvSpPr txBox="1"/>
      </xdr:nvSpPr>
      <xdr:spPr>
        <a:xfrm>
          <a:off x="16370300" y="168438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37954</xdr:rowOff>
    </xdr:from>
    <xdr:to>
      <xdr:col>86</xdr:col>
      <xdr:colOff>25400</xdr:colOff>
      <xdr:row>98</xdr:row>
      <xdr:rowOff>37954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68400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9834</xdr:rowOff>
    </xdr:from>
    <xdr:ext cx="534377" cy="259045"/>
    <xdr:sp macro="" textlink="">
      <xdr:nvSpPr>
        <xdr:cNvPr id="681" name="公債費最大値テキスト">
          <a:extLst>
            <a:ext uri="{FF2B5EF4-FFF2-40B4-BE49-F238E27FC236}">
              <a16:creationId xmlns:a16="http://schemas.microsoft.com/office/drawing/2014/main" id="{00000000-0008-0000-0700-0000A9020000}"/>
            </a:ext>
          </a:extLst>
        </xdr:cNvPr>
        <xdr:cNvSpPr txBox="1"/>
      </xdr:nvSpPr>
      <xdr:spPr>
        <a:xfrm>
          <a:off x="16370300" y="152688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80,018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63157</xdr:rowOff>
    </xdr:from>
    <xdr:to>
      <xdr:col>86</xdr:col>
      <xdr:colOff>25400</xdr:colOff>
      <xdr:row>90</xdr:row>
      <xdr:rowOff>63157</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6230600" y="1549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133338</xdr:rowOff>
    </xdr:from>
    <xdr:to>
      <xdr:col>85</xdr:col>
      <xdr:colOff>127000</xdr:colOff>
      <xdr:row>94</xdr:row>
      <xdr:rowOff>140596</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flipV="1">
          <a:off x="15481300" y="16249638"/>
          <a:ext cx="838200" cy="7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72928</xdr:rowOff>
    </xdr:from>
    <xdr:ext cx="534377" cy="259045"/>
    <xdr:sp macro="" textlink="">
      <xdr:nvSpPr>
        <xdr:cNvPr id="684" name="公債費平均値テキスト">
          <a:extLst>
            <a:ext uri="{FF2B5EF4-FFF2-40B4-BE49-F238E27FC236}">
              <a16:creationId xmlns:a16="http://schemas.microsoft.com/office/drawing/2014/main" id="{00000000-0008-0000-0700-0000AC020000}"/>
            </a:ext>
          </a:extLst>
        </xdr:cNvPr>
        <xdr:cNvSpPr txBox="1"/>
      </xdr:nvSpPr>
      <xdr:spPr>
        <a:xfrm>
          <a:off x="16370300" y="161892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94501</xdr:rowOff>
    </xdr:from>
    <xdr:to>
      <xdr:col>85</xdr:col>
      <xdr:colOff>177800</xdr:colOff>
      <xdr:row>95</xdr:row>
      <xdr:rowOff>24651</xdr:rowOff>
    </xdr:to>
    <xdr:sp macro="" textlink="">
      <xdr:nvSpPr>
        <xdr:cNvPr id="685" name="フローチャート: 判断 684">
          <a:extLst>
            <a:ext uri="{FF2B5EF4-FFF2-40B4-BE49-F238E27FC236}">
              <a16:creationId xmlns:a16="http://schemas.microsoft.com/office/drawing/2014/main" id="{00000000-0008-0000-0700-0000AD020000}"/>
            </a:ext>
          </a:extLst>
        </xdr:cNvPr>
        <xdr:cNvSpPr/>
      </xdr:nvSpPr>
      <xdr:spPr>
        <a:xfrm>
          <a:off x="16268700" y="162108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140596</xdr:rowOff>
    </xdr:from>
    <xdr:to>
      <xdr:col>81</xdr:col>
      <xdr:colOff>50800</xdr:colOff>
      <xdr:row>94</xdr:row>
      <xdr:rowOff>150844</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flipV="1">
          <a:off x="14592300" y="16256896"/>
          <a:ext cx="889000" cy="102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82080</xdr:rowOff>
    </xdr:from>
    <xdr:to>
      <xdr:col>81</xdr:col>
      <xdr:colOff>101600</xdr:colOff>
      <xdr:row>95</xdr:row>
      <xdr:rowOff>12230</xdr:rowOff>
    </xdr:to>
    <xdr:sp macro="" textlink="">
      <xdr:nvSpPr>
        <xdr:cNvPr id="687" name="フローチャート: 判断 686">
          <a:extLst>
            <a:ext uri="{FF2B5EF4-FFF2-40B4-BE49-F238E27FC236}">
              <a16:creationId xmlns:a16="http://schemas.microsoft.com/office/drawing/2014/main" id="{00000000-0008-0000-0700-0000AF020000}"/>
            </a:ext>
          </a:extLst>
        </xdr:cNvPr>
        <xdr:cNvSpPr/>
      </xdr:nvSpPr>
      <xdr:spPr>
        <a:xfrm>
          <a:off x="15430500" y="16198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28757</xdr:rowOff>
    </xdr:from>
    <xdr:ext cx="534377"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5214111" y="159736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150844</xdr:rowOff>
    </xdr:from>
    <xdr:to>
      <xdr:col>76</xdr:col>
      <xdr:colOff>114300</xdr:colOff>
      <xdr:row>94</xdr:row>
      <xdr:rowOff>165970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flipV="1">
          <a:off x="13703300" y="16267144"/>
          <a:ext cx="889000" cy="15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70650</xdr:rowOff>
    </xdr:from>
    <xdr:to>
      <xdr:col>76</xdr:col>
      <xdr:colOff>165100</xdr:colOff>
      <xdr:row>95</xdr:row>
      <xdr:rowOff>800</xdr:rowOff>
    </xdr:to>
    <xdr:sp macro="" textlink="">
      <xdr:nvSpPr>
        <xdr:cNvPr id="690" name="フローチャート: 判断 689">
          <a:extLst>
            <a:ext uri="{FF2B5EF4-FFF2-40B4-BE49-F238E27FC236}">
              <a16:creationId xmlns:a16="http://schemas.microsoft.com/office/drawing/2014/main" id="{00000000-0008-0000-0700-0000B2020000}"/>
            </a:ext>
          </a:extLst>
        </xdr:cNvPr>
        <xdr:cNvSpPr/>
      </xdr:nvSpPr>
      <xdr:spPr>
        <a:xfrm>
          <a:off x="14541500" y="1618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17327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4325111" y="15962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94</xdr:row>
      <xdr:rowOff>165970</xdr:rowOff>
    </xdr:from>
    <xdr:to>
      <xdr:col>71</xdr:col>
      <xdr:colOff>177800</xdr:colOff>
      <xdr:row>94</xdr:row>
      <xdr:rowOff>168980</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2814300" y="16282270"/>
          <a:ext cx="889000" cy="3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73889</xdr:rowOff>
    </xdr:from>
    <xdr:to>
      <xdr:col>72</xdr:col>
      <xdr:colOff>38100</xdr:colOff>
      <xdr:row>95</xdr:row>
      <xdr:rowOff>4039</xdr:rowOff>
    </xdr:to>
    <xdr:sp macro="" textlink="">
      <xdr:nvSpPr>
        <xdr:cNvPr id="693" name="フローチャート: 判断 692">
          <a:extLst>
            <a:ext uri="{FF2B5EF4-FFF2-40B4-BE49-F238E27FC236}">
              <a16:creationId xmlns:a16="http://schemas.microsoft.com/office/drawing/2014/main" id="{00000000-0008-0000-0700-0000B5020000}"/>
            </a:ext>
          </a:extLst>
        </xdr:cNvPr>
        <xdr:cNvSpPr/>
      </xdr:nvSpPr>
      <xdr:spPr>
        <a:xfrm>
          <a:off x="13652500" y="16190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20566</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3436111" y="15965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74098</xdr:rowOff>
    </xdr:from>
    <xdr:to>
      <xdr:col>67</xdr:col>
      <xdr:colOff>101600</xdr:colOff>
      <xdr:row>95</xdr:row>
      <xdr:rowOff>4248</xdr:rowOff>
    </xdr:to>
    <xdr:sp macro="" textlink="">
      <xdr:nvSpPr>
        <xdr:cNvPr id="695" name="フローチャート: 判断 694">
          <a:extLst>
            <a:ext uri="{FF2B5EF4-FFF2-40B4-BE49-F238E27FC236}">
              <a16:creationId xmlns:a16="http://schemas.microsoft.com/office/drawing/2014/main" id="{00000000-0008-0000-0700-0000B7020000}"/>
            </a:ext>
          </a:extLst>
        </xdr:cNvPr>
        <xdr:cNvSpPr/>
      </xdr:nvSpPr>
      <xdr:spPr>
        <a:xfrm>
          <a:off x="12763500" y="161903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20775</xdr:rowOff>
    </xdr:from>
    <xdr:ext cx="534377"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2547111" y="15965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700-0000BC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82538</xdr:rowOff>
    </xdr:from>
    <xdr:to>
      <xdr:col>85</xdr:col>
      <xdr:colOff>177800</xdr:colOff>
      <xdr:row>95</xdr:row>
      <xdr:rowOff>12688</xdr:rowOff>
    </xdr:to>
    <xdr:sp macro="" textlink="">
      <xdr:nvSpPr>
        <xdr:cNvPr id="702" name="楕円 701">
          <a:extLst>
            <a:ext uri="{FF2B5EF4-FFF2-40B4-BE49-F238E27FC236}">
              <a16:creationId xmlns:a16="http://schemas.microsoft.com/office/drawing/2014/main" id="{00000000-0008-0000-0700-0000BE020000}"/>
            </a:ext>
          </a:extLst>
        </xdr:cNvPr>
        <xdr:cNvSpPr/>
      </xdr:nvSpPr>
      <xdr:spPr>
        <a:xfrm>
          <a:off x="16268700" y="161988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105415</xdr:rowOff>
    </xdr:from>
    <xdr:ext cx="534377" cy="259045"/>
    <xdr:sp macro="" textlink="">
      <xdr:nvSpPr>
        <xdr:cNvPr id="703" name="公債費該当値テキスト">
          <a:extLst>
            <a:ext uri="{FF2B5EF4-FFF2-40B4-BE49-F238E27FC236}">
              <a16:creationId xmlns:a16="http://schemas.microsoft.com/office/drawing/2014/main" id="{00000000-0008-0000-0700-0000BF020000}"/>
            </a:ext>
          </a:extLst>
        </xdr:cNvPr>
        <xdr:cNvSpPr txBox="1"/>
      </xdr:nvSpPr>
      <xdr:spPr>
        <a:xfrm>
          <a:off x="16370300" y="16050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89796</xdr:rowOff>
    </xdr:from>
    <xdr:to>
      <xdr:col>81</xdr:col>
      <xdr:colOff>101600</xdr:colOff>
      <xdr:row>95</xdr:row>
      <xdr:rowOff>19946</xdr:rowOff>
    </xdr:to>
    <xdr:sp macro="" textlink="">
      <xdr:nvSpPr>
        <xdr:cNvPr id="704" name="楕円 703">
          <a:extLst>
            <a:ext uri="{FF2B5EF4-FFF2-40B4-BE49-F238E27FC236}">
              <a16:creationId xmlns:a16="http://schemas.microsoft.com/office/drawing/2014/main" id="{00000000-0008-0000-0700-0000C0020000}"/>
            </a:ext>
          </a:extLst>
        </xdr:cNvPr>
        <xdr:cNvSpPr/>
      </xdr:nvSpPr>
      <xdr:spPr>
        <a:xfrm>
          <a:off x="15430500" y="16206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11073</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14111" y="16298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100044</xdr:rowOff>
    </xdr:from>
    <xdr:to>
      <xdr:col>76</xdr:col>
      <xdr:colOff>165100</xdr:colOff>
      <xdr:row>95</xdr:row>
      <xdr:rowOff>30194</xdr:rowOff>
    </xdr:to>
    <xdr:sp macro="" textlink="">
      <xdr:nvSpPr>
        <xdr:cNvPr id="706" name="楕円 705">
          <a:extLst>
            <a:ext uri="{FF2B5EF4-FFF2-40B4-BE49-F238E27FC236}">
              <a16:creationId xmlns:a16="http://schemas.microsoft.com/office/drawing/2014/main" id="{00000000-0008-0000-0700-0000C2020000}"/>
            </a:ext>
          </a:extLst>
        </xdr:cNvPr>
        <xdr:cNvSpPr/>
      </xdr:nvSpPr>
      <xdr:spPr>
        <a:xfrm>
          <a:off x="14541500" y="16216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21321</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4325111" y="163090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115170</xdr:rowOff>
    </xdr:from>
    <xdr:to>
      <xdr:col>72</xdr:col>
      <xdr:colOff>38100</xdr:colOff>
      <xdr:row>95</xdr:row>
      <xdr:rowOff>45320</xdr:rowOff>
    </xdr:to>
    <xdr:sp macro="" textlink="">
      <xdr:nvSpPr>
        <xdr:cNvPr id="708" name="楕円 707">
          <a:extLst>
            <a:ext uri="{FF2B5EF4-FFF2-40B4-BE49-F238E27FC236}">
              <a16:creationId xmlns:a16="http://schemas.microsoft.com/office/drawing/2014/main" id="{00000000-0008-0000-0700-0000C4020000}"/>
            </a:ext>
          </a:extLst>
        </xdr:cNvPr>
        <xdr:cNvSpPr/>
      </xdr:nvSpPr>
      <xdr:spPr>
        <a:xfrm>
          <a:off x="13652500" y="16231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36447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3436111" y="16324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118180</xdr:rowOff>
    </xdr:from>
    <xdr:to>
      <xdr:col>67</xdr:col>
      <xdr:colOff>101600</xdr:colOff>
      <xdr:row>95</xdr:row>
      <xdr:rowOff>48330</xdr:rowOff>
    </xdr:to>
    <xdr:sp macro="" textlink="">
      <xdr:nvSpPr>
        <xdr:cNvPr id="710" name="楕円 709">
          <a:extLst>
            <a:ext uri="{FF2B5EF4-FFF2-40B4-BE49-F238E27FC236}">
              <a16:creationId xmlns:a16="http://schemas.microsoft.com/office/drawing/2014/main" id="{00000000-0008-0000-0700-0000C6020000}"/>
            </a:ext>
          </a:extLst>
        </xdr:cNvPr>
        <xdr:cNvSpPr/>
      </xdr:nvSpPr>
      <xdr:spPr>
        <a:xfrm>
          <a:off x="12763500" y="16234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39457</xdr:rowOff>
    </xdr:from>
    <xdr:ext cx="534377"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2547111" y="16327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8" name="正方形/長方形 717">
          <a:extLst>
            <a:ext uri="{FF2B5EF4-FFF2-40B4-BE49-F238E27FC236}">
              <a16:creationId xmlns:a16="http://schemas.microsoft.com/office/drawing/2014/main" id="{00000000-0008-0000-0700-0000CE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1" name="直線コネクタ 720">
          <a:extLst>
            <a:ext uri="{FF2B5EF4-FFF2-40B4-BE49-F238E27FC236}">
              <a16:creationId xmlns:a16="http://schemas.microsoft.com/office/drawing/2014/main" id="{00000000-0008-0000-0700-0000D1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諸支出金グラフ枠">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5055</xdr:rowOff>
    </xdr:from>
    <xdr:to>
      <xdr:col>116</xdr:col>
      <xdr:colOff>62864</xdr:colOff>
      <xdr:row>38</xdr:row>
      <xdr:rowOff>139700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flipV="1">
          <a:off x="22159595" y="5148555"/>
          <a:ext cx="1269" cy="15062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6189</xdr:rowOff>
    </xdr:from>
    <xdr:ext cx="249299" cy="259045"/>
    <xdr:sp macro="" textlink="">
      <xdr:nvSpPr>
        <xdr:cNvPr id="734" name="諸支出金最小値テキスト">
          <a:extLst>
            <a:ext uri="{FF2B5EF4-FFF2-40B4-BE49-F238E27FC236}">
              <a16:creationId xmlns:a16="http://schemas.microsoft.com/office/drawing/2014/main" id="{00000000-0008-0000-0700-0000DE020000}"/>
            </a:ext>
          </a:extLst>
        </xdr:cNvPr>
        <xdr:cNvSpPr txBox="1"/>
      </xdr:nvSpPr>
      <xdr:spPr>
        <a:xfrm>
          <a:off x="22212300" y="6692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123182</xdr:rowOff>
    </xdr:from>
    <xdr:ext cx="469744" cy="259045"/>
    <xdr:sp macro="" textlink="">
      <xdr:nvSpPr>
        <xdr:cNvPr id="736" name="諸支出金最大値テキスト">
          <a:extLst>
            <a:ext uri="{FF2B5EF4-FFF2-40B4-BE49-F238E27FC236}">
              <a16:creationId xmlns:a16="http://schemas.microsoft.com/office/drawing/2014/main" id="{00000000-0008-0000-0700-0000E0020000}"/>
            </a:ext>
          </a:extLst>
        </xdr:cNvPr>
        <xdr:cNvSpPr txBox="1"/>
      </xdr:nvSpPr>
      <xdr:spPr>
        <a:xfrm>
          <a:off x="22212300" y="49237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6,589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5055</xdr:rowOff>
    </xdr:from>
    <xdr:to>
      <xdr:col>116</xdr:col>
      <xdr:colOff>152400</xdr:colOff>
      <xdr:row>30</xdr:row>
      <xdr:rowOff>5055</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51485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95089</xdr:rowOff>
    </xdr:from>
    <xdr:ext cx="313932" cy="259045"/>
    <xdr:sp macro="" textlink="">
      <xdr:nvSpPr>
        <xdr:cNvPr id="739" name="諸支出金平均値テキスト">
          <a:extLst>
            <a:ext uri="{FF2B5EF4-FFF2-40B4-BE49-F238E27FC236}">
              <a16:creationId xmlns:a16="http://schemas.microsoft.com/office/drawing/2014/main" id="{00000000-0008-0000-0700-0000E3020000}"/>
            </a:ext>
          </a:extLst>
        </xdr:cNvPr>
        <xdr:cNvSpPr txBox="1"/>
      </xdr:nvSpPr>
      <xdr:spPr>
        <a:xfrm>
          <a:off x="22212300" y="6438739"/>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72212</xdr:rowOff>
    </xdr:from>
    <xdr:to>
      <xdr:col>116</xdr:col>
      <xdr:colOff>114300</xdr:colOff>
      <xdr:row>39</xdr:row>
      <xdr:rowOff>2362</xdr:rowOff>
    </xdr:to>
    <xdr:sp macro="" textlink="">
      <xdr:nvSpPr>
        <xdr:cNvPr id="740" name="フローチャート: 判断 739">
          <a:extLst>
            <a:ext uri="{FF2B5EF4-FFF2-40B4-BE49-F238E27FC236}">
              <a16:creationId xmlns:a16="http://schemas.microsoft.com/office/drawing/2014/main" id="{00000000-0008-0000-0700-0000E4020000}"/>
            </a:ext>
          </a:extLst>
        </xdr:cNvPr>
        <xdr:cNvSpPr/>
      </xdr:nvSpPr>
      <xdr:spPr>
        <a:xfrm>
          <a:off x="22110700" y="65873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68555</xdr:rowOff>
    </xdr:from>
    <xdr:to>
      <xdr:col>112</xdr:col>
      <xdr:colOff>38100</xdr:colOff>
      <xdr:row>38</xdr:row>
      <xdr:rowOff>170155</xdr:rowOff>
    </xdr:to>
    <xdr:sp macro="" textlink="">
      <xdr:nvSpPr>
        <xdr:cNvPr id="742" name="フローチャート: 判断 741">
          <a:extLst>
            <a:ext uri="{FF2B5EF4-FFF2-40B4-BE49-F238E27FC236}">
              <a16:creationId xmlns:a16="http://schemas.microsoft.com/office/drawing/2014/main" id="{00000000-0008-0000-0700-0000E6020000}"/>
            </a:ext>
          </a:extLst>
        </xdr:cNvPr>
        <xdr:cNvSpPr/>
      </xdr:nvSpPr>
      <xdr:spPr>
        <a:xfrm>
          <a:off x="21272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15232</xdr:rowOff>
    </xdr:from>
    <xdr:ext cx="313932"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21166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68555</xdr:rowOff>
    </xdr:from>
    <xdr:to>
      <xdr:col>107</xdr:col>
      <xdr:colOff>101600</xdr:colOff>
      <xdr:row>38</xdr:row>
      <xdr:rowOff>170155</xdr:rowOff>
    </xdr:to>
    <xdr:sp macro="" textlink="">
      <xdr:nvSpPr>
        <xdr:cNvPr id="745" name="フローチャート: 判断 744">
          <a:extLst>
            <a:ext uri="{FF2B5EF4-FFF2-40B4-BE49-F238E27FC236}">
              <a16:creationId xmlns:a16="http://schemas.microsoft.com/office/drawing/2014/main" id="{00000000-0008-0000-0700-0000E9020000}"/>
            </a:ext>
          </a:extLst>
        </xdr:cNvPr>
        <xdr:cNvSpPr/>
      </xdr:nvSpPr>
      <xdr:spPr>
        <a:xfrm>
          <a:off x="20383500" y="658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15232</xdr:rowOff>
    </xdr:from>
    <xdr:ext cx="313932"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20277333" y="635888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7" name="直線コネクタ 746">
          <a:extLst>
            <a:ext uri="{FF2B5EF4-FFF2-40B4-BE49-F238E27FC236}">
              <a16:creationId xmlns:a16="http://schemas.microsoft.com/office/drawing/2014/main" id="{00000000-0008-0000-0700-0000EB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37236</xdr:rowOff>
    </xdr:from>
    <xdr:to>
      <xdr:col>102</xdr:col>
      <xdr:colOff>165100</xdr:colOff>
      <xdr:row>38</xdr:row>
      <xdr:rowOff>138836</xdr:rowOff>
    </xdr:to>
    <xdr:sp macro="" textlink="">
      <xdr:nvSpPr>
        <xdr:cNvPr id="748" name="フローチャート: 判断 747">
          <a:extLst>
            <a:ext uri="{FF2B5EF4-FFF2-40B4-BE49-F238E27FC236}">
              <a16:creationId xmlns:a16="http://schemas.microsoft.com/office/drawing/2014/main" id="{00000000-0008-0000-0700-0000EC020000}"/>
            </a:ext>
          </a:extLst>
        </xdr:cNvPr>
        <xdr:cNvSpPr/>
      </xdr:nvSpPr>
      <xdr:spPr>
        <a:xfrm>
          <a:off x="19494500" y="65523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155363</xdr:rowOff>
    </xdr:from>
    <xdr:ext cx="378565"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9356017" y="63275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27178</xdr:rowOff>
    </xdr:from>
    <xdr:to>
      <xdr:col>98</xdr:col>
      <xdr:colOff>38100</xdr:colOff>
      <xdr:row>38</xdr:row>
      <xdr:rowOff>128778</xdr:rowOff>
    </xdr:to>
    <xdr:sp macro="" textlink="">
      <xdr:nvSpPr>
        <xdr:cNvPr id="750" name="フローチャート: 判断 749">
          <a:extLst>
            <a:ext uri="{FF2B5EF4-FFF2-40B4-BE49-F238E27FC236}">
              <a16:creationId xmlns:a16="http://schemas.microsoft.com/office/drawing/2014/main" id="{00000000-0008-0000-0700-0000EE020000}"/>
            </a:ext>
          </a:extLst>
        </xdr:cNvPr>
        <xdr:cNvSpPr/>
      </xdr:nvSpPr>
      <xdr:spPr>
        <a:xfrm>
          <a:off x="18605500" y="6542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145305</xdr:rowOff>
    </xdr:from>
    <xdr:ext cx="378565"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8467017" y="63175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7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7" name="楕円 756">
          <a:extLst>
            <a:ext uri="{FF2B5EF4-FFF2-40B4-BE49-F238E27FC236}">
              <a16:creationId xmlns:a16="http://schemas.microsoft.com/office/drawing/2014/main" id="{00000000-0008-0000-0700-0000F5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50639</xdr:rowOff>
    </xdr:from>
    <xdr:ext cx="249299" cy="259045"/>
    <xdr:sp macro="" textlink="">
      <xdr:nvSpPr>
        <xdr:cNvPr id="758" name="諸支出金該当値テキスト">
          <a:extLst>
            <a:ext uri="{FF2B5EF4-FFF2-40B4-BE49-F238E27FC236}">
              <a16:creationId xmlns:a16="http://schemas.microsoft.com/office/drawing/2014/main" id="{00000000-0008-0000-0700-0000F6020000}"/>
            </a:ext>
          </a:extLst>
        </xdr:cNvPr>
        <xdr:cNvSpPr txBox="1"/>
      </xdr:nvSpPr>
      <xdr:spPr>
        <a:xfrm>
          <a:off x="22212300" y="656573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9" name="楕円 758">
          <a:extLst>
            <a:ext uri="{FF2B5EF4-FFF2-40B4-BE49-F238E27FC236}">
              <a16:creationId xmlns:a16="http://schemas.microsoft.com/office/drawing/2014/main" id="{00000000-0008-0000-0700-0000F7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1" name="楕円 760">
          <a:extLst>
            <a:ext uri="{FF2B5EF4-FFF2-40B4-BE49-F238E27FC236}">
              <a16:creationId xmlns:a16="http://schemas.microsoft.com/office/drawing/2014/main" id="{00000000-0008-0000-0700-0000F9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63" name="楕円 762">
          <a:extLst>
            <a:ext uri="{FF2B5EF4-FFF2-40B4-BE49-F238E27FC236}">
              <a16:creationId xmlns:a16="http://schemas.microsoft.com/office/drawing/2014/main" id="{00000000-0008-0000-0700-0000FB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65" name="楕円 764">
          <a:extLst>
            <a:ext uri="{FF2B5EF4-FFF2-40B4-BE49-F238E27FC236}">
              <a16:creationId xmlns:a16="http://schemas.microsoft.com/office/drawing/2014/main" id="{00000000-0008-0000-0700-0000FD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7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7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三重県平均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7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7" name="直線コネクタ 776">
          <a:extLst>
            <a:ext uri="{FF2B5EF4-FFF2-40B4-BE49-F238E27FC236}">
              <a16:creationId xmlns:a16="http://schemas.microsoft.com/office/drawing/2014/main" id="{00000000-0008-0000-0700-000009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1" name="前年度繰上充用金グラフ枠">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2" name="直線コネクタ 781">
          <a:extLst>
            <a:ext uri="{FF2B5EF4-FFF2-40B4-BE49-F238E27FC236}">
              <a16:creationId xmlns:a16="http://schemas.microsoft.com/office/drawing/2014/main" id="{00000000-0008-0000-0700-00000E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3" name="前年度繰上充用金最小値テキスト">
          <a:extLst>
            <a:ext uri="{FF2B5EF4-FFF2-40B4-BE49-F238E27FC236}">
              <a16:creationId xmlns:a16="http://schemas.microsoft.com/office/drawing/2014/main" id="{00000000-0008-0000-0700-00000F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5" name="前年度繰上充用金最大値テキスト">
          <a:extLst>
            <a:ext uri="{FF2B5EF4-FFF2-40B4-BE49-F238E27FC236}">
              <a16:creationId xmlns:a16="http://schemas.microsoft.com/office/drawing/2014/main" id="{00000000-0008-0000-0700-000011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8" name="前年度繰上充用金平均値テキスト">
          <a:extLst>
            <a:ext uri="{FF2B5EF4-FFF2-40B4-BE49-F238E27FC236}">
              <a16:creationId xmlns:a16="http://schemas.microsoft.com/office/drawing/2014/main" id="{00000000-0008-0000-0700-000014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9" name="フローチャート: 判断 788">
          <a:extLst>
            <a:ext uri="{FF2B5EF4-FFF2-40B4-BE49-F238E27FC236}">
              <a16:creationId xmlns:a16="http://schemas.microsoft.com/office/drawing/2014/main" id="{00000000-0008-0000-0700-000015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1" name="フローチャート: 判断 790">
          <a:extLst>
            <a:ext uri="{FF2B5EF4-FFF2-40B4-BE49-F238E27FC236}">
              <a16:creationId xmlns:a16="http://schemas.microsoft.com/office/drawing/2014/main" id="{00000000-0008-0000-0700-000017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2" name="テキスト ボックス 791">
          <a:extLst>
            <a:ext uri="{FF2B5EF4-FFF2-40B4-BE49-F238E27FC236}">
              <a16:creationId xmlns:a16="http://schemas.microsoft.com/office/drawing/2014/main" id="{00000000-0008-0000-0700-000018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4" name="フローチャート: 判断 793">
          <a:extLst>
            <a:ext uri="{FF2B5EF4-FFF2-40B4-BE49-F238E27FC236}">
              <a16:creationId xmlns:a16="http://schemas.microsoft.com/office/drawing/2014/main" id="{00000000-0008-0000-0700-00001A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7" name="フローチャート: 判断 796">
          <a:extLst>
            <a:ext uri="{FF2B5EF4-FFF2-40B4-BE49-F238E27FC236}">
              <a16:creationId xmlns:a16="http://schemas.microsoft.com/office/drawing/2014/main" id="{00000000-0008-0000-0700-00001D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9" name="フローチャート: 判断 798">
          <a:extLst>
            <a:ext uri="{FF2B5EF4-FFF2-40B4-BE49-F238E27FC236}">
              <a16:creationId xmlns:a16="http://schemas.microsoft.com/office/drawing/2014/main" id="{00000000-0008-0000-0700-00001F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700-000021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700-000023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6" name="楕円 805">
          <a:extLst>
            <a:ext uri="{FF2B5EF4-FFF2-40B4-BE49-F238E27FC236}">
              <a16:creationId xmlns:a16="http://schemas.microsoft.com/office/drawing/2014/main" id="{00000000-0008-0000-0700-000026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7" name="前年度繰上充用金該当値テキスト">
          <a:extLst>
            <a:ext uri="{FF2B5EF4-FFF2-40B4-BE49-F238E27FC236}">
              <a16:creationId xmlns:a16="http://schemas.microsoft.com/office/drawing/2014/main" id="{00000000-0008-0000-0700-000027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8" name="楕円 807">
          <a:extLst>
            <a:ext uri="{FF2B5EF4-FFF2-40B4-BE49-F238E27FC236}">
              <a16:creationId xmlns:a16="http://schemas.microsoft.com/office/drawing/2014/main" id="{00000000-0008-0000-0700-000028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0" name="楕円 809">
          <a:extLst>
            <a:ext uri="{FF2B5EF4-FFF2-40B4-BE49-F238E27FC236}">
              <a16:creationId xmlns:a16="http://schemas.microsoft.com/office/drawing/2014/main" id="{00000000-0008-0000-0700-00002A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2" name="楕円 811">
          <a:extLst>
            <a:ext uri="{FF2B5EF4-FFF2-40B4-BE49-F238E27FC236}">
              <a16:creationId xmlns:a16="http://schemas.microsoft.com/office/drawing/2014/main" id="{00000000-0008-0000-0700-00002C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4" name="楕円 813">
          <a:extLst>
            <a:ext uri="{FF2B5EF4-FFF2-40B4-BE49-F238E27FC236}">
              <a16:creationId xmlns:a16="http://schemas.microsoft.com/office/drawing/2014/main" id="{00000000-0008-0000-0700-00002E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6" name="正方形/長方形 815">
          <a:extLst>
            <a:ext uri="{FF2B5EF4-FFF2-40B4-BE49-F238E27FC236}">
              <a16:creationId xmlns:a16="http://schemas.microsoft.com/office/drawing/2014/main" id="{00000000-0008-0000-0700-000030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7" name="正方形/長方形 816">
          <a:extLst>
            <a:ext uri="{FF2B5EF4-FFF2-40B4-BE49-F238E27FC236}">
              <a16:creationId xmlns:a16="http://schemas.microsoft.com/office/drawing/2014/main" id="{00000000-0008-0000-0700-000031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00">
              <a:solidFill>
                <a:schemeClr val="dk1"/>
              </a:solidFill>
              <a:effectLst/>
              <a:latin typeface="+mn-lt"/>
              <a:ea typeface="+mn-ea"/>
              <a:cs typeface="+mn-cs"/>
            </a:rPr>
            <a:t>　</a:t>
          </a:r>
          <a:r>
            <a:rPr kumimoji="1" lang="en-US" altLang="ja-JP" sz="1000">
              <a:solidFill>
                <a:schemeClr val="dk1"/>
              </a:solidFill>
              <a:effectLst/>
              <a:latin typeface="+mn-lt"/>
              <a:ea typeface="+mn-ea"/>
              <a:cs typeface="+mn-cs"/>
            </a:rPr>
            <a:t>R</a:t>
          </a:r>
          <a:r>
            <a:rPr kumimoji="1" lang="ja-JP" altLang="ja-JP" sz="1000">
              <a:solidFill>
                <a:schemeClr val="dk1"/>
              </a:solidFill>
              <a:effectLst/>
              <a:latin typeface="+mn-lt"/>
              <a:ea typeface="+mn-ea"/>
              <a:cs typeface="+mn-cs"/>
            </a:rPr>
            <a:t>２年度は、新型コロナウイルス感染症拡大に係る事業の実施などにより、総務費、民生費、商工費等が増加し、歳出全体で</a:t>
          </a:r>
          <a:r>
            <a:rPr kumimoji="1" lang="en-US" altLang="ja-JP" sz="1000">
              <a:solidFill>
                <a:schemeClr val="dk1"/>
              </a:solidFill>
              <a:effectLst/>
              <a:latin typeface="+mn-lt"/>
              <a:ea typeface="+mn-ea"/>
              <a:cs typeface="+mn-cs"/>
            </a:rPr>
            <a:t>7,315</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24.6</a:t>
          </a:r>
          <a:r>
            <a:rPr kumimoji="1" lang="ja-JP" altLang="ja-JP" sz="1000">
              <a:solidFill>
                <a:schemeClr val="dk1"/>
              </a:solidFill>
              <a:effectLst/>
              <a:latin typeface="+mn-lt"/>
              <a:ea typeface="+mn-ea"/>
              <a:cs typeface="+mn-cs"/>
            </a:rPr>
            <a:t>％）の増加となりました。</a:t>
          </a:r>
          <a:endParaRPr lang="ja-JP" altLang="ja-JP" sz="1100">
            <a:effectLst/>
          </a:endParaRPr>
        </a:p>
        <a:p>
          <a:r>
            <a:rPr kumimoji="1" lang="ja-JP" altLang="ja-JP" sz="1000">
              <a:solidFill>
                <a:schemeClr val="dk1"/>
              </a:solidFill>
              <a:effectLst/>
              <a:latin typeface="+mn-lt"/>
              <a:ea typeface="+mn-ea"/>
              <a:cs typeface="+mn-cs"/>
            </a:rPr>
            <a:t>○主な増減要因：人口の大きな増減はない（</a:t>
          </a:r>
          <a:r>
            <a:rPr kumimoji="1" lang="en-US" altLang="ja-JP" sz="1000">
              <a:solidFill>
                <a:schemeClr val="dk1"/>
              </a:solidFill>
              <a:effectLst/>
              <a:latin typeface="+mn-lt"/>
              <a:ea typeface="+mn-ea"/>
              <a:cs typeface="+mn-cs"/>
            </a:rPr>
            <a:t>Δ814</a:t>
          </a:r>
          <a:r>
            <a:rPr kumimoji="1" lang="ja-JP" altLang="ja-JP" sz="1000">
              <a:solidFill>
                <a:schemeClr val="dk1"/>
              </a:solidFill>
              <a:effectLst/>
              <a:latin typeface="+mn-lt"/>
              <a:ea typeface="+mn-ea"/>
              <a:cs typeface="+mn-cs"/>
            </a:rPr>
            <a:t>人）ので、下記の総額の増減要因が一人当たりの増減の要因となっています。</a:t>
          </a:r>
          <a:endParaRPr lang="ja-JP" altLang="ja-JP" sz="1100">
            <a:effectLst/>
          </a:endParaRPr>
        </a:p>
        <a:p>
          <a:r>
            <a:rPr kumimoji="1" lang="ja-JP" altLang="ja-JP" sz="1000">
              <a:solidFill>
                <a:schemeClr val="dk1"/>
              </a:solidFill>
              <a:effectLst/>
              <a:latin typeface="+mn-lt"/>
              <a:ea typeface="+mn-ea"/>
              <a:cs typeface="+mn-cs"/>
            </a:rPr>
            <a:t>・総務費は、特別定額給付金給付事業（</a:t>
          </a:r>
          <a:r>
            <a:rPr kumimoji="1" lang="en-US" altLang="ja-JP" sz="1000">
              <a:solidFill>
                <a:schemeClr val="dk1"/>
              </a:solidFill>
              <a:effectLst/>
              <a:latin typeface="+mn-lt"/>
              <a:ea typeface="+mn-ea"/>
              <a:cs typeface="+mn-cs"/>
            </a:rPr>
            <a:t>7,840</a:t>
          </a:r>
          <a:r>
            <a:rPr kumimoji="1" lang="ja-JP" altLang="ja-JP" sz="1000">
              <a:solidFill>
                <a:schemeClr val="dk1"/>
              </a:solidFill>
              <a:effectLst/>
              <a:latin typeface="+mn-lt"/>
              <a:ea typeface="+mn-ea"/>
              <a:cs typeface="+mn-cs"/>
            </a:rPr>
            <a:t>百万円）の実施などにより、全体で</a:t>
          </a:r>
          <a:r>
            <a:rPr kumimoji="1" lang="en-US" altLang="ja-JP" sz="1000">
              <a:solidFill>
                <a:schemeClr val="dk1"/>
              </a:solidFill>
              <a:effectLst/>
              <a:latin typeface="+mn-lt"/>
              <a:ea typeface="+mn-ea"/>
              <a:cs typeface="+mn-cs"/>
            </a:rPr>
            <a:t>7,510</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322.8</a:t>
          </a:r>
          <a:r>
            <a:rPr kumimoji="1" lang="ja-JP" altLang="ja-JP" sz="1000">
              <a:solidFill>
                <a:schemeClr val="dk1"/>
              </a:solidFill>
              <a:effectLst/>
              <a:latin typeface="+mn-lt"/>
              <a:ea typeface="+mn-ea"/>
              <a:cs typeface="+mn-cs"/>
            </a:rPr>
            <a:t>％）増加しました。</a:t>
          </a:r>
          <a:endParaRPr lang="ja-JP" altLang="ja-JP" sz="1100">
            <a:effectLst/>
          </a:endParaRPr>
        </a:p>
        <a:p>
          <a:r>
            <a:rPr kumimoji="1" lang="ja-JP" altLang="ja-JP" sz="1000">
              <a:solidFill>
                <a:schemeClr val="dk1"/>
              </a:solidFill>
              <a:effectLst/>
              <a:latin typeface="+mn-lt"/>
              <a:ea typeface="+mn-ea"/>
              <a:cs typeface="+mn-cs"/>
            </a:rPr>
            <a:t>・農林水産業費は、農業集落排水事業が法適化により下水道事業会計となったことなどにより、農業集落排水事業特別会計繰出金の皆減となるなど、全体で</a:t>
          </a:r>
          <a:r>
            <a:rPr kumimoji="1" lang="en-US" altLang="ja-JP" sz="1000">
              <a:solidFill>
                <a:schemeClr val="dk1"/>
              </a:solidFill>
              <a:effectLst/>
              <a:latin typeface="+mn-lt"/>
              <a:ea typeface="+mn-ea"/>
              <a:cs typeface="+mn-cs"/>
            </a:rPr>
            <a:t>246</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41.0</a:t>
          </a:r>
          <a:r>
            <a:rPr kumimoji="1" lang="ja-JP" altLang="ja-JP" sz="1000">
              <a:solidFill>
                <a:schemeClr val="dk1"/>
              </a:solidFill>
              <a:effectLst/>
              <a:latin typeface="+mn-lt"/>
              <a:ea typeface="+mn-ea"/>
              <a:cs typeface="+mn-cs"/>
            </a:rPr>
            <a:t>％）減額しました。</a:t>
          </a:r>
          <a:endParaRPr lang="ja-JP" altLang="ja-JP" sz="1100">
            <a:effectLst/>
          </a:endParaRPr>
        </a:p>
        <a:p>
          <a:r>
            <a:rPr kumimoji="1" lang="ja-JP" altLang="ja-JP" sz="1000">
              <a:solidFill>
                <a:schemeClr val="dk1"/>
              </a:solidFill>
              <a:effectLst/>
              <a:latin typeface="+mn-lt"/>
              <a:ea typeface="+mn-ea"/>
              <a:cs typeface="+mn-cs"/>
            </a:rPr>
            <a:t>・商工費は、プレミアム付商品券発行事業（</a:t>
          </a:r>
          <a:r>
            <a:rPr kumimoji="1" lang="en-US" altLang="ja-JP" sz="1000">
              <a:solidFill>
                <a:schemeClr val="dk1"/>
              </a:solidFill>
              <a:effectLst/>
              <a:latin typeface="+mn-lt"/>
              <a:ea typeface="+mn-ea"/>
              <a:cs typeface="+mn-cs"/>
            </a:rPr>
            <a:t>194</a:t>
          </a:r>
          <a:r>
            <a:rPr kumimoji="1" lang="ja-JP" altLang="ja-JP" sz="1000">
              <a:solidFill>
                <a:schemeClr val="dk1"/>
              </a:solidFill>
              <a:effectLst/>
              <a:latin typeface="+mn-lt"/>
              <a:ea typeface="+mn-ea"/>
              <a:cs typeface="+mn-cs"/>
            </a:rPr>
            <a:t>百万円）の実施などにより、全体で</a:t>
          </a:r>
          <a:r>
            <a:rPr kumimoji="1" lang="en-US" altLang="ja-JP" sz="1000">
              <a:solidFill>
                <a:schemeClr val="dk1"/>
              </a:solidFill>
              <a:effectLst/>
              <a:latin typeface="+mn-lt"/>
              <a:ea typeface="+mn-ea"/>
              <a:cs typeface="+mn-cs"/>
            </a:rPr>
            <a:t>151</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39.5</a:t>
          </a:r>
          <a:r>
            <a:rPr kumimoji="1" lang="ja-JP" altLang="ja-JP" sz="1000">
              <a:solidFill>
                <a:schemeClr val="dk1"/>
              </a:solidFill>
              <a:effectLst/>
              <a:latin typeface="+mn-lt"/>
              <a:ea typeface="+mn-ea"/>
              <a:cs typeface="+mn-cs"/>
            </a:rPr>
            <a:t>％）増加しました。</a:t>
          </a:r>
          <a:endParaRPr lang="ja-JP" altLang="ja-JP" sz="1100">
            <a:effectLst/>
          </a:endParaRPr>
        </a:p>
        <a:p>
          <a:r>
            <a:rPr kumimoji="1" lang="ja-JP" altLang="ja-JP" sz="1000">
              <a:solidFill>
                <a:schemeClr val="dk1"/>
              </a:solidFill>
              <a:effectLst/>
              <a:latin typeface="+mn-lt"/>
              <a:ea typeface="+mn-ea"/>
              <a:cs typeface="+mn-cs"/>
            </a:rPr>
            <a:t>・教育費は、令和元年度に実施した小中学校防災減災低炭素化実現事業や、中学校大規模改良事業の完了により、全体で</a:t>
          </a:r>
          <a:r>
            <a:rPr kumimoji="1" lang="en-US" altLang="ja-JP" sz="1000">
              <a:solidFill>
                <a:schemeClr val="dk1"/>
              </a:solidFill>
              <a:effectLst/>
              <a:latin typeface="+mn-lt"/>
              <a:ea typeface="+mn-ea"/>
              <a:cs typeface="+mn-cs"/>
            </a:rPr>
            <a:t>1,112</a:t>
          </a:r>
          <a:r>
            <a:rPr kumimoji="1" lang="ja-JP" altLang="ja-JP" sz="1000">
              <a:solidFill>
                <a:schemeClr val="dk1"/>
              </a:solidFill>
              <a:effectLst/>
              <a:latin typeface="+mn-lt"/>
              <a:ea typeface="+mn-ea"/>
              <a:cs typeface="+mn-cs"/>
            </a:rPr>
            <a:t>百万円（</a:t>
          </a:r>
          <a:r>
            <a:rPr kumimoji="1" lang="en-US" altLang="ja-JP" sz="1000">
              <a:solidFill>
                <a:schemeClr val="dk1"/>
              </a:solidFill>
              <a:effectLst/>
              <a:latin typeface="+mn-lt"/>
              <a:ea typeface="+mn-ea"/>
              <a:cs typeface="+mn-cs"/>
            </a:rPr>
            <a:t>27.0%</a:t>
          </a:r>
          <a:r>
            <a:rPr kumimoji="1" lang="ja-JP" altLang="ja-JP" sz="1000">
              <a:solidFill>
                <a:schemeClr val="dk1"/>
              </a:solidFill>
              <a:effectLst/>
              <a:latin typeface="+mn-lt"/>
              <a:ea typeface="+mn-ea"/>
              <a:cs typeface="+mn-cs"/>
            </a:rPr>
            <a:t>）増加しました。</a:t>
          </a:r>
          <a:endParaRPr lang="ja-JP" altLang="ja-JP" sz="11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000">
              <a:solidFill>
                <a:schemeClr val="dk1"/>
              </a:solidFill>
              <a:effectLst/>
              <a:latin typeface="+mn-lt"/>
              <a:ea typeface="+mn-ea"/>
              <a:cs typeface="+mn-cs"/>
            </a:rPr>
            <a:t>実質単年度収支は、</a:t>
          </a:r>
          <a:r>
            <a:rPr kumimoji="1" lang="en-US" altLang="ja-JP" sz="1000">
              <a:solidFill>
                <a:schemeClr val="dk1"/>
              </a:solidFill>
              <a:effectLst/>
              <a:latin typeface="+mn-lt"/>
              <a:ea typeface="+mn-ea"/>
              <a:cs typeface="+mn-cs"/>
            </a:rPr>
            <a:t>H28</a:t>
          </a:r>
          <a:r>
            <a:rPr kumimoji="1" lang="ja-JP" altLang="ja-JP" sz="1000">
              <a:solidFill>
                <a:schemeClr val="dk1"/>
              </a:solidFill>
              <a:effectLst/>
              <a:latin typeface="+mn-lt"/>
              <a:ea typeface="+mn-ea"/>
              <a:cs typeface="+mn-cs"/>
            </a:rPr>
            <a:t>年度以降、固定資産税における独自課税（都市振興税）による増収等により、プラスとなっておりましたが、</a:t>
          </a:r>
          <a:r>
            <a:rPr kumimoji="1" lang="en-US" altLang="ja-JP" sz="1000">
              <a:solidFill>
                <a:schemeClr val="dk1"/>
              </a:solidFill>
              <a:effectLst/>
              <a:latin typeface="+mn-lt"/>
              <a:ea typeface="+mn-ea"/>
              <a:cs typeface="+mn-cs"/>
            </a:rPr>
            <a:t>H30</a:t>
          </a:r>
          <a:r>
            <a:rPr kumimoji="1" lang="ja-JP" altLang="ja-JP" sz="1000">
              <a:solidFill>
                <a:schemeClr val="dk1"/>
              </a:solidFill>
              <a:effectLst/>
              <a:latin typeface="+mn-lt"/>
              <a:ea typeface="+mn-ea"/>
              <a:cs typeface="+mn-cs"/>
            </a:rPr>
            <a:t>年度は、病院事業会計への繰出金や度重なる台風被災などへの対応から、赤字となりました。</a:t>
          </a:r>
          <a:r>
            <a:rPr kumimoji="1" lang="en-US" altLang="ja-JP" sz="1000">
              <a:solidFill>
                <a:schemeClr val="dk1"/>
              </a:solidFill>
              <a:effectLst/>
              <a:latin typeface="+mn-lt"/>
              <a:ea typeface="+mn-ea"/>
              <a:cs typeface="+mn-cs"/>
            </a:rPr>
            <a:t>R1</a:t>
          </a:r>
          <a:r>
            <a:rPr kumimoji="1" lang="ja-JP" altLang="ja-JP" sz="1000">
              <a:solidFill>
                <a:schemeClr val="dk1"/>
              </a:solidFill>
              <a:effectLst/>
              <a:latin typeface="+mn-lt"/>
              <a:ea typeface="+mn-ea"/>
              <a:cs typeface="+mn-cs"/>
            </a:rPr>
            <a:t>年度は、災害復旧等の臨時的な支出が抑えられ、財政調整基金が増加したことなどにより実質単年度収支は標準財政規模比０まで回復しました。</a:t>
          </a:r>
          <a:r>
            <a:rPr kumimoji="1" lang="en-US" altLang="ja-JP" sz="1000">
              <a:solidFill>
                <a:schemeClr val="dk1"/>
              </a:solidFill>
              <a:effectLst/>
              <a:latin typeface="+mn-lt"/>
              <a:ea typeface="+mn-ea"/>
              <a:cs typeface="+mn-cs"/>
            </a:rPr>
            <a:t>R2</a:t>
          </a:r>
          <a:r>
            <a:rPr kumimoji="1" lang="ja-JP" altLang="ja-JP" sz="1000">
              <a:solidFill>
                <a:schemeClr val="dk1"/>
              </a:solidFill>
              <a:effectLst/>
              <a:latin typeface="+mn-lt"/>
              <a:ea typeface="+mn-ea"/>
              <a:cs typeface="+mn-cs"/>
            </a:rPr>
            <a:t>年度は、令和元年度に実施した大規模な投資事業の完了等により普通建設事業が減少したことや、新型コロナウイルス感染症拡大に係る国県支出金や減収補填債等の発行による市債収入の増、病院事業会計に対しても財政的支援により繰出金を抑制できたことなどにより実質収支の改善となりました。</a:t>
          </a:r>
          <a:endParaRPr lang="ja-JP" altLang="ja-JP" sz="11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三重県名張市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100">
              <a:solidFill>
                <a:schemeClr val="dk1"/>
              </a:solidFill>
              <a:effectLst/>
              <a:latin typeface="+mn-lt"/>
              <a:ea typeface="+mn-ea"/>
              <a:cs typeface="+mn-cs"/>
            </a:rPr>
            <a:t>H28</a:t>
          </a:r>
          <a:r>
            <a:rPr kumimoji="1" lang="ja-JP" altLang="ja-JP" sz="1100">
              <a:solidFill>
                <a:schemeClr val="dk1"/>
              </a:solidFill>
              <a:effectLst/>
              <a:latin typeface="+mn-lt"/>
              <a:ea typeface="+mn-ea"/>
              <a:cs typeface="+mn-cs"/>
            </a:rPr>
            <a:t>から</a:t>
          </a:r>
          <a:r>
            <a:rPr kumimoji="1" lang="en-US" altLang="ja-JP" sz="1100">
              <a:solidFill>
                <a:schemeClr val="dk1"/>
              </a:solidFill>
              <a:effectLst/>
              <a:latin typeface="+mn-lt"/>
              <a:ea typeface="+mn-ea"/>
              <a:cs typeface="+mn-cs"/>
            </a:rPr>
            <a:t>H30</a:t>
          </a:r>
          <a:r>
            <a:rPr kumimoji="1" lang="ja-JP" altLang="ja-JP" sz="1100">
              <a:solidFill>
                <a:schemeClr val="dk1"/>
              </a:solidFill>
              <a:effectLst/>
              <a:latin typeface="+mn-lt"/>
              <a:ea typeface="+mn-ea"/>
              <a:cs typeface="+mn-cs"/>
            </a:rPr>
            <a:t>年度までは、全会計（一般会計・特別会計・事業会計）で黒字額を維持しており、標準財政規模に占める剰余額の割合は水道事業会計が最大で、この傾向はしばらく続くものと分析しています。</a:t>
          </a:r>
          <a:endParaRPr lang="ja-JP" altLang="ja-JP" sz="1400">
            <a:effectLst/>
          </a:endParaRPr>
        </a:p>
        <a:p>
          <a:r>
            <a:rPr kumimoji="1" lang="en-US" altLang="ja-JP" sz="1100">
              <a:solidFill>
                <a:schemeClr val="dk1"/>
              </a:solidFill>
              <a:effectLst/>
              <a:latin typeface="+mn-lt"/>
              <a:ea typeface="+mn-ea"/>
              <a:cs typeface="+mn-cs"/>
            </a:rPr>
            <a:t>R1</a:t>
          </a:r>
          <a:r>
            <a:rPr kumimoji="1" lang="ja-JP" altLang="ja-JP" sz="1100">
              <a:solidFill>
                <a:schemeClr val="dk1"/>
              </a:solidFill>
              <a:effectLst/>
              <a:latin typeface="+mn-lt"/>
              <a:ea typeface="+mn-ea"/>
              <a:cs typeface="+mn-cs"/>
            </a:rPr>
            <a:t>年度は、病院事業会計について、新型コロナ感染症の感染拡大に伴う自粛による外来患者数の減少等により医業収益が落ちたことに等により赤字額が発生しました。</a:t>
          </a:r>
          <a:endParaRPr lang="ja-JP" altLang="ja-JP" sz="1400">
            <a:effectLst/>
          </a:endParaRPr>
        </a:p>
        <a:p>
          <a:r>
            <a:rPr kumimoji="1" lang="en-US" altLang="ja-JP" sz="1100">
              <a:solidFill>
                <a:schemeClr val="dk1"/>
              </a:solidFill>
              <a:effectLst/>
              <a:latin typeface="+mn-lt"/>
              <a:ea typeface="+mn-ea"/>
              <a:cs typeface="+mn-cs"/>
            </a:rPr>
            <a:t>R2</a:t>
          </a:r>
          <a:r>
            <a:rPr kumimoji="1" lang="ja-JP" altLang="ja-JP" sz="1100">
              <a:solidFill>
                <a:schemeClr val="dk1"/>
              </a:solidFill>
              <a:effectLst/>
              <a:latin typeface="+mn-lt"/>
              <a:ea typeface="+mn-ea"/>
              <a:cs typeface="+mn-cs"/>
            </a:rPr>
            <a:t>年度は、これまで特別会計だった公共下水道事業、農業集落排水事業、戸別浄化槽事業が法適用の公営企業となったことから追加された下水道事業会計を含め、すべての会計で黒字となりました。</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1.25" zeroHeight="1"/>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c r="A1" s="186"/>
      <c r="B1" s="441" t="s">
        <v>79</v>
      </c>
      <c r="C1" s="441"/>
      <c r="D1" s="441"/>
      <c r="E1" s="441"/>
      <c r="F1" s="441"/>
      <c r="G1" s="441"/>
      <c r="H1" s="441"/>
      <c r="I1" s="441"/>
      <c r="J1" s="441"/>
      <c r="K1" s="441"/>
      <c r="L1" s="441"/>
      <c r="M1" s="441"/>
      <c r="N1" s="441"/>
      <c r="O1" s="441"/>
      <c r="P1" s="441"/>
      <c r="Q1" s="441"/>
      <c r="R1" s="441"/>
      <c r="S1" s="441"/>
      <c r="T1" s="441"/>
      <c r="U1" s="441"/>
      <c r="V1" s="441"/>
      <c r="W1" s="441"/>
      <c r="X1" s="441"/>
      <c r="Y1" s="441"/>
      <c r="Z1" s="441"/>
      <c r="AA1" s="441"/>
      <c r="AB1" s="441"/>
      <c r="AC1" s="441"/>
      <c r="AD1" s="441"/>
      <c r="AE1" s="441"/>
      <c r="AF1" s="441"/>
      <c r="AG1" s="441"/>
      <c r="AH1" s="441"/>
      <c r="AI1" s="441"/>
      <c r="AJ1" s="441"/>
      <c r="AK1" s="441"/>
      <c r="AL1" s="441"/>
      <c r="AM1" s="441"/>
      <c r="AN1" s="441"/>
      <c r="AO1" s="441"/>
      <c r="AP1" s="441"/>
      <c r="AQ1" s="441"/>
      <c r="AR1" s="441"/>
      <c r="AS1" s="441"/>
      <c r="AT1" s="441"/>
      <c r="AU1" s="441"/>
      <c r="AV1" s="441"/>
      <c r="AW1" s="441"/>
      <c r="AX1" s="441"/>
      <c r="AY1" s="441"/>
      <c r="AZ1" s="441"/>
      <c r="BA1" s="441"/>
      <c r="BB1" s="441"/>
      <c r="BC1" s="441"/>
      <c r="BD1" s="441"/>
      <c r="BE1" s="441"/>
      <c r="BF1" s="441"/>
      <c r="BG1" s="441"/>
      <c r="BH1" s="441"/>
      <c r="BI1" s="441"/>
      <c r="BJ1" s="441"/>
      <c r="BK1" s="441"/>
      <c r="BL1" s="441"/>
      <c r="BM1" s="441"/>
      <c r="BN1" s="441"/>
      <c r="BO1" s="441"/>
      <c r="BP1" s="441"/>
      <c r="BQ1" s="441"/>
      <c r="BR1" s="441"/>
      <c r="BS1" s="441"/>
      <c r="BT1" s="441"/>
      <c r="BU1" s="441"/>
      <c r="BV1" s="441"/>
      <c r="BW1" s="441"/>
      <c r="BX1" s="441"/>
      <c r="BY1" s="441"/>
      <c r="BZ1" s="441"/>
      <c r="CA1" s="441"/>
      <c r="CB1" s="441"/>
      <c r="CC1" s="441"/>
      <c r="CD1" s="441"/>
      <c r="CE1" s="441"/>
      <c r="CF1" s="441"/>
      <c r="CG1" s="441"/>
      <c r="CH1" s="441"/>
      <c r="CI1" s="441"/>
      <c r="CJ1" s="441"/>
      <c r="CK1" s="441"/>
      <c r="CL1" s="441"/>
      <c r="CM1" s="441"/>
      <c r="CN1" s="441"/>
      <c r="CO1" s="441"/>
      <c r="CP1" s="441"/>
      <c r="CQ1" s="441"/>
      <c r="CR1" s="441"/>
      <c r="CS1" s="441"/>
      <c r="CT1" s="441"/>
      <c r="CU1" s="441"/>
      <c r="CV1" s="441"/>
      <c r="CW1" s="441"/>
      <c r="CX1" s="441"/>
      <c r="CY1" s="441"/>
      <c r="CZ1" s="441"/>
      <c r="DA1" s="441"/>
      <c r="DB1" s="441"/>
      <c r="DC1" s="441"/>
      <c r="DD1" s="441"/>
      <c r="DE1" s="441"/>
      <c r="DF1" s="441"/>
      <c r="DG1" s="441"/>
      <c r="DH1" s="441"/>
      <c r="DI1" s="441"/>
      <c r="DJ1" s="187"/>
      <c r="DK1" s="187"/>
      <c r="DL1" s="187"/>
      <c r="DM1" s="187"/>
      <c r="DN1" s="187"/>
      <c r="DO1" s="187"/>
    </row>
    <row r="2" spans="1:119" ht="24.75" thickBot="1">
      <c r="A2" s="186"/>
      <c r="B2" s="189" t="s">
        <v>80</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c r="A3" s="187"/>
      <c r="B3" s="442" t="s">
        <v>81</v>
      </c>
      <c r="C3" s="443"/>
      <c r="D3" s="443"/>
      <c r="E3" s="444"/>
      <c r="F3" s="444"/>
      <c r="G3" s="444"/>
      <c r="H3" s="444"/>
      <c r="I3" s="444"/>
      <c r="J3" s="444"/>
      <c r="K3" s="444"/>
      <c r="L3" s="444" t="s">
        <v>82</v>
      </c>
      <c r="M3" s="444"/>
      <c r="N3" s="444"/>
      <c r="O3" s="444"/>
      <c r="P3" s="444"/>
      <c r="Q3" s="444"/>
      <c r="R3" s="451"/>
      <c r="S3" s="451"/>
      <c r="T3" s="451"/>
      <c r="U3" s="451"/>
      <c r="V3" s="452"/>
      <c r="W3" s="426" t="s">
        <v>83</v>
      </c>
      <c r="X3" s="427"/>
      <c r="Y3" s="427"/>
      <c r="Z3" s="427"/>
      <c r="AA3" s="427"/>
      <c r="AB3" s="443"/>
      <c r="AC3" s="451" t="s">
        <v>84</v>
      </c>
      <c r="AD3" s="427"/>
      <c r="AE3" s="427"/>
      <c r="AF3" s="427"/>
      <c r="AG3" s="427"/>
      <c r="AH3" s="427"/>
      <c r="AI3" s="427"/>
      <c r="AJ3" s="427"/>
      <c r="AK3" s="427"/>
      <c r="AL3" s="428"/>
      <c r="AM3" s="426" t="s">
        <v>85</v>
      </c>
      <c r="AN3" s="427"/>
      <c r="AO3" s="427"/>
      <c r="AP3" s="427"/>
      <c r="AQ3" s="427"/>
      <c r="AR3" s="427"/>
      <c r="AS3" s="427"/>
      <c r="AT3" s="427"/>
      <c r="AU3" s="427"/>
      <c r="AV3" s="427"/>
      <c r="AW3" s="427"/>
      <c r="AX3" s="428"/>
      <c r="AY3" s="463" t="s">
        <v>1</v>
      </c>
      <c r="AZ3" s="464"/>
      <c r="BA3" s="464"/>
      <c r="BB3" s="464"/>
      <c r="BC3" s="464"/>
      <c r="BD3" s="464"/>
      <c r="BE3" s="464"/>
      <c r="BF3" s="464"/>
      <c r="BG3" s="464"/>
      <c r="BH3" s="464"/>
      <c r="BI3" s="464"/>
      <c r="BJ3" s="464"/>
      <c r="BK3" s="464"/>
      <c r="BL3" s="464"/>
      <c r="BM3" s="465"/>
      <c r="BN3" s="426" t="s">
        <v>86</v>
      </c>
      <c r="BO3" s="427"/>
      <c r="BP3" s="427"/>
      <c r="BQ3" s="427"/>
      <c r="BR3" s="427"/>
      <c r="BS3" s="427"/>
      <c r="BT3" s="427"/>
      <c r="BU3" s="428"/>
      <c r="BV3" s="426" t="s">
        <v>87</v>
      </c>
      <c r="BW3" s="427"/>
      <c r="BX3" s="427"/>
      <c r="BY3" s="427"/>
      <c r="BZ3" s="427"/>
      <c r="CA3" s="427"/>
      <c r="CB3" s="427"/>
      <c r="CC3" s="428"/>
      <c r="CD3" s="463" t="s">
        <v>1</v>
      </c>
      <c r="CE3" s="464"/>
      <c r="CF3" s="464"/>
      <c r="CG3" s="464"/>
      <c r="CH3" s="464"/>
      <c r="CI3" s="464"/>
      <c r="CJ3" s="464"/>
      <c r="CK3" s="464"/>
      <c r="CL3" s="464"/>
      <c r="CM3" s="464"/>
      <c r="CN3" s="464"/>
      <c r="CO3" s="464"/>
      <c r="CP3" s="464"/>
      <c r="CQ3" s="464"/>
      <c r="CR3" s="464"/>
      <c r="CS3" s="465"/>
      <c r="CT3" s="426" t="s">
        <v>88</v>
      </c>
      <c r="CU3" s="427"/>
      <c r="CV3" s="427"/>
      <c r="CW3" s="427"/>
      <c r="CX3" s="427"/>
      <c r="CY3" s="427"/>
      <c r="CZ3" s="427"/>
      <c r="DA3" s="428"/>
      <c r="DB3" s="426" t="s">
        <v>89</v>
      </c>
      <c r="DC3" s="427"/>
      <c r="DD3" s="427"/>
      <c r="DE3" s="427"/>
      <c r="DF3" s="427"/>
      <c r="DG3" s="427"/>
      <c r="DH3" s="427"/>
      <c r="DI3" s="428"/>
      <c r="DJ3" s="186"/>
      <c r="DK3" s="186"/>
      <c r="DL3" s="186"/>
      <c r="DM3" s="186"/>
      <c r="DN3" s="186"/>
      <c r="DO3" s="186"/>
    </row>
    <row r="4" spans="1:119" ht="18.75" customHeight="1">
      <c r="A4" s="187"/>
      <c r="B4" s="445"/>
      <c r="C4" s="446"/>
      <c r="D4" s="446"/>
      <c r="E4" s="447"/>
      <c r="F4" s="447"/>
      <c r="G4" s="447"/>
      <c r="H4" s="447"/>
      <c r="I4" s="447"/>
      <c r="J4" s="447"/>
      <c r="K4" s="447"/>
      <c r="L4" s="447"/>
      <c r="M4" s="447"/>
      <c r="N4" s="447"/>
      <c r="O4" s="447"/>
      <c r="P4" s="447"/>
      <c r="Q4" s="447"/>
      <c r="R4" s="453"/>
      <c r="S4" s="453"/>
      <c r="T4" s="453"/>
      <c r="U4" s="453"/>
      <c r="V4" s="454"/>
      <c r="W4" s="457"/>
      <c r="X4" s="458"/>
      <c r="Y4" s="458"/>
      <c r="Z4" s="458"/>
      <c r="AA4" s="458"/>
      <c r="AB4" s="446"/>
      <c r="AC4" s="453"/>
      <c r="AD4" s="458"/>
      <c r="AE4" s="458"/>
      <c r="AF4" s="458"/>
      <c r="AG4" s="458"/>
      <c r="AH4" s="458"/>
      <c r="AI4" s="458"/>
      <c r="AJ4" s="458"/>
      <c r="AK4" s="458"/>
      <c r="AL4" s="461"/>
      <c r="AM4" s="459"/>
      <c r="AN4" s="460"/>
      <c r="AO4" s="460"/>
      <c r="AP4" s="460"/>
      <c r="AQ4" s="460"/>
      <c r="AR4" s="460"/>
      <c r="AS4" s="460"/>
      <c r="AT4" s="460"/>
      <c r="AU4" s="460"/>
      <c r="AV4" s="460"/>
      <c r="AW4" s="460"/>
      <c r="AX4" s="462"/>
      <c r="AY4" s="429" t="s">
        <v>90</v>
      </c>
      <c r="AZ4" s="430"/>
      <c r="BA4" s="430"/>
      <c r="BB4" s="430"/>
      <c r="BC4" s="430"/>
      <c r="BD4" s="430"/>
      <c r="BE4" s="430"/>
      <c r="BF4" s="430"/>
      <c r="BG4" s="430"/>
      <c r="BH4" s="430"/>
      <c r="BI4" s="430"/>
      <c r="BJ4" s="430"/>
      <c r="BK4" s="430"/>
      <c r="BL4" s="430"/>
      <c r="BM4" s="431"/>
      <c r="BN4" s="432">
        <v>37589090</v>
      </c>
      <c r="BO4" s="433"/>
      <c r="BP4" s="433"/>
      <c r="BQ4" s="433"/>
      <c r="BR4" s="433"/>
      <c r="BS4" s="433"/>
      <c r="BT4" s="433"/>
      <c r="BU4" s="434"/>
      <c r="BV4" s="432">
        <v>29955088</v>
      </c>
      <c r="BW4" s="433"/>
      <c r="BX4" s="433"/>
      <c r="BY4" s="433"/>
      <c r="BZ4" s="433"/>
      <c r="CA4" s="433"/>
      <c r="CB4" s="433"/>
      <c r="CC4" s="434"/>
      <c r="CD4" s="435" t="s">
        <v>91</v>
      </c>
      <c r="CE4" s="436"/>
      <c r="CF4" s="436"/>
      <c r="CG4" s="436"/>
      <c r="CH4" s="436"/>
      <c r="CI4" s="436"/>
      <c r="CJ4" s="436"/>
      <c r="CK4" s="436"/>
      <c r="CL4" s="436"/>
      <c r="CM4" s="436"/>
      <c r="CN4" s="436"/>
      <c r="CO4" s="436"/>
      <c r="CP4" s="436"/>
      <c r="CQ4" s="436"/>
      <c r="CR4" s="436"/>
      <c r="CS4" s="437"/>
      <c r="CT4" s="438">
        <v>3.3</v>
      </c>
      <c r="CU4" s="439"/>
      <c r="CV4" s="439"/>
      <c r="CW4" s="439"/>
      <c r="CX4" s="439"/>
      <c r="CY4" s="439"/>
      <c r="CZ4" s="439"/>
      <c r="DA4" s="440"/>
      <c r="DB4" s="438">
        <v>1.3</v>
      </c>
      <c r="DC4" s="439"/>
      <c r="DD4" s="439"/>
      <c r="DE4" s="439"/>
      <c r="DF4" s="439"/>
      <c r="DG4" s="439"/>
      <c r="DH4" s="439"/>
      <c r="DI4" s="440"/>
      <c r="DJ4" s="186"/>
      <c r="DK4" s="186"/>
      <c r="DL4" s="186"/>
      <c r="DM4" s="186"/>
      <c r="DN4" s="186"/>
      <c r="DO4" s="186"/>
    </row>
    <row r="5" spans="1:119" ht="18.75" customHeight="1">
      <c r="A5" s="187"/>
      <c r="B5" s="448"/>
      <c r="C5" s="449"/>
      <c r="D5" s="449"/>
      <c r="E5" s="450"/>
      <c r="F5" s="450"/>
      <c r="G5" s="450"/>
      <c r="H5" s="450"/>
      <c r="I5" s="450"/>
      <c r="J5" s="450"/>
      <c r="K5" s="450"/>
      <c r="L5" s="450"/>
      <c r="M5" s="450"/>
      <c r="N5" s="450"/>
      <c r="O5" s="450"/>
      <c r="P5" s="450"/>
      <c r="Q5" s="450"/>
      <c r="R5" s="455"/>
      <c r="S5" s="455"/>
      <c r="T5" s="455"/>
      <c r="U5" s="455"/>
      <c r="V5" s="456"/>
      <c r="W5" s="459"/>
      <c r="X5" s="460"/>
      <c r="Y5" s="460"/>
      <c r="Z5" s="460"/>
      <c r="AA5" s="460"/>
      <c r="AB5" s="449"/>
      <c r="AC5" s="455"/>
      <c r="AD5" s="460"/>
      <c r="AE5" s="460"/>
      <c r="AF5" s="460"/>
      <c r="AG5" s="460"/>
      <c r="AH5" s="460"/>
      <c r="AI5" s="460"/>
      <c r="AJ5" s="460"/>
      <c r="AK5" s="460"/>
      <c r="AL5" s="462"/>
      <c r="AM5" s="498" t="s">
        <v>92</v>
      </c>
      <c r="AN5" s="499"/>
      <c r="AO5" s="499"/>
      <c r="AP5" s="499"/>
      <c r="AQ5" s="499"/>
      <c r="AR5" s="499"/>
      <c r="AS5" s="499"/>
      <c r="AT5" s="500"/>
      <c r="AU5" s="501" t="s">
        <v>93</v>
      </c>
      <c r="AV5" s="502"/>
      <c r="AW5" s="502"/>
      <c r="AX5" s="502"/>
      <c r="AY5" s="503" t="s">
        <v>94</v>
      </c>
      <c r="AZ5" s="504"/>
      <c r="BA5" s="504"/>
      <c r="BB5" s="504"/>
      <c r="BC5" s="504"/>
      <c r="BD5" s="504"/>
      <c r="BE5" s="504"/>
      <c r="BF5" s="504"/>
      <c r="BG5" s="504"/>
      <c r="BH5" s="504"/>
      <c r="BI5" s="504"/>
      <c r="BJ5" s="504"/>
      <c r="BK5" s="504"/>
      <c r="BL5" s="504"/>
      <c r="BM5" s="505"/>
      <c r="BN5" s="469">
        <v>37038792</v>
      </c>
      <c r="BO5" s="470"/>
      <c r="BP5" s="470"/>
      <c r="BQ5" s="470"/>
      <c r="BR5" s="470"/>
      <c r="BS5" s="470"/>
      <c r="BT5" s="470"/>
      <c r="BU5" s="471"/>
      <c r="BV5" s="469">
        <v>29723796</v>
      </c>
      <c r="BW5" s="470"/>
      <c r="BX5" s="470"/>
      <c r="BY5" s="470"/>
      <c r="BZ5" s="470"/>
      <c r="CA5" s="470"/>
      <c r="CB5" s="470"/>
      <c r="CC5" s="471"/>
      <c r="CD5" s="472" t="s">
        <v>95</v>
      </c>
      <c r="CE5" s="473"/>
      <c r="CF5" s="473"/>
      <c r="CG5" s="473"/>
      <c r="CH5" s="473"/>
      <c r="CI5" s="473"/>
      <c r="CJ5" s="473"/>
      <c r="CK5" s="473"/>
      <c r="CL5" s="473"/>
      <c r="CM5" s="473"/>
      <c r="CN5" s="473"/>
      <c r="CO5" s="473"/>
      <c r="CP5" s="473"/>
      <c r="CQ5" s="473"/>
      <c r="CR5" s="473"/>
      <c r="CS5" s="474"/>
      <c r="CT5" s="466">
        <v>100.1</v>
      </c>
      <c r="CU5" s="467"/>
      <c r="CV5" s="467"/>
      <c r="CW5" s="467"/>
      <c r="CX5" s="467"/>
      <c r="CY5" s="467"/>
      <c r="CZ5" s="467"/>
      <c r="DA5" s="468"/>
      <c r="DB5" s="466">
        <v>100.3</v>
      </c>
      <c r="DC5" s="467"/>
      <c r="DD5" s="467"/>
      <c r="DE5" s="467"/>
      <c r="DF5" s="467"/>
      <c r="DG5" s="467"/>
      <c r="DH5" s="467"/>
      <c r="DI5" s="468"/>
      <c r="DJ5" s="186"/>
      <c r="DK5" s="186"/>
      <c r="DL5" s="186"/>
      <c r="DM5" s="186"/>
      <c r="DN5" s="186"/>
      <c r="DO5" s="186"/>
    </row>
    <row r="6" spans="1:119" ht="18.75" customHeight="1">
      <c r="A6" s="187"/>
      <c r="B6" s="475" t="s">
        <v>96</v>
      </c>
      <c r="C6" s="476"/>
      <c r="D6" s="476"/>
      <c r="E6" s="477"/>
      <c r="F6" s="477"/>
      <c r="G6" s="477"/>
      <c r="H6" s="477"/>
      <c r="I6" s="477"/>
      <c r="J6" s="477"/>
      <c r="K6" s="477"/>
      <c r="L6" s="477" t="s">
        <v>97</v>
      </c>
      <c r="M6" s="477"/>
      <c r="N6" s="477"/>
      <c r="O6" s="477"/>
      <c r="P6" s="477"/>
      <c r="Q6" s="477"/>
      <c r="R6" s="481"/>
      <c r="S6" s="481"/>
      <c r="T6" s="481"/>
      <c r="U6" s="481"/>
      <c r="V6" s="482"/>
      <c r="W6" s="485" t="s">
        <v>98</v>
      </c>
      <c r="X6" s="486"/>
      <c r="Y6" s="486"/>
      <c r="Z6" s="486"/>
      <c r="AA6" s="486"/>
      <c r="AB6" s="476"/>
      <c r="AC6" s="489" t="s">
        <v>99</v>
      </c>
      <c r="AD6" s="490"/>
      <c r="AE6" s="490"/>
      <c r="AF6" s="490"/>
      <c r="AG6" s="490"/>
      <c r="AH6" s="490"/>
      <c r="AI6" s="490"/>
      <c r="AJ6" s="490"/>
      <c r="AK6" s="490"/>
      <c r="AL6" s="491"/>
      <c r="AM6" s="498" t="s">
        <v>100</v>
      </c>
      <c r="AN6" s="499"/>
      <c r="AO6" s="499"/>
      <c r="AP6" s="499"/>
      <c r="AQ6" s="499"/>
      <c r="AR6" s="499"/>
      <c r="AS6" s="499"/>
      <c r="AT6" s="500"/>
      <c r="AU6" s="501" t="s">
        <v>101</v>
      </c>
      <c r="AV6" s="502"/>
      <c r="AW6" s="502"/>
      <c r="AX6" s="502"/>
      <c r="AY6" s="503" t="s">
        <v>102</v>
      </c>
      <c r="AZ6" s="504"/>
      <c r="BA6" s="504"/>
      <c r="BB6" s="504"/>
      <c r="BC6" s="504"/>
      <c r="BD6" s="504"/>
      <c r="BE6" s="504"/>
      <c r="BF6" s="504"/>
      <c r="BG6" s="504"/>
      <c r="BH6" s="504"/>
      <c r="BI6" s="504"/>
      <c r="BJ6" s="504"/>
      <c r="BK6" s="504"/>
      <c r="BL6" s="504"/>
      <c r="BM6" s="505"/>
      <c r="BN6" s="469">
        <v>550298</v>
      </c>
      <c r="BO6" s="470"/>
      <c r="BP6" s="470"/>
      <c r="BQ6" s="470"/>
      <c r="BR6" s="470"/>
      <c r="BS6" s="470"/>
      <c r="BT6" s="470"/>
      <c r="BU6" s="471"/>
      <c r="BV6" s="469">
        <v>231292</v>
      </c>
      <c r="BW6" s="470"/>
      <c r="BX6" s="470"/>
      <c r="BY6" s="470"/>
      <c r="BZ6" s="470"/>
      <c r="CA6" s="470"/>
      <c r="CB6" s="470"/>
      <c r="CC6" s="471"/>
      <c r="CD6" s="472" t="s">
        <v>103</v>
      </c>
      <c r="CE6" s="473"/>
      <c r="CF6" s="473"/>
      <c r="CG6" s="473"/>
      <c r="CH6" s="473"/>
      <c r="CI6" s="473"/>
      <c r="CJ6" s="473"/>
      <c r="CK6" s="473"/>
      <c r="CL6" s="473"/>
      <c r="CM6" s="473"/>
      <c r="CN6" s="473"/>
      <c r="CO6" s="473"/>
      <c r="CP6" s="473"/>
      <c r="CQ6" s="473"/>
      <c r="CR6" s="473"/>
      <c r="CS6" s="474"/>
      <c r="CT6" s="506">
        <v>107.4</v>
      </c>
      <c r="CU6" s="507"/>
      <c r="CV6" s="507"/>
      <c r="CW6" s="507"/>
      <c r="CX6" s="507"/>
      <c r="CY6" s="507"/>
      <c r="CZ6" s="507"/>
      <c r="DA6" s="508"/>
      <c r="DB6" s="506">
        <v>107.3</v>
      </c>
      <c r="DC6" s="507"/>
      <c r="DD6" s="507"/>
      <c r="DE6" s="507"/>
      <c r="DF6" s="507"/>
      <c r="DG6" s="507"/>
      <c r="DH6" s="507"/>
      <c r="DI6" s="508"/>
      <c r="DJ6" s="186"/>
      <c r="DK6" s="186"/>
      <c r="DL6" s="186"/>
      <c r="DM6" s="186"/>
      <c r="DN6" s="186"/>
      <c r="DO6" s="186"/>
    </row>
    <row r="7" spans="1:119" ht="18.75" customHeight="1">
      <c r="A7" s="187"/>
      <c r="B7" s="445"/>
      <c r="C7" s="446"/>
      <c r="D7" s="446"/>
      <c r="E7" s="447"/>
      <c r="F7" s="447"/>
      <c r="G7" s="447"/>
      <c r="H7" s="447"/>
      <c r="I7" s="447"/>
      <c r="J7" s="447"/>
      <c r="K7" s="447"/>
      <c r="L7" s="447"/>
      <c r="M7" s="447"/>
      <c r="N7" s="447"/>
      <c r="O7" s="447"/>
      <c r="P7" s="447"/>
      <c r="Q7" s="447"/>
      <c r="R7" s="453"/>
      <c r="S7" s="453"/>
      <c r="T7" s="453"/>
      <c r="U7" s="453"/>
      <c r="V7" s="454"/>
      <c r="W7" s="457"/>
      <c r="X7" s="458"/>
      <c r="Y7" s="458"/>
      <c r="Z7" s="458"/>
      <c r="AA7" s="458"/>
      <c r="AB7" s="446"/>
      <c r="AC7" s="492"/>
      <c r="AD7" s="493"/>
      <c r="AE7" s="493"/>
      <c r="AF7" s="493"/>
      <c r="AG7" s="493"/>
      <c r="AH7" s="493"/>
      <c r="AI7" s="493"/>
      <c r="AJ7" s="493"/>
      <c r="AK7" s="493"/>
      <c r="AL7" s="494"/>
      <c r="AM7" s="498" t="s">
        <v>104</v>
      </c>
      <c r="AN7" s="499"/>
      <c r="AO7" s="499"/>
      <c r="AP7" s="499"/>
      <c r="AQ7" s="499"/>
      <c r="AR7" s="499"/>
      <c r="AS7" s="499"/>
      <c r="AT7" s="500"/>
      <c r="AU7" s="501" t="s">
        <v>101</v>
      </c>
      <c r="AV7" s="502"/>
      <c r="AW7" s="502"/>
      <c r="AX7" s="502"/>
      <c r="AY7" s="503" t="s">
        <v>105</v>
      </c>
      <c r="AZ7" s="504"/>
      <c r="BA7" s="504"/>
      <c r="BB7" s="504"/>
      <c r="BC7" s="504"/>
      <c r="BD7" s="504"/>
      <c r="BE7" s="504"/>
      <c r="BF7" s="504"/>
      <c r="BG7" s="504"/>
      <c r="BH7" s="504"/>
      <c r="BI7" s="504"/>
      <c r="BJ7" s="504"/>
      <c r="BK7" s="504"/>
      <c r="BL7" s="504"/>
      <c r="BM7" s="505"/>
      <c r="BN7" s="469">
        <v>2131</v>
      </c>
      <c r="BO7" s="470"/>
      <c r="BP7" s="470"/>
      <c r="BQ7" s="470"/>
      <c r="BR7" s="470"/>
      <c r="BS7" s="470"/>
      <c r="BT7" s="470"/>
      <c r="BU7" s="471"/>
      <c r="BV7" s="469">
        <v>24585</v>
      </c>
      <c r="BW7" s="470"/>
      <c r="BX7" s="470"/>
      <c r="BY7" s="470"/>
      <c r="BZ7" s="470"/>
      <c r="CA7" s="470"/>
      <c r="CB7" s="470"/>
      <c r="CC7" s="471"/>
      <c r="CD7" s="472" t="s">
        <v>106</v>
      </c>
      <c r="CE7" s="473"/>
      <c r="CF7" s="473"/>
      <c r="CG7" s="473"/>
      <c r="CH7" s="473"/>
      <c r="CI7" s="473"/>
      <c r="CJ7" s="473"/>
      <c r="CK7" s="473"/>
      <c r="CL7" s="473"/>
      <c r="CM7" s="473"/>
      <c r="CN7" s="473"/>
      <c r="CO7" s="473"/>
      <c r="CP7" s="473"/>
      <c r="CQ7" s="473"/>
      <c r="CR7" s="473"/>
      <c r="CS7" s="474"/>
      <c r="CT7" s="469">
        <v>16498548</v>
      </c>
      <c r="CU7" s="470"/>
      <c r="CV7" s="470"/>
      <c r="CW7" s="470"/>
      <c r="CX7" s="470"/>
      <c r="CY7" s="470"/>
      <c r="CZ7" s="470"/>
      <c r="DA7" s="471"/>
      <c r="DB7" s="469">
        <v>16103371</v>
      </c>
      <c r="DC7" s="470"/>
      <c r="DD7" s="470"/>
      <c r="DE7" s="470"/>
      <c r="DF7" s="470"/>
      <c r="DG7" s="470"/>
      <c r="DH7" s="470"/>
      <c r="DI7" s="471"/>
      <c r="DJ7" s="186"/>
      <c r="DK7" s="186"/>
      <c r="DL7" s="186"/>
      <c r="DM7" s="186"/>
      <c r="DN7" s="186"/>
      <c r="DO7" s="186"/>
    </row>
    <row r="8" spans="1:119" ht="18.75" customHeight="1" thickBot="1">
      <c r="A8" s="187"/>
      <c r="B8" s="478"/>
      <c r="C8" s="479"/>
      <c r="D8" s="479"/>
      <c r="E8" s="480"/>
      <c r="F8" s="480"/>
      <c r="G8" s="480"/>
      <c r="H8" s="480"/>
      <c r="I8" s="480"/>
      <c r="J8" s="480"/>
      <c r="K8" s="480"/>
      <c r="L8" s="480"/>
      <c r="M8" s="480"/>
      <c r="N8" s="480"/>
      <c r="O8" s="480"/>
      <c r="P8" s="480"/>
      <c r="Q8" s="480"/>
      <c r="R8" s="483"/>
      <c r="S8" s="483"/>
      <c r="T8" s="483"/>
      <c r="U8" s="483"/>
      <c r="V8" s="484"/>
      <c r="W8" s="487"/>
      <c r="X8" s="488"/>
      <c r="Y8" s="488"/>
      <c r="Z8" s="488"/>
      <c r="AA8" s="488"/>
      <c r="AB8" s="479"/>
      <c r="AC8" s="495"/>
      <c r="AD8" s="496"/>
      <c r="AE8" s="496"/>
      <c r="AF8" s="496"/>
      <c r="AG8" s="496"/>
      <c r="AH8" s="496"/>
      <c r="AI8" s="496"/>
      <c r="AJ8" s="496"/>
      <c r="AK8" s="496"/>
      <c r="AL8" s="497"/>
      <c r="AM8" s="498" t="s">
        <v>107</v>
      </c>
      <c r="AN8" s="499"/>
      <c r="AO8" s="499"/>
      <c r="AP8" s="499"/>
      <c r="AQ8" s="499"/>
      <c r="AR8" s="499"/>
      <c r="AS8" s="499"/>
      <c r="AT8" s="500"/>
      <c r="AU8" s="501" t="s">
        <v>108</v>
      </c>
      <c r="AV8" s="502"/>
      <c r="AW8" s="502"/>
      <c r="AX8" s="502"/>
      <c r="AY8" s="503" t="s">
        <v>109</v>
      </c>
      <c r="AZ8" s="504"/>
      <c r="BA8" s="504"/>
      <c r="BB8" s="504"/>
      <c r="BC8" s="504"/>
      <c r="BD8" s="504"/>
      <c r="BE8" s="504"/>
      <c r="BF8" s="504"/>
      <c r="BG8" s="504"/>
      <c r="BH8" s="504"/>
      <c r="BI8" s="504"/>
      <c r="BJ8" s="504"/>
      <c r="BK8" s="504"/>
      <c r="BL8" s="504"/>
      <c r="BM8" s="505"/>
      <c r="BN8" s="469">
        <v>548167</v>
      </c>
      <c r="BO8" s="470"/>
      <c r="BP8" s="470"/>
      <c r="BQ8" s="470"/>
      <c r="BR8" s="470"/>
      <c r="BS8" s="470"/>
      <c r="BT8" s="470"/>
      <c r="BU8" s="471"/>
      <c r="BV8" s="469">
        <v>206707</v>
      </c>
      <c r="BW8" s="470"/>
      <c r="BX8" s="470"/>
      <c r="BY8" s="470"/>
      <c r="BZ8" s="470"/>
      <c r="CA8" s="470"/>
      <c r="CB8" s="470"/>
      <c r="CC8" s="471"/>
      <c r="CD8" s="472" t="s">
        <v>110</v>
      </c>
      <c r="CE8" s="473"/>
      <c r="CF8" s="473"/>
      <c r="CG8" s="473"/>
      <c r="CH8" s="473"/>
      <c r="CI8" s="473"/>
      <c r="CJ8" s="473"/>
      <c r="CK8" s="473"/>
      <c r="CL8" s="473"/>
      <c r="CM8" s="473"/>
      <c r="CN8" s="473"/>
      <c r="CO8" s="473"/>
      <c r="CP8" s="473"/>
      <c r="CQ8" s="473"/>
      <c r="CR8" s="473"/>
      <c r="CS8" s="474"/>
      <c r="CT8" s="509">
        <v>0.7</v>
      </c>
      <c r="CU8" s="510"/>
      <c r="CV8" s="510"/>
      <c r="CW8" s="510"/>
      <c r="CX8" s="510"/>
      <c r="CY8" s="510"/>
      <c r="CZ8" s="510"/>
      <c r="DA8" s="511"/>
      <c r="DB8" s="509">
        <v>0.7</v>
      </c>
      <c r="DC8" s="510"/>
      <c r="DD8" s="510"/>
      <c r="DE8" s="510"/>
      <c r="DF8" s="510"/>
      <c r="DG8" s="510"/>
      <c r="DH8" s="510"/>
      <c r="DI8" s="511"/>
      <c r="DJ8" s="186"/>
      <c r="DK8" s="186"/>
      <c r="DL8" s="186"/>
      <c r="DM8" s="186"/>
      <c r="DN8" s="186"/>
      <c r="DO8" s="186"/>
    </row>
    <row r="9" spans="1:119" ht="18.75" customHeight="1" thickBot="1">
      <c r="A9" s="187"/>
      <c r="B9" s="463" t="s">
        <v>111</v>
      </c>
      <c r="C9" s="464"/>
      <c r="D9" s="464"/>
      <c r="E9" s="464"/>
      <c r="F9" s="464"/>
      <c r="G9" s="464"/>
      <c r="H9" s="464"/>
      <c r="I9" s="464"/>
      <c r="J9" s="464"/>
      <c r="K9" s="512"/>
      <c r="L9" s="513" t="s">
        <v>112</v>
      </c>
      <c r="M9" s="514"/>
      <c r="N9" s="514"/>
      <c r="O9" s="514"/>
      <c r="P9" s="514"/>
      <c r="Q9" s="515"/>
      <c r="R9" s="516">
        <v>76387</v>
      </c>
      <c r="S9" s="517"/>
      <c r="T9" s="517"/>
      <c r="U9" s="517"/>
      <c r="V9" s="518"/>
      <c r="W9" s="426" t="s">
        <v>113</v>
      </c>
      <c r="X9" s="427"/>
      <c r="Y9" s="427"/>
      <c r="Z9" s="427"/>
      <c r="AA9" s="427"/>
      <c r="AB9" s="427"/>
      <c r="AC9" s="427"/>
      <c r="AD9" s="427"/>
      <c r="AE9" s="427"/>
      <c r="AF9" s="427"/>
      <c r="AG9" s="427"/>
      <c r="AH9" s="427"/>
      <c r="AI9" s="427"/>
      <c r="AJ9" s="427"/>
      <c r="AK9" s="427"/>
      <c r="AL9" s="428"/>
      <c r="AM9" s="498" t="s">
        <v>114</v>
      </c>
      <c r="AN9" s="499"/>
      <c r="AO9" s="499"/>
      <c r="AP9" s="499"/>
      <c r="AQ9" s="499"/>
      <c r="AR9" s="499"/>
      <c r="AS9" s="499"/>
      <c r="AT9" s="500"/>
      <c r="AU9" s="501" t="s">
        <v>108</v>
      </c>
      <c r="AV9" s="502"/>
      <c r="AW9" s="502"/>
      <c r="AX9" s="502"/>
      <c r="AY9" s="503" t="s">
        <v>115</v>
      </c>
      <c r="AZ9" s="504"/>
      <c r="BA9" s="504"/>
      <c r="BB9" s="504"/>
      <c r="BC9" s="504"/>
      <c r="BD9" s="504"/>
      <c r="BE9" s="504"/>
      <c r="BF9" s="504"/>
      <c r="BG9" s="504"/>
      <c r="BH9" s="504"/>
      <c r="BI9" s="504"/>
      <c r="BJ9" s="504"/>
      <c r="BK9" s="504"/>
      <c r="BL9" s="504"/>
      <c r="BM9" s="505"/>
      <c r="BN9" s="469">
        <v>341460</v>
      </c>
      <c r="BO9" s="470"/>
      <c r="BP9" s="470"/>
      <c r="BQ9" s="470"/>
      <c r="BR9" s="470"/>
      <c r="BS9" s="470"/>
      <c r="BT9" s="470"/>
      <c r="BU9" s="471"/>
      <c r="BV9" s="469">
        <v>-14882</v>
      </c>
      <c r="BW9" s="470"/>
      <c r="BX9" s="470"/>
      <c r="BY9" s="470"/>
      <c r="BZ9" s="470"/>
      <c r="CA9" s="470"/>
      <c r="CB9" s="470"/>
      <c r="CC9" s="471"/>
      <c r="CD9" s="472" t="s">
        <v>116</v>
      </c>
      <c r="CE9" s="473"/>
      <c r="CF9" s="473"/>
      <c r="CG9" s="473"/>
      <c r="CH9" s="473"/>
      <c r="CI9" s="473"/>
      <c r="CJ9" s="473"/>
      <c r="CK9" s="473"/>
      <c r="CL9" s="473"/>
      <c r="CM9" s="473"/>
      <c r="CN9" s="473"/>
      <c r="CO9" s="473"/>
      <c r="CP9" s="473"/>
      <c r="CQ9" s="473"/>
      <c r="CR9" s="473"/>
      <c r="CS9" s="474"/>
      <c r="CT9" s="466">
        <v>15.4</v>
      </c>
      <c r="CU9" s="467"/>
      <c r="CV9" s="467"/>
      <c r="CW9" s="467"/>
      <c r="CX9" s="467"/>
      <c r="CY9" s="467"/>
      <c r="CZ9" s="467"/>
      <c r="DA9" s="468"/>
      <c r="DB9" s="466">
        <v>16.399999999999999</v>
      </c>
      <c r="DC9" s="467"/>
      <c r="DD9" s="467"/>
      <c r="DE9" s="467"/>
      <c r="DF9" s="467"/>
      <c r="DG9" s="467"/>
      <c r="DH9" s="467"/>
      <c r="DI9" s="468"/>
      <c r="DJ9" s="186"/>
      <c r="DK9" s="186"/>
      <c r="DL9" s="186"/>
      <c r="DM9" s="186"/>
      <c r="DN9" s="186"/>
      <c r="DO9" s="186"/>
    </row>
    <row r="10" spans="1:119" ht="18.75" customHeight="1" thickBot="1">
      <c r="A10" s="187"/>
      <c r="B10" s="463"/>
      <c r="C10" s="464"/>
      <c r="D10" s="464"/>
      <c r="E10" s="464"/>
      <c r="F10" s="464"/>
      <c r="G10" s="464"/>
      <c r="H10" s="464"/>
      <c r="I10" s="464"/>
      <c r="J10" s="464"/>
      <c r="K10" s="512"/>
      <c r="L10" s="519" t="s">
        <v>117</v>
      </c>
      <c r="M10" s="499"/>
      <c r="N10" s="499"/>
      <c r="O10" s="499"/>
      <c r="P10" s="499"/>
      <c r="Q10" s="500"/>
      <c r="R10" s="520">
        <v>78795</v>
      </c>
      <c r="S10" s="521"/>
      <c r="T10" s="521"/>
      <c r="U10" s="521"/>
      <c r="V10" s="522"/>
      <c r="W10" s="457"/>
      <c r="X10" s="458"/>
      <c r="Y10" s="458"/>
      <c r="Z10" s="458"/>
      <c r="AA10" s="458"/>
      <c r="AB10" s="458"/>
      <c r="AC10" s="458"/>
      <c r="AD10" s="458"/>
      <c r="AE10" s="458"/>
      <c r="AF10" s="458"/>
      <c r="AG10" s="458"/>
      <c r="AH10" s="458"/>
      <c r="AI10" s="458"/>
      <c r="AJ10" s="458"/>
      <c r="AK10" s="458"/>
      <c r="AL10" s="461"/>
      <c r="AM10" s="498" t="s">
        <v>118</v>
      </c>
      <c r="AN10" s="499"/>
      <c r="AO10" s="499"/>
      <c r="AP10" s="499"/>
      <c r="AQ10" s="499"/>
      <c r="AR10" s="499"/>
      <c r="AS10" s="499"/>
      <c r="AT10" s="500"/>
      <c r="AU10" s="501" t="s">
        <v>101</v>
      </c>
      <c r="AV10" s="502"/>
      <c r="AW10" s="502"/>
      <c r="AX10" s="502"/>
      <c r="AY10" s="503" t="s">
        <v>119</v>
      </c>
      <c r="AZ10" s="504"/>
      <c r="BA10" s="504"/>
      <c r="BB10" s="504"/>
      <c r="BC10" s="504"/>
      <c r="BD10" s="504"/>
      <c r="BE10" s="504"/>
      <c r="BF10" s="504"/>
      <c r="BG10" s="504"/>
      <c r="BH10" s="504"/>
      <c r="BI10" s="504"/>
      <c r="BJ10" s="504"/>
      <c r="BK10" s="504"/>
      <c r="BL10" s="504"/>
      <c r="BM10" s="505"/>
      <c r="BN10" s="469">
        <v>107801</v>
      </c>
      <c r="BO10" s="470"/>
      <c r="BP10" s="470"/>
      <c r="BQ10" s="470"/>
      <c r="BR10" s="470"/>
      <c r="BS10" s="470"/>
      <c r="BT10" s="470"/>
      <c r="BU10" s="471"/>
      <c r="BV10" s="469">
        <v>262001</v>
      </c>
      <c r="BW10" s="470"/>
      <c r="BX10" s="470"/>
      <c r="BY10" s="470"/>
      <c r="BZ10" s="470"/>
      <c r="CA10" s="470"/>
      <c r="CB10" s="470"/>
      <c r="CC10" s="471"/>
      <c r="CD10" s="191" t="s">
        <v>120</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c r="A11" s="187"/>
      <c r="B11" s="463"/>
      <c r="C11" s="464"/>
      <c r="D11" s="464"/>
      <c r="E11" s="464"/>
      <c r="F11" s="464"/>
      <c r="G11" s="464"/>
      <c r="H11" s="464"/>
      <c r="I11" s="464"/>
      <c r="J11" s="464"/>
      <c r="K11" s="512"/>
      <c r="L11" s="523" t="s">
        <v>121</v>
      </c>
      <c r="M11" s="524"/>
      <c r="N11" s="524"/>
      <c r="O11" s="524"/>
      <c r="P11" s="524"/>
      <c r="Q11" s="525"/>
      <c r="R11" s="526" t="s">
        <v>122</v>
      </c>
      <c r="S11" s="527"/>
      <c r="T11" s="527"/>
      <c r="U11" s="527"/>
      <c r="V11" s="528"/>
      <c r="W11" s="457"/>
      <c r="X11" s="458"/>
      <c r="Y11" s="458"/>
      <c r="Z11" s="458"/>
      <c r="AA11" s="458"/>
      <c r="AB11" s="458"/>
      <c r="AC11" s="458"/>
      <c r="AD11" s="458"/>
      <c r="AE11" s="458"/>
      <c r="AF11" s="458"/>
      <c r="AG11" s="458"/>
      <c r="AH11" s="458"/>
      <c r="AI11" s="458"/>
      <c r="AJ11" s="458"/>
      <c r="AK11" s="458"/>
      <c r="AL11" s="461"/>
      <c r="AM11" s="498" t="s">
        <v>123</v>
      </c>
      <c r="AN11" s="499"/>
      <c r="AO11" s="499"/>
      <c r="AP11" s="499"/>
      <c r="AQ11" s="499"/>
      <c r="AR11" s="499"/>
      <c r="AS11" s="499"/>
      <c r="AT11" s="500"/>
      <c r="AU11" s="501" t="s">
        <v>108</v>
      </c>
      <c r="AV11" s="502"/>
      <c r="AW11" s="502"/>
      <c r="AX11" s="502"/>
      <c r="AY11" s="503" t="s">
        <v>124</v>
      </c>
      <c r="AZ11" s="504"/>
      <c r="BA11" s="504"/>
      <c r="BB11" s="504"/>
      <c r="BC11" s="504"/>
      <c r="BD11" s="504"/>
      <c r="BE11" s="504"/>
      <c r="BF11" s="504"/>
      <c r="BG11" s="504"/>
      <c r="BH11" s="504"/>
      <c r="BI11" s="504"/>
      <c r="BJ11" s="504"/>
      <c r="BK11" s="504"/>
      <c r="BL11" s="504"/>
      <c r="BM11" s="505"/>
      <c r="BN11" s="469">
        <v>300</v>
      </c>
      <c r="BO11" s="470"/>
      <c r="BP11" s="470"/>
      <c r="BQ11" s="470"/>
      <c r="BR11" s="470"/>
      <c r="BS11" s="470"/>
      <c r="BT11" s="470"/>
      <c r="BU11" s="471"/>
      <c r="BV11" s="469">
        <v>0</v>
      </c>
      <c r="BW11" s="470"/>
      <c r="BX11" s="470"/>
      <c r="BY11" s="470"/>
      <c r="BZ11" s="470"/>
      <c r="CA11" s="470"/>
      <c r="CB11" s="470"/>
      <c r="CC11" s="471"/>
      <c r="CD11" s="472" t="s">
        <v>125</v>
      </c>
      <c r="CE11" s="473"/>
      <c r="CF11" s="473"/>
      <c r="CG11" s="473"/>
      <c r="CH11" s="473"/>
      <c r="CI11" s="473"/>
      <c r="CJ11" s="473"/>
      <c r="CK11" s="473"/>
      <c r="CL11" s="473"/>
      <c r="CM11" s="473"/>
      <c r="CN11" s="473"/>
      <c r="CO11" s="473"/>
      <c r="CP11" s="473"/>
      <c r="CQ11" s="473"/>
      <c r="CR11" s="473"/>
      <c r="CS11" s="474"/>
      <c r="CT11" s="509" t="s">
        <v>126</v>
      </c>
      <c r="CU11" s="510"/>
      <c r="CV11" s="510"/>
      <c r="CW11" s="510"/>
      <c r="CX11" s="510"/>
      <c r="CY11" s="510"/>
      <c r="CZ11" s="510"/>
      <c r="DA11" s="511"/>
      <c r="DB11" s="509" t="s">
        <v>127</v>
      </c>
      <c r="DC11" s="510"/>
      <c r="DD11" s="510"/>
      <c r="DE11" s="510"/>
      <c r="DF11" s="510"/>
      <c r="DG11" s="510"/>
      <c r="DH11" s="510"/>
      <c r="DI11" s="511"/>
      <c r="DJ11" s="186"/>
      <c r="DK11" s="186"/>
      <c r="DL11" s="186"/>
      <c r="DM11" s="186"/>
      <c r="DN11" s="186"/>
      <c r="DO11" s="186"/>
    </row>
    <row r="12" spans="1:119" ht="18.75" customHeight="1">
      <c r="A12" s="187"/>
      <c r="B12" s="529" t="s">
        <v>128</v>
      </c>
      <c r="C12" s="530"/>
      <c r="D12" s="530"/>
      <c r="E12" s="530"/>
      <c r="F12" s="530"/>
      <c r="G12" s="530"/>
      <c r="H12" s="530"/>
      <c r="I12" s="530"/>
      <c r="J12" s="530"/>
      <c r="K12" s="531"/>
      <c r="L12" s="538" t="s">
        <v>129</v>
      </c>
      <c r="M12" s="539"/>
      <c r="N12" s="539"/>
      <c r="O12" s="539"/>
      <c r="P12" s="539"/>
      <c r="Q12" s="540"/>
      <c r="R12" s="541">
        <v>77584</v>
      </c>
      <c r="S12" s="542"/>
      <c r="T12" s="542"/>
      <c r="U12" s="542"/>
      <c r="V12" s="543"/>
      <c r="W12" s="544" t="s">
        <v>1</v>
      </c>
      <c r="X12" s="502"/>
      <c r="Y12" s="502"/>
      <c r="Z12" s="502"/>
      <c r="AA12" s="502"/>
      <c r="AB12" s="545"/>
      <c r="AC12" s="546" t="s">
        <v>130</v>
      </c>
      <c r="AD12" s="547"/>
      <c r="AE12" s="547"/>
      <c r="AF12" s="547"/>
      <c r="AG12" s="548"/>
      <c r="AH12" s="546" t="s">
        <v>131</v>
      </c>
      <c r="AI12" s="547"/>
      <c r="AJ12" s="547"/>
      <c r="AK12" s="547"/>
      <c r="AL12" s="549"/>
      <c r="AM12" s="498" t="s">
        <v>132</v>
      </c>
      <c r="AN12" s="499"/>
      <c r="AO12" s="499"/>
      <c r="AP12" s="499"/>
      <c r="AQ12" s="499"/>
      <c r="AR12" s="499"/>
      <c r="AS12" s="499"/>
      <c r="AT12" s="500"/>
      <c r="AU12" s="501" t="s">
        <v>108</v>
      </c>
      <c r="AV12" s="502"/>
      <c r="AW12" s="502"/>
      <c r="AX12" s="502"/>
      <c r="AY12" s="503" t="s">
        <v>133</v>
      </c>
      <c r="AZ12" s="504"/>
      <c r="BA12" s="504"/>
      <c r="BB12" s="504"/>
      <c r="BC12" s="504"/>
      <c r="BD12" s="504"/>
      <c r="BE12" s="504"/>
      <c r="BF12" s="504"/>
      <c r="BG12" s="504"/>
      <c r="BH12" s="504"/>
      <c r="BI12" s="504"/>
      <c r="BJ12" s="504"/>
      <c r="BK12" s="504"/>
      <c r="BL12" s="504"/>
      <c r="BM12" s="505"/>
      <c r="BN12" s="469">
        <v>0</v>
      </c>
      <c r="BO12" s="470"/>
      <c r="BP12" s="470"/>
      <c r="BQ12" s="470"/>
      <c r="BR12" s="470"/>
      <c r="BS12" s="470"/>
      <c r="BT12" s="470"/>
      <c r="BU12" s="471"/>
      <c r="BV12" s="469">
        <v>248000</v>
      </c>
      <c r="BW12" s="470"/>
      <c r="BX12" s="470"/>
      <c r="BY12" s="470"/>
      <c r="BZ12" s="470"/>
      <c r="CA12" s="470"/>
      <c r="CB12" s="470"/>
      <c r="CC12" s="471"/>
      <c r="CD12" s="472" t="s">
        <v>134</v>
      </c>
      <c r="CE12" s="473"/>
      <c r="CF12" s="473"/>
      <c r="CG12" s="473"/>
      <c r="CH12" s="473"/>
      <c r="CI12" s="473"/>
      <c r="CJ12" s="473"/>
      <c r="CK12" s="473"/>
      <c r="CL12" s="473"/>
      <c r="CM12" s="473"/>
      <c r="CN12" s="473"/>
      <c r="CO12" s="473"/>
      <c r="CP12" s="473"/>
      <c r="CQ12" s="473"/>
      <c r="CR12" s="473"/>
      <c r="CS12" s="474"/>
      <c r="CT12" s="509" t="s">
        <v>126</v>
      </c>
      <c r="CU12" s="510"/>
      <c r="CV12" s="510"/>
      <c r="CW12" s="510"/>
      <c r="CX12" s="510"/>
      <c r="CY12" s="510"/>
      <c r="CZ12" s="510"/>
      <c r="DA12" s="511"/>
      <c r="DB12" s="509" t="s">
        <v>135</v>
      </c>
      <c r="DC12" s="510"/>
      <c r="DD12" s="510"/>
      <c r="DE12" s="510"/>
      <c r="DF12" s="510"/>
      <c r="DG12" s="510"/>
      <c r="DH12" s="510"/>
      <c r="DI12" s="511"/>
      <c r="DJ12" s="186"/>
      <c r="DK12" s="186"/>
      <c r="DL12" s="186"/>
      <c r="DM12" s="186"/>
      <c r="DN12" s="186"/>
      <c r="DO12" s="186"/>
    </row>
    <row r="13" spans="1:119" ht="18.75" customHeight="1">
      <c r="A13" s="187"/>
      <c r="B13" s="532"/>
      <c r="C13" s="533"/>
      <c r="D13" s="533"/>
      <c r="E13" s="533"/>
      <c r="F13" s="533"/>
      <c r="G13" s="533"/>
      <c r="H13" s="533"/>
      <c r="I13" s="533"/>
      <c r="J13" s="533"/>
      <c r="K13" s="534"/>
      <c r="L13" s="197"/>
      <c r="M13" s="560" t="s">
        <v>136</v>
      </c>
      <c r="N13" s="561"/>
      <c r="O13" s="561"/>
      <c r="P13" s="561"/>
      <c r="Q13" s="562"/>
      <c r="R13" s="553">
        <v>76533</v>
      </c>
      <c r="S13" s="554"/>
      <c r="T13" s="554"/>
      <c r="U13" s="554"/>
      <c r="V13" s="555"/>
      <c r="W13" s="485" t="s">
        <v>137</v>
      </c>
      <c r="X13" s="486"/>
      <c r="Y13" s="486"/>
      <c r="Z13" s="486"/>
      <c r="AA13" s="486"/>
      <c r="AB13" s="476"/>
      <c r="AC13" s="520">
        <v>901</v>
      </c>
      <c r="AD13" s="521"/>
      <c r="AE13" s="521"/>
      <c r="AF13" s="521"/>
      <c r="AG13" s="563"/>
      <c r="AH13" s="520">
        <v>793</v>
      </c>
      <c r="AI13" s="521"/>
      <c r="AJ13" s="521"/>
      <c r="AK13" s="521"/>
      <c r="AL13" s="522"/>
      <c r="AM13" s="498" t="s">
        <v>138</v>
      </c>
      <c r="AN13" s="499"/>
      <c r="AO13" s="499"/>
      <c r="AP13" s="499"/>
      <c r="AQ13" s="499"/>
      <c r="AR13" s="499"/>
      <c r="AS13" s="499"/>
      <c r="AT13" s="500"/>
      <c r="AU13" s="501" t="s">
        <v>139</v>
      </c>
      <c r="AV13" s="502"/>
      <c r="AW13" s="502"/>
      <c r="AX13" s="502"/>
      <c r="AY13" s="503" t="s">
        <v>140</v>
      </c>
      <c r="AZ13" s="504"/>
      <c r="BA13" s="504"/>
      <c r="BB13" s="504"/>
      <c r="BC13" s="504"/>
      <c r="BD13" s="504"/>
      <c r="BE13" s="504"/>
      <c r="BF13" s="504"/>
      <c r="BG13" s="504"/>
      <c r="BH13" s="504"/>
      <c r="BI13" s="504"/>
      <c r="BJ13" s="504"/>
      <c r="BK13" s="504"/>
      <c r="BL13" s="504"/>
      <c r="BM13" s="505"/>
      <c r="BN13" s="469">
        <v>449561</v>
      </c>
      <c r="BO13" s="470"/>
      <c r="BP13" s="470"/>
      <c r="BQ13" s="470"/>
      <c r="BR13" s="470"/>
      <c r="BS13" s="470"/>
      <c r="BT13" s="470"/>
      <c r="BU13" s="471"/>
      <c r="BV13" s="469">
        <v>-881</v>
      </c>
      <c r="BW13" s="470"/>
      <c r="BX13" s="470"/>
      <c r="BY13" s="470"/>
      <c r="BZ13" s="470"/>
      <c r="CA13" s="470"/>
      <c r="CB13" s="470"/>
      <c r="CC13" s="471"/>
      <c r="CD13" s="472" t="s">
        <v>141</v>
      </c>
      <c r="CE13" s="473"/>
      <c r="CF13" s="473"/>
      <c r="CG13" s="473"/>
      <c r="CH13" s="473"/>
      <c r="CI13" s="473"/>
      <c r="CJ13" s="473"/>
      <c r="CK13" s="473"/>
      <c r="CL13" s="473"/>
      <c r="CM13" s="473"/>
      <c r="CN13" s="473"/>
      <c r="CO13" s="473"/>
      <c r="CP13" s="473"/>
      <c r="CQ13" s="473"/>
      <c r="CR13" s="473"/>
      <c r="CS13" s="474"/>
      <c r="CT13" s="466">
        <v>16</v>
      </c>
      <c r="CU13" s="467"/>
      <c r="CV13" s="467"/>
      <c r="CW13" s="467"/>
      <c r="CX13" s="467"/>
      <c r="CY13" s="467"/>
      <c r="CZ13" s="467"/>
      <c r="DA13" s="468"/>
      <c r="DB13" s="466">
        <v>16.100000000000001</v>
      </c>
      <c r="DC13" s="467"/>
      <c r="DD13" s="467"/>
      <c r="DE13" s="467"/>
      <c r="DF13" s="467"/>
      <c r="DG13" s="467"/>
      <c r="DH13" s="467"/>
      <c r="DI13" s="468"/>
      <c r="DJ13" s="186"/>
      <c r="DK13" s="186"/>
      <c r="DL13" s="186"/>
      <c r="DM13" s="186"/>
      <c r="DN13" s="186"/>
      <c r="DO13" s="186"/>
    </row>
    <row r="14" spans="1:119" ht="18.75" customHeight="1" thickBot="1">
      <c r="A14" s="187"/>
      <c r="B14" s="532"/>
      <c r="C14" s="533"/>
      <c r="D14" s="533"/>
      <c r="E14" s="533"/>
      <c r="F14" s="533"/>
      <c r="G14" s="533"/>
      <c r="H14" s="533"/>
      <c r="I14" s="533"/>
      <c r="J14" s="533"/>
      <c r="K14" s="534"/>
      <c r="L14" s="550" t="s">
        <v>142</v>
      </c>
      <c r="M14" s="551"/>
      <c r="N14" s="551"/>
      <c r="O14" s="551"/>
      <c r="P14" s="551"/>
      <c r="Q14" s="552"/>
      <c r="R14" s="553">
        <v>78398</v>
      </c>
      <c r="S14" s="554"/>
      <c r="T14" s="554"/>
      <c r="U14" s="554"/>
      <c r="V14" s="555"/>
      <c r="W14" s="459"/>
      <c r="X14" s="460"/>
      <c r="Y14" s="460"/>
      <c r="Z14" s="460"/>
      <c r="AA14" s="460"/>
      <c r="AB14" s="449"/>
      <c r="AC14" s="556">
        <v>2.5</v>
      </c>
      <c r="AD14" s="557"/>
      <c r="AE14" s="557"/>
      <c r="AF14" s="557"/>
      <c r="AG14" s="558"/>
      <c r="AH14" s="556">
        <v>2.2000000000000002</v>
      </c>
      <c r="AI14" s="557"/>
      <c r="AJ14" s="557"/>
      <c r="AK14" s="557"/>
      <c r="AL14" s="559"/>
      <c r="AM14" s="498"/>
      <c r="AN14" s="499"/>
      <c r="AO14" s="499"/>
      <c r="AP14" s="499"/>
      <c r="AQ14" s="499"/>
      <c r="AR14" s="499"/>
      <c r="AS14" s="499"/>
      <c r="AT14" s="500"/>
      <c r="AU14" s="501"/>
      <c r="AV14" s="502"/>
      <c r="AW14" s="502"/>
      <c r="AX14" s="502"/>
      <c r="AY14" s="503"/>
      <c r="AZ14" s="504"/>
      <c r="BA14" s="504"/>
      <c r="BB14" s="504"/>
      <c r="BC14" s="504"/>
      <c r="BD14" s="504"/>
      <c r="BE14" s="504"/>
      <c r="BF14" s="504"/>
      <c r="BG14" s="504"/>
      <c r="BH14" s="504"/>
      <c r="BI14" s="504"/>
      <c r="BJ14" s="504"/>
      <c r="BK14" s="504"/>
      <c r="BL14" s="504"/>
      <c r="BM14" s="505"/>
      <c r="BN14" s="469"/>
      <c r="BO14" s="470"/>
      <c r="BP14" s="470"/>
      <c r="BQ14" s="470"/>
      <c r="BR14" s="470"/>
      <c r="BS14" s="470"/>
      <c r="BT14" s="470"/>
      <c r="BU14" s="471"/>
      <c r="BV14" s="469"/>
      <c r="BW14" s="470"/>
      <c r="BX14" s="470"/>
      <c r="BY14" s="470"/>
      <c r="BZ14" s="470"/>
      <c r="CA14" s="470"/>
      <c r="CB14" s="470"/>
      <c r="CC14" s="471"/>
      <c r="CD14" s="564" t="s">
        <v>143</v>
      </c>
      <c r="CE14" s="565"/>
      <c r="CF14" s="565"/>
      <c r="CG14" s="565"/>
      <c r="CH14" s="565"/>
      <c r="CI14" s="565"/>
      <c r="CJ14" s="565"/>
      <c r="CK14" s="565"/>
      <c r="CL14" s="565"/>
      <c r="CM14" s="565"/>
      <c r="CN14" s="565"/>
      <c r="CO14" s="565"/>
      <c r="CP14" s="565"/>
      <c r="CQ14" s="565"/>
      <c r="CR14" s="565"/>
      <c r="CS14" s="566"/>
      <c r="CT14" s="567">
        <v>179.7</v>
      </c>
      <c r="CU14" s="568"/>
      <c r="CV14" s="568"/>
      <c r="CW14" s="568"/>
      <c r="CX14" s="568"/>
      <c r="CY14" s="568"/>
      <c r="CZ14" s="568"/>
      <c r="DA14" s="569"/>
      <c r="DB14" s="567">
        <v>191.3</v>
      </c>
      <c r="DC14" s="568"/>
      <c r="DD14" s="568"/>
      <c r="DE14" s="568"/>
      <c r="DF14" s="568"/>
      <c r="DG14" s="568"/>
      <c r="DH14" s="568"/>
      <c r="DI14" s="569"/>
      <c r="DJ14" s="186"/>
      <c r="DK14" s="186"/>
      <c r="DL14" s="186"/>
      <c r="DM14" s="186"/>
      <c r="DN14" s="186"/>
      <c r="DO14" s="186"/>
    </row>
    <row r="15" spans="1:119" ht="18.75" customHeight="1">
      <c r="A15" s="187"/>
      <c r="B15" s="532"/>
      <c r="C15" s="533"/>
      <c r="D15" s="533"/>
      <c r="E15" s="533"/>
      <c r="F15" s="533"/>
      <c r="G15" s="533"/>
      <c r="H15" s="533"/>
      <c r="I15" s="533"/>
      <c r="J15" s="533"/>
      <c r="K15" s="534"/>
      <c r="L15" s="197"/>
      <c r="M15" s="560" t="s">
        <v>144</v>
      </c>
      <c r="N15" s="561"/>
      <c r="O15" s="561"/>
      <c r="P15" s="561"/>
      <c r="Q15" s="562"/>
      <c r="R15" s="553">
        <v>77308</v>
      </c>
      <c r="S15" s="554"/>
      <c r="T15" s="554"/>
      <c r="U15" s="554"/>
      <c r="V15" s="555"/>
      <c r="W15" s="485" t="s">
        <v>145</v>
      </c>
      <c r="X15" s="486"/>
      <c r="Y15" s="486"/>
      <c r="Z15" s="486"/>
      <c r="AA15" s="486"/>
      <c r="AB15" s="476"/>
      <c r="AC15" s="520">
        <v>12101</v>
      </c>
      <c r="AD15" s="521"/>
      <c r="AE15" s="521"/>
      <c r="AF15" s="521"/>
      <c r="AG15" s="563"/>
      <c r="AH15" s="520">
        <v>12156</v>
      </c>
      <c r="AI15" s="521"/>
      <c r="AJ15" s="521"/>
      <c r="AK15" s="521"/>
      <c r="AL15" s="522"/>
      <c r="AM15" s="498"/>
      <c r="AN15" s="499"/>
      <c r="AO15" s="499"/>
      <c r="AP15" s="499"/>
      <c r="AQ15" s="499"/>
      <c r="AR15" s="499"/>
      <c r="AS15" s="499"/>
      <c r="AT15" s="500"/>
      <c r="AU15" s="501"/>
      <c r="AV15" s="502"/>
      <c r="AW15" s="502"/>
      <c r="AX15" s="502"/>
      <c r="AY15" s="429" t="s">
        <v>146</v>
      </c>
      <c r="AZ15" s="430"/>
      <c r="BA15" s="430"/>
      <c r="BB15" s="430"/>
      <c r="BC15" s="430"/>
      <c r="BD15" s="430"/>
      <c r="BE15" s="430"/>
      <c r="BF15" s="430"/>
      <c r="BG15" s="430"/>
      <c r="BH15" s="430"/>
      <c r="BI15" s="430"/>
      <c r="BJ15" s="430"/>
      <c r="BK15" s="430"/>
      <c r="BL15" s="430"/>
      <c r="BM15" s="431"/>
      <c r="BN15" s="432">
        <v>9127097</v>
      </c>
      <c r="BO15" s="433"/>
      <c r="BP15" s="433"/>
      <c r="BQ15" s="433"/>
      <c r="BR15" s="433"/>
      <c r="BS15" s="433"/>
      <c r="BT15" s="433"/>
      <c r="BU15" s="434"/>
      <c r="BV15" s="432">
        <v>8805775</v>
      </c>
      <c r="BW15" s="433"/>
      <c r="BX15" s="433"/>
      <c r="BY15" s="433"/>
      <c r="BZ15" s="433"/>
      <c r="CA15" s="433"/>
      <c r="CB15" s="433"/>
      <c r="CC15" s="434"/>
      <c r="CD15" s="570" t="s">
        <v>147</v>
      </c>
      <c r="CE15" s="571"/>
      <c r="CF15" s="571"/>
      <c r="CG15" s="571"/>
      <c r="CH15" s="571"/>
      <c r="CI15" s="571"/>
      <c r="CJ15" s="571"/>
      <c r="CK15" s="571"/>
      <c r="CL15" s="571"/>
      <c r="CM15" s="571"/>
      <c r="CN15" s="571"/>
      <c r="CO15" s="571"/>
      <c r="CP15" s="571"/>
      <c r="CQ15" s="571"/>
      <c r="CR15" s="571"/>
      <c r="CS15" s="572"/>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c r="A16" s="187"/>
      <c r="B16" s="532"/>
      <c r="C16" s="533"/>
      <c r="D16" s="533"/>
      <c r="E16" s="533"/>
      <c r="F16" s="533"/>
      <c r="G16" s="533"/>
      <c r="H16" s="533"/>
      <c r="I16" s="533"/>
      <c r="J16" s="533"/>
      <c r="K16" s="534"/>
      <c r="L16" s="550" t="s">
        <v>148</v>
      </c>
      <c r="M16" s="581"/>
      <c r="N16" s="581"/>
      <c r="O16" s="581"/>
      <c r="P16" s="581"/>
      <c r="Q16" s="582"/>
      <c r="R16" s="573" t="s">
        <v>149</v>
      </c>
      <c r="S16" s="574"/>
      <c r="T16" s="574"/>
      <c r="U16" s="574"/>
      <c r="V16" s="575"/>
      <c r="W16" s="459"/>
      <c r="X16" s="460"/>
      <c r="Y16" s="460"/>
      <c r="Z16" s="460"/>
      <c r="AA16" s="460"/>
      <c r="AB16" s="449"/>
      <c r="AC16" s="556">
        <v>33.200000000000003</v>
      </c>
      <c r="AD16" s="557"/>
      <c r="AE16" s="557"/>
      <c r="AF16" s="557"/>
      <c r="AG16" s="558"/>
      <c r="AH16" s="556">
        <v>33.1</v>
      </c>
      <c r="AI16" s="557"/>
      <c r="AJ16" s="557"/>
      <c r="AK16" s="557"/>
      <c r="AL16" s="559"/>
      <c r="AM16" s="498"/>
      <c r="AN16" s="499"/>
      <c r="AO16" s="499"/>
      <c r="AP16" s="499"/>
      <c r="AQ16" s="499"/>
      <c r="AR16" s="499"/>
      <c r="AS16" s="499"/>
      <c r="AT16" s="500"/>
      <c r="AU16" s="501"/>
      <c r="AV16" s="502"/>
      <c r="AW16" s="502"/>
      <c r="AX16" s="502"/>
      <c r="AY16" s="503" t="s">
        <v>150</v>
      </c>
      <c r="AZ16" s="504"/>
      <c r="BA16" s="504"/>
      <c r="BB16" s="504"/>
      <c r="BC16" s="504"/>
      <c r="BD16" s="504"/>
      <c r="BE16" s="504"/>
      <c r="BF16" s="504"/>
      <c r="BG16" s="504"/>
      <c r="BH16" s="504"/>
      <c r="BI16" s="504"/>
      <c r="BJ16" s="504"/>
      <c r="BK16" s="504"/>
      <c r="BL16" s="504"/>
      <c r="BM16" s="505"/>
      <c r="BN16" s="469">
        <v>13154102</v>
      </c>
      <c r="BO16" s="470"/>
      <c r="BP16" s="470"/>
      <c r="BQ16" s="470"/>
      <c r="BR16" s="470"/>
      <c r="BS16" s="470"/>
      <c r="BT16" s="470"/>
      <c r="BU16" s="471"/>
      <c r="BV16" s="469">
        <v>12672551</v>
      </c>
      <c r="BW16" s="470"/>
      <c r="BX16" s="470"/>
      <c r="BY16" s="470"/>
      <c r="BZ16" s="470"/>
      <c r="CA16" s="470"/>
      <c r="CB16" s="470"/>
      <c r="CC16" s="471"/>
      <c r="CD16" s="201"/>
      <c r="CE16" s="579"/>
      <c r="CF16" s="579"/>
      <c r="CG16" s="579"/>
      <c r="CH16" s="579"/>
      <c r="CI16" s="579"/>
      <c r="CJ16" s="579"/>
      <c r="CK16" s="579"/>
      <c r="CL16" s="579"/>
      <c r="CM16" s="579"/>
      <c r="CN16" s="579"/>
      <c r="CO16" s="579"/>
      <c r="CP16" s="579"/>
      <c r="CQ16" s="579"/>
      <c r="CR16" s="579"/>
      <c r="CS16" s="580"/>
      <c r="CT16" s="466"/>
      <c r="CU16" s="467"/>
      <c r="CV16" s="467"/>
      <c r="CW16" s="467"/>
      <c r="CX16" s="467"/>
      <c r="CY16" s="467"/>
      <c r="CZ16" s="467"/>
      <c r="DA16" s="468"/>
      <c r="DB16" s="466"/>
      <c r="DC16" s="467"/>
      <c r="DD16" s="467"/>
      <c r="DE16" s="467"/>
      <c r="DF16" s="467"/>
      <c r="DG16" s="467"/>
      <c r="DH16" s="467"/>
      <c r="DI16" s="468"/>
      <c r="DJ16" s="186"/>
      <c r="DK16" s="186"/>
      <c r="DL16" s="186"/>
      <c r="DM16" s="186"/>
      <c r="DN16" s="186"/>
      <c r="DO16" s="186"/>
    </row>
    <row r="17" spans="1:119" ht="18.75" customHeight="1" thickBot="1">
      <c r="A17" s="187"/>
      <c r="B17" s="535"/>
      <c r="C17" s="536"/>
      <c r="D17" s="536"/>
      <c r="E17" s="536"/>
      <c r="F17" s="536"/>
      <c r="G17" s="536"/>
      <c r="H17" s="536"/>
      <c r="I17" s="536"/>
      <c r="J17" s="536"/>
      <c r="K17" s="537"/>
      <c r="L17" s="202"/>
      <c r="M17" s="576" t="s">
        <v>151</v>
      </c>
      <c r="N17" s="577"/>
      <c r="O17" s="577"/>
      <c r="P17" s="577"/>
      <c r="Q17" s="578"/>
      <c r="R17" s="573" t="s">
        <v>152</v>
      </c>
      <c r="S17" s="574"/>
      <c r="T17" s="574"/>
      <c r="U17" s="574"/>
      <c r="V17" s="575"/>
      <c r="W17" s="485" t="s">
        <v>153</v>
      </c>
      <c r="X17" s="486"/>
      <c r="Y17" s="486"/>
      <c r="Z17" s="486"/>
      <c r="AA17" s="486"/>
      <c r="AB17" s="476"/>
      <c r="AC17" s="520">
        <v>23443</v>
      </c>
      <c r="AD17" s="521"/>
      <c r="AE17" s="521"/>
      <c r="AF17" s="521"/>
      <c r="AG17" s="563"/>
      <c r="AH17" s="520">
        <v>23745</v>
      </c>
      <c r="AI17" s="521"/>
      <c r="AJ17" s="521"/>
      <c r="AK17" s="521"/>
      <c r="AL17" s="522"/>
      <c r="AM17" s="498"/>
      <c r="AN17" s="499"/>
      <c r="AO17" s="499"/>
      <c r="AP17" s="499"/>
      <c r="AQ17" s="499"/>
      <c r="AR17" s="499"/>
      <c r="AS17" s="499"/>
      <c r="AT17" s="500"/>
      <c r="AU17" s="501"/>
      <c r="AV17" s="502"/>
      <c r="AW17" s="502"/>
      <c r="AX17" s="502"/>
      <c r="AY17" s="503" t="s">
        <v>154</v>
      </c>
      <c r="AZ17" s="504"/>
      <c r="BA17" s="504"/>
      <c r="BB17" s="504"/>
      <c r="BC17" s="504"/>
      <c r="BD17" s="504"/>
      <c r="BE17" s="504"/>
      <c r="BF17" s="504"/>
      <c r="BG17" s="504"/>
      <c r="BH17" s="504"/>
      <c r="BI17" s="504"/>
      <c r="BJ17" s="504"/>
      <c r="BK17" s="504"/>
      <c r="BL17" s="504"/>
      <c r="BM17" s="505"/>
      <c r="BN17" s="469">
        <v>11490499</v>
      </c>
      <c r="BO17" s="470"/>
      <c r="BP17" s="470"/>
      <c r="BQ17" s="470"/>
      <c r="BR17" s="470"/>
      <c r="BS17" s="470"/>
      <c r="BT17" s="470"/>
      <c r="BU17" s="471"/>
      <c r="BV17" s="469">
        <v>11188634</v>
      </c>
      <c r="BW17" s="470"/>
      <c r="BX17" s="470"/>
      <c r="BY17" s="470"/>
      <c r="BZ17" s="470"/>
      <c r="CA17" s="470"/>
      <c r="CB17" s="470"/>
      <c r="CC17" s="471"/>
      <c r="CD17" s="201"/>
      <c r="CE17" s="579"/>
      <c r="CF17" s="579"/>
      <c r="CG17" s="579"/>
      <c r="CH17" s="579"/>
      <c r="CI17" s="579"/>
      <c r="CJ17" s="579"/>
      <c r="CK17" s="579"/>
      <c r="CL17" s="579"/>
      <c r="CM17" s="579"/>
      <c r="CN17" s="579"/>
      <c r="CO17" s="579"/>
      <c r="CP17" s="579"/>
      <c r="CQ17" s="579"/>
      <c r="CR17" s="579"/>
      <c r="CS17" s="580"/>
      <c r="CT17" s="466"/>
      <c r="CU17" s="467"/>
      <c r="CV17" s="467"/>
      <c r="CW17" s="467"/>
      <c r="CX17" s="467"/>
      <c r="CY17" s="467"/>
      <c r="CZ17" s="467"/>
      <c r="DA17" s="468"/>
      <c r="DB17" s="466"/>
      <c r="DC17" s="467"/>
      <c r="DD17" s="467"/>
      <c r="DE17" s="467"/>
      <c r="DF17" s="467"/>
      <c r="DG17" s="467"/>
      <c r="DH17" s="467"/>
      <c r="DI17" s="468"/>
      <c r="DJ17" s="186"/>
      <c r="DK17" s="186"/>
      <c r="DL17" s="186"/>
      <c r="DM17" s="186"/>
      <c r="DN17" s="186"/>
      <c r="DO17" s="186"/>
    </row>
    <row r="18" spans="1:119" ht="18.75" customHeight="1" thickBot="1">
      <c r="A18" s="187"/>
      <c r="B18" s="583" t="s">
        <v>155</v>
      </c>
      <c r="C18" s="512"/>
      <c r="D18" s="512"/>
      <c r="E18" s="584"/>
      <c r="F18" s="584"/>
      <c r="G18" s="584"/>
      <c r="H18" s="584"/>
      <c r="I18" s="584"/>
      <c r="J18" s="584"/>
      <c r="K18" s="584"/>
      <c r="L18" s="585">
        <v>129.77000000000001</v>
      </c>
      <c r="M18" s="585"/>
      <c r="N18" s="585"/>
      <c r="O18" s="585"/>
      <c r="P18" s="585"/>
      <c r="Q18" s="585"/>
      <c r="R18" s="586"/>
      <c r="S18" s="586"/>
      <c r="T18" s="586"/>
      <c r="U18" s="586"/>
      <c r="V18" s="587"/>
      <c r="W18" s="487"/>
      <c r="X18" s="488"/>
      <c r="Y18" s="488"/>
      <c r="Z18" s="488"/>
      <c r="AA18" s="488"/>
      <c r="AB18" s="479"/>
      <c r="AC18" s="588">
        <v>64.3</v>
      </c>
      <c r="AD18" s="589"/>
      <c r="AE18" s="589"/>
      <c r="AF18" s="589"/>
      <c r="AG18" s="590"/>
      <c r="AH18" s="588">
        <v>64.7</v>
      </c>
      <c r="AI18" s="589"/>
      <c r="AJ18" s="589"/>
      <c r="AK18" s="589"/>
      <c r="AL18" s="591"/>
      <c r="AM18" s="498"/>
      <c r="AN18" s="499"/>
      <c r="AO18" s="499"/>
      <c r="AP18" s="499"/>
      <c r="AQ18" s="499"/>
      <c r="AR18" s="499"/>
      <c r="AS18" s="499"/>
      <c r="AT18" s="500"/>
      <c r="AU18" s="501"/>
      <c r="AV18" s="502"/>
      <c r="AW18" s="502"/>
      <c r="AX18" s="502"/>
      <c r="AY18" s="503" t="s">
        <v>156</v>
      </c>
      <c r="AZ18" s="504"/>
      <c r="BA18" s="504"/>
      <c r="BB18" s="504"/>
      <c r="BC18" s="504"/>
      <c r="BD18" s="504"/>
      <c r="BE18" s="504"/>
      <c r="BF18" s="504"/>
      <c r="BG18" s="504"/>
      <c r="BH18" s="504"/>
      <c r="BI18" s="504"/>
      <c r="BJ18" s="504"/>
      <c r="BK18" s="504"/>
      <c r="BL18" s="504"/>
      <c r="BM18" s="505"/>
      <c r="BN18" s="469">
        <v>16666391</v>
      </c>
      <c r="BO18" s="470"/>
      <c r="BP18" s="470"/>
      <c r="BQ18" s="470"/>
      <c r="BR18" s="470"/>
      <c r="BS18" s="470"/>
      <c r="BT18" s="470"/>
      <c r="BU18" s="471"/>
      <c r="BV18" s="469">
        <v>16400464</v>
      </c>
      <c r="BW18" s="470"/>
      <c r="BX18" s="470"/>
      <c r="BY18" s="470"/>
      <c r="BZ18" s="470"/>
      <c r="CA18" s="470"/>
      <c r="CB18" s="470"/>
      <c r="CC18" s="471"/>
      <c r="CD18" s="201"/>
      <c r="CE18" s="579"/>
      <c r="CF18" s="579"/>
      <c r="CG18" s="579"/>
      <c r="CH18" s="579"/>
      <c r="CI18" s="579"/>
      <c r="CJ18" s="579"/>
      <c r="CK18" s="579"/>
      <c r="CL18" s="579"/>
      <c r="CM18" s="579"/>
      <c r="CN18" s="579"/>
      <c r="CO18" s="579"/>
      <c r="CP18" s="579"/>
      <c r="CQ18" s="579"/>
      <c r="CR18" s="579"/>
      <c r="CS18" s="580"/>
      <c r="CT18" s="466"/>
      <c r="CU18" s="467"/>
      <c r="CV18" s="467"/>
      <c r="CW18" s="467"/>
      <c r="CX18" s="467"/>
      <c r="CY18" s="467"/>
      <c r="CZ18" s="467"/>
      <c r="DA18" s="468"/>
      <c r="DB18" s="466"/>
      <c r="DC18" s="467"/>
      <c r="DD18" s="467"/>
      <c r="DE18" s="467"/>
      <c r="DF18" s="467"/>
      <c r="DG18" s="467"/>
      <c r="DH18" s="467"/>
      <c r="DI18" s="468"/>
      <c r="DJ18" s="186"/>
      <c r="DK18" s="186"/>
      <c r="DL18" s="186"/>
      <c r="DM18" s="186"/>
      <c r="DN18" s="186"/>
      <c r="DO18" s="186"/>
    </row>
    <row r="19" spans="1:119" ht="18.75" customHeight="1" thickBot="1">
      <c r="A19" s="187"/>
      <c r="B19" s="583" t="s">
        <v>157</v>
      </c>
      <c r="C19" s="512"/>
      <c r="D19" s="512"/>
      <c r="E19" s="584"/>
      <c r="F19" s="584"/>
      <c r="G19" s="584"/>
      <c r="H19" s="584"/>
      <c r="I19" s="584"/>
      <c r="J19" s="584"/>
      <c r="K19" s="584"/>
      <c r="L19" s="592">
        <v>589</v>
      </c>
      <c r="M19" s="592"/>
      <c r="N19" s="592"/>
      <c r="O19" s="592"/>
      <c r="P19" s="592"/>
      <c r="Q19" s="592"/>
      <c r="R19" s="593"/>
      <c r="S19" s="593"/>
      <c r="T19" s="593"/>
      <c r="U19" s="593"/>
      <c r="V19" s="594"/>
      <c r="W19" s="426"/>
      <c r="X19" s="427"/>
      <c r="Y19" s="427"/>
      <c r="Z19" s="427"/>
      <c r="AA19" s="427"/>
      <c r="AB19" s="427"/>
      <c r="AC19" s="601"/>
      <c r="AD19" s="601"/>
      <c r="AE19" s="601"/>
      <c r="AF19" s="601"/>
      <c r="AG19" s="601"/>
      <c r="AH19" s="601"/>
      <c r="AI19" s="601"/>
      <c r="AJ19" s="601"/>
      <c r="AK19" s="601"/>
      <c r="AL19" s="602"/>
      <c r="AM19" s="498"/>
      <c r="AN19" s="499"/>
      <c r="AO19" s="499"/>
      <c r="AP19" s="499"/>
      <c r="AQ19" s="499"/>
      <c r="AR19" s="499"/>
      <c r="AS19" s="499"/>
      <c r="AT19" s="500"/>
      <c r="AU19" s="501"/>
      <c r="AV19" s="502"/>
      <c r="AW19" s="502"/>
      <c r="AX19" s="502"/>
      <c r="AY19" s="503" t="s">
        <v>158</v>
      </c>
      <c r="AZ19" s="504"/>
      <c r="BA19" s="504"/>
      <c r="BB19" s="504"/>
      <c r="BC19" s="504"/>
      <c r="BD19" s="504"/>
      <c r="BE19" s="504"/>
      <c r="BF19" s="504"/>
      <c r="BG19" s="504"/>
      <c r="BH19" s="504"/>
      <c r="BI19" s="504"/>
      <c r="BJ19" s="504"/>
      <c r="BK19" s="504"/>
      <c r="BL19" s="504"/>
      <c r="BM19" s="505"/>
      <c r="BN19" s="469">
        <v>20281494</v>
      </c>
      <c r="BO19" s="470"/>
      <c r="BP19" s="470"/>
      <c r="BQ19" s="470"/>
      <c r="BR19" s="470"/>
      <c r="BS19" s="470"/>
      <c r="BT19" s="470"/>
      <c r="BU19" s="471"/>
      <c r="BV19" s="469">
        <v>19055709</v>
      </c>
      <c r="BW19" s="470"/>
      <c r="BX19" s="470"/>
      <c r="BY19" s="470"/>
      <c r="BZ19" s="470"/>
      <c r="CA19" s="470"/>
      <c r="CB19" s="470"/>
      <c r="CC19" s="471"/>
      <c r="CD19" s="201"/>
      <c r="CE19" s="579"/>
      <c r="CF19" s="579"/>
      <c r="CG19" s="579"/>
      <c r="CH19" s="579"/>
      <c r="CI19" s="579"/>
      <c r="CJ19" s="579"/>
      <c r="CK19" s="579"/>
      <c r="CL19" s="579"/>
      <c r="CM19" s="579"/>
      <c r="CN19" s="579"/>
      <c r="CO19" s="579"/>
      <c r="CP19" s="579"/>
      <c r="CQ19" s="579"/>
      <c r="CR19" s="579"/>
      <c r="CS19" s="580"/>
      <c r="CT19" s="466"/>
      <c r="CU19" s="467"/>
      <c r="CV19" s="467"/>
      <c r="CW19" s="467"/>
      <c r="CX19" s="467"/>
      <c r="CY19" s="467"/>
      <c r="CZ19" s="467"/>
      <c r="DA19" s="468"/>
      <c r="DB19" s="466"/>
      <c r="DC19" s="467"/>
      <c r="DD19" s="467"/>
      <c r="DE19" s="467"/>
      <c r="DF19" s="467"/>
      <c r="DG19" s="467"/>
      <c r="DH19" s="467"/>
      <c r="DI19" s="468"/>
      <c r="DJ19" s="186"/>
      <c r="DK19" s="186"/>
      <c r="DL19" s="186"/>
      <c r="DM19" s="186"/>
      <c r="DN19" s="186"/>
      <c r="DO19" s="186"/>
    </row>
    <row r="20" spans="1:119" ht="18.75" customHeight="1" thickBot="1">
      <c r="A20" s="187"/>
      <c r="B20" s="583" t="s">
        <v>159</v>
      </c>
      <c r="C20" s="512"/>
      <c r="D20" s="512"/>
      <c r="E20" s="584"/>
      <c r="F20" s="584"/>
      <c r="G20" s="584"/>
      <c r="H20" s="584"/>
      <c r="I20" s="584"/>
      <c r="J20" s="584"/>
      <c r="K20" s="584"/>
      <c r="L20" s="592">
        <v>31466</v>
      </c>
      <c r="M20" s="592"/>
      <c r="N20" s="592"/>
      <c r="O20" s="592"/>
      <c r="P20" s="592"/>
      <c r="Q20" s="592"/>
      <c r="R20" s="593"/>
      <c r="S20" s="593"/>
      <c r="T20" s="593"/>
      <c r="U20" s="593"/>
      <c r="V20" s="594"/>
      <c r="W20" s="487"/>
      <c r="X20" s="488"/>
      <c r="Y20" s="488"/>
      <c r="Z20" s="488"/>
      <c r="AA20" s="488"/>
      <c r="AB20" s="488"/>
      <c r="AC20" s="595"/>
      <c r="AD20" s="595"/>
      <c r="AE20" s="595"/>
      <c r="AF20" s="595"/>
      <c r="AG20" s="595"/>
      <c r="AH20" s="595"/>
      <c r="AI20" s="595"/>
      <c r="AJ20" s="595"/>
      <c r="AK20" s="595"/>
      <c r="AL20" s="596"/>
      <c r="AM20" s="597"/>
      <c r="AN20" s="524"/>
      <c r="AO20" s="524"/>
      <c r="AP20" s="524"/>
      <c r="AQ20" s="524"/>
      <c r="AR20" s="524"/>
      <c r="AS20" s="524"/>
      <c r="AT20" s="525"/>
      <c r="AU20" s="598"/>
      <c r="AV20" s="599"/>
      <c r="AW20" s="599"/>
      <c r="AX20" s="600"/>
      <c r="AY20" s="503"/>
      <c r="AZ20" s="504"/>
      <c r="BA20" s="504"/>
      <c r="BB20" s="504"/>
      <c r="BC20" s="504"/>
      <c r="BD20" s="504"/>
      <c r="BE20" s="504"/>
      <c r="BF20" s="504"/>
      <c r="BG20" s="504"/>
      <c r="BH20" s="504"/>
      <c r="BI20" s="504"/>
      <c r="BJ20" s="504"/>
      <c r="BK20" s="504"/>
      <c r="BL20" s="504"/>
      <c r="BM20" s="505"/>
      <c r="BN20" s="469"/>
      <c r="BO20" s="470"/>
      <c r="BP20" s="470"/>
      <c r="BQ20" s="470"/>
      <c r="BR20" s="470"/>
      <c r="BS20" s="470"/>
      <c r="BT20" s="470"/>
      <c r="BU20" s="471"/>
      <c r="BV20" s="469"/>
      <c r="BW20" s="470"/>
      <c r="BX20" s="470"/>
      <c r="BY20" s="470"/>
      <c r="BZ20" s="470"/>
      <c r="CA20" s="470"/>
      <c r="CB20" s="470"/>
      <c r="CC20" s="471"/>
      <c r="CD20" s="201"/>
      <c r="CE20" s="579"/>
      <c r="CF20" s="579"/>
      <c r="CG20" s="579"/>
      <c r="CH20" s="579"/>
      <c r="CI20" s="579"/>
      <c r="CJ20" s="579"/>
      <c r="CK20" s="579"/>
      <c r="CL20" s="579"/>
      <c r="CM20" s="579"/>
      <c r="CN20" s="579"/>
      <c r="CO20" s="579"/>
      <c r="CP20" s="579"/>
      <c r="CQ20" s="579"/>
      <c r="CR20" s="579"/>
      <c r="CS20" s="580"/>
      <c r="CT20" s="466"/>
      <c r="CU20" s="467"/>
      <c r="CV20" s="467"/>
      <c r="CW20" s="467"/>
      <c r="CX20" s="467"/>
      <c r="CY20" s="467"/>
      <c r="CZ20" s="467"/>
      <c r="DA20" s="468"/>
      <c r="DB20" s="466"/>
      <c r="DC20" s="467"/>
      <c r="DD20" s="467"/>
      <c r="DE20" s="467"/>
      <c r="DF20" s="467"/>
      <c r="DG20" s="467"/>
      <c r="DH20" s="467"/>
      <c r="DI20" s="468"/>
      <c r="DJ20" s="186"/>
      <c r="DK20" s="186"/>
      <c r="DL20" s="186"/>
      <c r="DM20" s="186"/>
      <c r="DN20" s="186"/>
      <c r="DO20" s="186"/>
    </row>
    <row r="21" spans="1:119" ht="18.75" customHeight="1">
      <c r="A21" s="187"/>
      <c r="B21" s="603" t="s">
        <v>160</v>
      </c>
      <c r="C21" s="604"/>
      <c r="D21" s="604"/>
      <c r="E21" s="604"/>
      <c r="F21" s="604"/>
      <c r="G21" s="604"/>
      <c r="H21" s="604"/>
      <c r="I21" s="604"/>
      <c r="J21" s="604"/>
      <c r="K21" s="604"/>
      <c r="L21" s="604"/>
      <c r="M21" s="604"/>
      <c r="N21" s="604"/>
      <c r="O21" s="604"/>
      <c r="P21" s="604"/>
      <c r="Q21" s="604"/>
      <c r="R21" s="604"/>
      <c r="S21" s="604"/>
      <c r="T21" s="604"/>
      <c r="U21" s="604"/>
      <c r="V21" s="604"/>
      <c r="W21" s="604"/>
      <c r="X21" s="604"/>
      <c r="Y21" s="604"/>
      <c r="Z21" s="604"/>
      <c r="AA21" s="604"/>
      <c r="AB21" s="604"/>
      <c r="AC21" s="604"/>
      <c r="AD21" s="604"/>
      <c r="AE21" s="604"/>
      <c r="AF21" s="604"/>
      <c r="AG21" s="604"/>
      <c r="AH21" s="604"/>
      <c r="AI21" s="604"/>
      <c r="AJ21" s="604"/>
      <c r="AK21" s="604"/>
      <c r="AL21" s="604"/>
      <c r="AM21" s="604"/>
      <c r="AN21" s="604"/>
      <c r="AO21" s="604"/>
      <c r="AP21" s="604"/>
      <c r="AQ21" s="604"/>
      <c r="AR21" s="604"/>
      <c r="AS21" s="604"/>
      <c r="AT21" s="604"/>
      <c r="AU21" s="604"/>
      <c r="AV21" s="604"/>
      <c r="AW21" s="604"/>
      <c r="AX21" s="605"/>
      <c r="AY21" s="503"/>
      <c r="AZ21" s="504"/>
      <c r="BA21" s="504"/>
      <c r="BB21" s="504"/>
      <c r="BC21" s="504"/>
      <c r="BD21" s="504"/>
      <c r="BE21" s="504"/>
      <c r="BF21" s="504"/>
      <c r="BG21" s="504"/>
      <c r="BH21" s="504"/>
      <c r="BI21" s="504"/>
      <c r="BJ21" s="504"/>
      <c r="BK21" s="504"/>
      <c r="BL21" s="504"/>
      <c r="BM21" s="505"/>
      <c r="BN21" s="469"/>
      <c r="BO21" s="470"/>
      <c r="BP21" s="470"/>
      <c r="BQ21" s="470"/>
      <c r="BR21" s="470"/>
      <c r="BS21" s="470"/>
      <c r="BT21" s="470"/>
      <c r="BU21" s="471"/>
      <c r="BV21" s="469"/>
      <c r="BW21" s="470"/>
      <c r="BX21" s="470"/>
      <c r="BY21" s="470"/>
      <c r="BZ21" s="470"/>
      <c r="CA21" s="470"/>
      <c r="CB21" s="470"/>
      <c r="CC21" s="471"/>
      <c r="CD21" s="201"/>
      <c r="CE21" s="579"/>
      <c r="CF21" s="579"/>
      <c r="CG21" s="579"/>
      <c r="CH21" s="579"/>
      <c r="CI21" s="579"/>
      <c r="CJ21" s="579"/>
      <c r="CK21" s="579"/>
      <c r="CL21" s="579"/>
      <c r="CM21" s="579"/>
      <c r="CN21" s="579"/>
      <c r="CO21" s="579"/>
      <c r="CP21" s="579"/>
      <c r="CQ21" s="579"/>
      <c r="CR21" s="579"/>
      <c r="CS21" s="580"/>
      <c r="CT21" s="466"/>
      <c r="CU21" s="467"/>
      <c r="CV21" s="467"/>
      <c r="CW21" s="467"/>
      <c r="CX21" s="467"/>
      <c r="CY21" s="467"/>
      <c r="CZ21" s="467"/>
      <c r="DA21" s="468"/>
      <c r="DB21" s="466"/>
      <c r="DC21" s="467"/>
      <c r="DD21" s="467"/>
      <c r="DE21" s="467"/>
      <c r="DF21" s="467"/>
      <c r="DG21" s="467"/>
      <c r="DH21" s="467"/>
      <c r="DI21" s="468"/>
      <c r="DJ21" s="186"/>
      <c r="DK21" s="186"/>
      <c r="DL21" s="186"/>
      <c r="DM21" s="186"/>
      <c r="DN21" s="186"/>
      <c r="DO21" s="186"/>
    </row>
    <row r="22" spans="1:119" ht="18.75" customHeight="1" thickBot="1">
      <c r="A22" s="187"/>
      <c r="B22" s="606" t="s">
        <v>161</v>
      </c>
      <c r="C22" s="607"/>
      <c r="D22" s="608"/>
      <c r="E22" s="481" t="s">
        <v>1</v>
      </c>
      <c r="F22" s="486"/>
      <c r="G22" s="486"/>
      <c r="H22" s="486"/>
      <c r="I22" s="486"/>
      <c r="J22" s="486"/>
      <c r="K22" s="476"/>
      <c r="L22" s="481" t="s">
        <v>162</v>
      </c>
      <c r="M22" s="486"/>
      <c r="N22" s="486"/>
      <c r="O22" s="486"/>
      <c r="P22" s="476"/>
      <c r="Q22" s="615" t="s">
        <v>163</v>
      </c>
      <c r="R22" s="616"/>
      <c r="S22" s="616"/>
      <c r="T22" s="616"/>
      <c r="U22" s="616"/>
      <c r="V22" s="617"/>
      <c r="W22" s="621" t="s">
        <v>164</v>
      </c>
      <c r="X22" s="607"/>
      <c r="Y22" s="608"/>
      <c r="Z22" s="481" t="s">
        <v>1</v>
      </c>
      <c r="AA22" s="486"/>
      <c r="AB22" s="486"/>
      <c r="AC22" s="486"/>
      <c r="AD22" s="486"/>
      <c r="AE22" s="486"/>
      <c r="AF22" s="486"/>
      <c r="AG22" s="476"/>
      <c r="AH22" s="634" t="s">
        <v>165</v>
      </c>
      <c r="AI22" s="486"/>
      <c r="AJ22" s="486"/>
      <c r="AK22" s="486"/>
      <c r="AL22" s="476"/>
      <c r="AM22" s="634" t="s">
        <v>166</v>
      </c>
      <c r="AN22" s="635"/>
      <c r="AO22" s="635"/>
      <c r="AP22" s="635"/>
      <c r="AQ22" s="635"/>
      <c r="AR22" s="636"/>
      <c r="AS22" s="615" t="s">
        <v>163</v>
      </c>
      <c r="AT22" s="616"/>
      <c r="AU22" s="616"/>
      <c r="AV22" s="616"/>
      <c r="AW22" s="616"/>
      <c r="AX22" s="640"/>
      <c r="AY22" s="642"/>
      <c r="AZ22" s="643"/>
      <c r="BA22" s="643"/>
      <c r="BB22" s="643"/>
      <c r="BC22" s="643"/>
      <c r="BD22" s="643"/>
      <c r="BE22" s="643"/>
      <c r="BF22" s="643"/>
      <c r="BG22" s="643"/>
      <c r="BH22" s="643"/>
      <c r="BI22" s="643"/>
      <c r="BJ22" s="643"/>
      <c r="BK22" s="643"/>
      <c r="BL22" s="643"/>
      <c r="BM22" s="644"/>
      <c r="BN22" s="645"/>
      <c r="BO22" s="646"/>
      <c r="BP22" s="646"/>
      <c r="BQ22" s="646"/>
      <c r="BR22" s="646"/>
      <c r="BS22" s="646"/>
      <c r="BT22" s="646"/>
      <c r="BU22" s="647"/>
      <c r="BV22" s="645"/>
      <c r="BW22" s="646"/>
      <c r="BX22" s="646"/>
      <c r="BY22" s="646"/>
      <c r="BZ22" s="646"/>
      <c r="CA22" s="646"/>
      <c r="CB22" s="646"/>
      <c r="CC22" s="647"/>
      <c r="CD22" s="201"/>
      <c r="CE22" s="579"/>
      <c r="CF22" s="579"/>
      <c r="CG22" s="579"/>
      <c r="CH22" s="579"/>
      <c r="CI22" s="579"/>
      <c r="CJ22" s="579"/>
      <c r="CK22" s="579"/>
      <c r="CL22" s="579"/>
      <c r="CM22" s="579"/>
      <c r="CN22" s="579"/>
      <c r="CO22" s="579"/>
      <c r="CP22" s="579"/>
      <c r="CQ22" s="579"/>
      <c r="CR22" s="579"/>
      <c r="CS22" s="580"/>
      <c r="CT22" s="466"/>
      <c r="CU22" s="467"/>
      <c r="CV22" s="467"/>
      <c r="CW22" s="467"/>
      <c r="CX22" s="467"/>
      <c r="CY22" s="467"/>
      <c r="CZ22" s="467"/>
      <c r="DA22" s="468"/>
      <c r="DB22" s="466"/>
      <c r="DC22" s="467"/>
      <c r="DD22" s="467"/>
      <c r="DE22" s="467"/>
      <c r="DF22" s="467"/>
      <c r="DG22" s="467"/>
      <c r="DH22" s="467"/>
      <c r="DI22" s="468"/>
      <c r="DJ22" s="186"/>
      <c r="DK22" s="186"/>
      <c r="DL22" s="186"/>
      <c r="DM22" s="186"/>
      <c r="DN22" s="186"/>
      <c r="DO22" s="186"/>
    </row>
    <row r="23" spans="1:119" ht="18.75" customHeight="1">
      <c r="A23" s="187"/>
      <c r="B23" s="609"/>
      <c r="C23" s="610"/>
      <c r="D23" s="611"/>
      <c r="E23" s="455"/>
      <c r="F23" s="460"/>
      <c r="G23" s="460"/>
      <c r="H23" s="460"/>
      <c r="I23" s="460"/>
      <c r="J23" s="460"/>
      <c r="K23" s="449"/>
      <c r="L23" s="455"/>
      <c r="M23" s="460"/>
      <c r="N23" s="460"/>
      <c r="O23" s="460"/>
      <c r="P23" s="449"/>
      <c r="Q23" s="618"/>
      <c r="R23" s="619"/>
      <c r="S23" s="619"/>
      <c r="T23" s="619"/>
      <c r="U23" s="619"/>
      <c r="V23" s="620"/>
      <c r="W23" s="622"/>
      <c r="X23" s="610"/>
      <c r="Y23" s="611"/>
      <c r="Z23" s="455"/>
      <c r="AA23" s="460"/>
      <c r="AB23" s="460"/>
      <c r="AC23" s="460"/>
      <c r="AD23" s="460"/>
      <c r="AE23" s="460"/>
      <c r="AF23" s="460"/>
      <c r="AG23" s="449"/>
      <c r="AH23" s="455"/>
      <c r="AI23" s="460"/>
      <c r="AJ23" s="460"/>
      <c r="AK23" s="460"/>
      <c r="AL23" s="449"/>
      <c r="AM23" s="637"/>
      <c r="AN23" s="638"/>
      <c r="AO23" s="638"/>
      <c r="AP23" s="638"/>
      <c r="AQ23" s="638"/>
      <c r="AR23" s="639"/>
      <c r="AS23" s="618"/>
      <c r="AT23" s="619"/>
      <c r="AU23" s="619"/>
      <c r="AV23" s="619"/>
      <c r="AW23" s="619"/>
      <c r="AX23" s="641"/>
      <c r="AY23" s="429" t="s">
        <v>167</v>
      </c>
      <c r="AZ23" s="430"/>
      <c r="BA23" s="430"/>
      <c r="BB23" s="430"/>
      <c r="BC23" s="430"/>
      <c r="BD23" s="430"/>
      <c r="BE23" s="430"/>
      <c r="BF23" s="430"/>
      <c r="BG23" s="430"/>
      <c r="BH23" s="430"/>
      <c r="BI23" s="430"/>
      <c r="BJ23" s="430"/>
      <c r="BK23" s="430"/>
      <c r="BL23" s="430"/>
      <c r="BM23" s="431"/>
      <c r="BN23" s="469">
        <v>34807653</v>
      </c>
      <c r="BO23" s="470"/>
      <c r="BP23" s="470"/>
      <c r="BQ23" s="470"/>
      <c r="BR23" s="470"/>
      <c r="BS23" s="470"/>
      <c r="BT23" s="470"/>
      <c r="BU23" s="471"/>
      <c r="BV23" s="469">
        <v>35245504</v>
      </c>
      <c r="BW23" s="470"/>
      <c r="BX23" s="470"/>
      <c r="BY23" s="470"/>
      <c r="BZ23" s="470"/>
      <c r="CA23" s="470"/>
      <c r="CB23" s="470"/>
      <c r="CC23" s="471"/>
      <c r="CD23" s="201"/>
      <c r="CE23" s="579"/>
      <c r="CF23" s="579"/>
      <c r="CG23" s="579"/>
      <c r="CH23" s="579"/>
      <c r="CI23" s="579"/>
      <c r="CJ23" s="579"/>
      <c r="CK23" s="579"/>
      <c r="CL23" s="579"/>
      <c r="CM23" s="579"/>
      <c r="CN23" s="579"/>
      <c r="CO23" s="579"/>
      <c r="CP23" s="579"/>
      <c r="CQ23" s="579"/>
      <c r="CR23" s="579"/>
      <c r="CS23" s="580"/>
      <c r="CT23" s="466"/>
      <c r="CU23" s="467"/>
      <c r="CV23" s="467"/>
      <c r="CW23" s="467"/>
      <c r="CX23" s="467"/>
      <c r="CY23" s="467"/>
      <c r="CZ23" s="467"/>
      <c r="DA23" s="468"/>
      <c r="DB23" s="466"/>
      <c r="DC23" s="467"/>
      <c r="DD23" s="467"/>
      <c r="DE23" s="467"/>
      <c r="DF23" s="467"/>
      <c r="DG23" s="467"/>
      <c r="DH23" s="467"/>
      <c r="DI23" s="468"/>
      <c r="DJ23" s="186"/>
      <c r="DK23" s="186"/>
      <c r="DL23" s="186"/>
      <c r="DM23" s="186"/>
      <c r="DN23" s="186"/>
      <c r="DO23" s="186"/>
    </row>
    <row r="24" spans="1:119" ht="18.75" customHeight="1" thickBot="1">
      <c r="A24" s="187"/>
      <c r="B24" s="609"/>
      <c r="C24" s="610"/>
      <c r="D24" s="611"/>
      <c r="E24" s="519" t="s">
        <v>168</v>
      </c>
      <c r="F24" s="499"/>
      <c r="G24" s="499"/>
      <c r="H24" s="499"/>
      <c r="I24" s="499"/>
      <c r="J24" s="499"/>
      <c r="K24" s="500"/>
      <c r="L24" s="520">
        <v>1</v>
      </c>
      <c r="M24" s="521"/>
      <c r="N24" s="521"/>
      <c r="O24" s="521"/>
      <c r="P24" s="563"/>
      <c r="Q24" s="520">
        <v>9000</v>
      </c>
      <c r="R24" s="521"/>
      <c r="S24" s="521"/>
      <c r="T24" s="521"/>
      <c r="U24" s="521"/>
      <c r="V24" s="563"/>
      <c r="W24" s="622"/>
      <c r="X24" s="610"/>
      <c r="Y24" s="611"/>
      <c r="Z24" s="519" t="s">
        <v>169</v>
      </c>
      <c r="AA24" s="499"/>
      <c r="AB24" s="499"/>
      <c r="AC24" s="499"/>
      <c r="AD24" s="499"/>
      <c r="AE24" s="499"/>
      <c r="AF24" s="499"/>
      <c r="AG24" s="500"/>
      <c r="AH24" s="520">
        <v>476</v>
      </c>
      <c r="AI24" s="521"/>
      <c r="AJ24" s="521"/>
      <c r="AK24" s="521"/>
      <c r="AL24" s="563"/>
      <c r="AM24" s="520">
        <v>1481788</v>
      </c>
      <c r="AN24" s="521"/>
      <c r="AO24" s="521"/>
      <c r="AP24" s="521"/>
      <c r="AQ24" s="521"/>
      <c r="AR24" s="563"/>
      <c r="AS24" s="520">
        <v>3113</v>
      </c>
      <c r="AT24" s="521"/>
      <c r="AU24" s="521"/>
      <c r="AV24" s="521"/>
      <c r="AW24" s="521"/>
      <c r="AX24" s="522"/>
      <c r="AY24" s="642" t="s">
        <v>170</v>
      </c>
      <c r="AZ24" s="643"/>
      <c r="BA24" s="643"/>
      <c r="BB24" s="643"/>
      <c r="BC24" s="643"/>
      <c r="BD24" s="643"/>
      <c r="BE24" s="643"/>
      <c r="BF24" s="643"/>
      <c r="BG24" s="643"/>
      <c r="BH24" s="643"/>
      <c r="BI24" s="643"/>
      <c r="BJ24" s="643"/>
      <c r="BK24" s="643"/>
      <c r="BL24" s="643"/>
      <c r="BM24" s="644"/>
      <c r="BN24" s="469">
        <v>22352456</v>
      </c>
      <c r="BO24" s="470"/>
      <c r="BP24" s="470"/>
      <c r="BQ24" s="470"/>
      <c r="BR24" s="470"/>
      <c r="BS24" s="470"/>
      <c r="BT24" s="470"/>
      <c r="BU24" s="471"/>
      <c r="BV24" s="469">
        <v>22441441</v>
      </c>
      <c r="BW24" s="470"/>
      <c r="BX24" s="470"/>
      <c r="BY24" s="470"/>
      <c r="BZ24" s="470"/>
      <c r="CA24" s="470"/>
      <c r="CB24" s="470"/>
      <c r="CC24" s="471"/>
      <c r="CD24" s="201"/>
      <c r="CE24" s="579"/>
      <c r="CF24" s="579"/>
      <c r="CG24" s="579"/>
      <c r="CH24" s="579"/>
      <c r="CI24" s="579"/>
      <c r="CJ24" s="579"/>
      <c r="CK24" s="579"/>
      <c r="CL24" s="579"/>
      <c r="CM24" s="579"/>
      <c r="CN24" s="579"/>
      <c r="CO24" s="579"/>
      <c r="CP24" s="579"/>
      <c r="CQ24" s="579"/>
      <c r="CR24" s="579"/>
      <c r="CS24" s="580"/>
      <c r="CT24" s="466"/>
      <c r="CU24" s="467"/>
      <c r="CV24" s="467"/>
      <c r="CW24" s="467"/>
      <c r="CX24" s="467"/>
      <c r="CY24" s="467"/>
      <c r="CZ24" s="467"/>
      <c r="DA24" s="468"/>
      <c r="DB24" s="466"/>
      <c r="DC24" s="467"/>
      <c r="DD24" s="467"/>
      <c r="DE24" s="467"/>
      <c r="DF24" s="467"/>
      <c r="DG24" s="467"/>
      <c r="DH24" s="467"/>
      <c r="DI24" s="468"/>
      <c r="DJ24" s="186"/>
      <c r="DK24" s="186"/>
      <c r="DL24" s="186"/>
      <c r="DM24" s="186"/>
      <c r="DN24" s="186"/>
      <c r="DO24" s="186"/>
    </row>
    <row r="25" spans="1:119" s="186" customFormat="1" ht="18.75" customHeight="1">
      <c r="A25" s="187"/>
      <c r="B25" s="609"/>
      <c r="C25" s="610"/>
      <c r="D25" s="611"/>
      <c r="E25" s="519" t="s">
        <v>171</v>
      </c>
      <c r="F25" s="499"/>
      <c r="G25" s="499"/>
      <c r="H25" s="499"/>
      <c r="I25" s="499"/>
      <c r="J25" s="499"/>
      <c r="K25" s="500"/>
      <c r="L25" s="520">
        <v>1</v>
      </c>
      <c r="M25" s="521"/>
      <c r="N25" s="521"/>
      <c r="O25" s="521"/>
      <c r="P25" s="563"/>
      <c r="Q25" s="520">
        <v>6900</v>
      </c>
      <c r="R25" s="521"/>
      <c r="S25" s="521"/>
      <c r="T25" s="521"/>
      <c r="U25" s="521"/>
      <c r="V25" s="563"/>
      <c r="W25" s="622"/>
      <c r="X25" s="610"/>
      <c r="Y25" s="611"/>
      <c r="Z25" s="519" t="s">
        <v>172</v>
      </c>
      <c r="AA25" s="499"/>
      <c r="AB25" s="499"/>
      <c r="AC25" s="499"/>
      <c r="AD25" s="499"/>
      <c r="AE25" s="499"/>
      <c r="AF25" s="499"/>
      <c r="AG25" s="500"/>
      <c r="AH25" s="520">
        <v>115</v>
      </c>
      <c r="AI25" s="521"/>
      <c r="AJ25" s="521"/>
      <c r="AK25" s="521"/>
      <c r="AL25" s="563"/>
      <c r="AM25" s="520">
        <v>358340</v>
      </c>
      <c r="AN25" s="521"/>
      <c r="AO25" s="521"/>
      <c r="AP25" s="521"/>
      <c r="AQ25" s="521"/>
      <c r="AR25" s="563"/>
      <c r="AS25" s="520">
        <v>3116</v>
      </c>
      <c r="AT25" s="521"/>
      <c r="AU25" s="521"/>
      <c r="AV25" s="521"/>
      <c r="AW25" s="521"/>
      <c r="AX25" s="522"/>
      <c r="AY25" s="429" t="s">
        <v>173</v>
      </c>
      <c r="AZ25" s="430"/>
      <c r="BA25" s="430"/>
      <c r="BB25" s="430"/>
      <c r="BC25" s="430"/>
      <c r="BD25" s="430"/>
      <c r="BE25" s="430"/>
      <c r="BF25" s="430"/>
      <c r="BG25" s="430"/>
      <c r="BH25" s="430"/>
      <c r="BI25" s="430"/>
      <c r="BJ25" s="430"/>
      <c r="BK25" s="430"/>
      <c r="BL25" s="430"/>
      <c r="BM25" s="431"/>
      <c r="BN25" s="432">
        <v>1367465</v>
      </c>
      <c r="BO25" s="433"/>
      <c r="BP25" s="433"/>
      <c r="BQ25" s="433"/>
      <c r="BR25" s="433"/>
      <c r="BS25" s="433"/>
      <c r="BT25" s="433"/>
      <c r="BU25" s="434"/>
      <c r="BV25" s="432">
        <v>1802093</v>
      </c>
      <c r="BW25" s="433"/>
      <c r="BX25" s="433"/>
      <c r="BY25" s="433"/>
      <c r="BZ25" s="433"/>
      <c r="CA25" s="433"/>
      <c r="CB25" s="433"/>
      <c r="CC25" s="434"/>
      <c r="CD25" s="201"/>
      <c r="CE25" s="579"/>
      <c r="CF25" s="579"/>
      <c r="CG25" s="579"/>
      <c r="CH25" s="579"/>
      <c r="CI25" s="579"/>
      <c r="CJ25" s="579"/>
      <c r="CK25" s="579"/>
      <c r="CL25" s="579"/>
      <c r="CM25" s="579"/>
      <c r="CN25" s="579"/>
      <c r="CO25" s="579"/>
      <c r="CP25" s="579"/>
      <c r="CQ25" s="579"/>
      <c r="CR25" s="579"/>
      <c r="CS25" s="580"/>
      <c r="CT25" s="466"/>
      <c r="CU25" s="467"/>
      <c r="CV25" s="467"/>
      <c r="CW25" s="467"/>
      <c r="CX25" s="467"/>
      <c r="CY25" s="467"/>
      <c r="CZ25" s="467"/>
      <c r="DA25" s="468"/>
      <c r="DB25" s="466"/>
      <c r="DC25" s="467"/>
      <c r="DD25" s="467"/>
      <c r="DE25" s="467"/>
      <c r="DF25" s="467"/>
      <c r="DG25" s="467"/>
      <c r="DH25" s="467"/>
      <c r="DI25" s="468"/>
    </row>
    <row r="26" spans="1:119" s="186" customFormat="1" ht="18.75" customHeight="1">
      <c r="A26" s="187"/>
      <c r="B26" s="609"/>
      <c r="C26" s="610"/>
      <c r="D26" s="611"/>
      <c r="E26" s="519" t="s">
        <v>174</v>
      </c>
      <c r="F26" s="499"/>
      <c r="G26" s="499"/>
      <c r="H26" s="499"/>
      <c r="I26" s="499"/>
      <c r="J26" s="499"/>
      <c r="K26" s="500"/>
      <c r="L26" s="520">
        <v>1</v>
      </c>
      <c r="M26" s="521"/>
      <c r="N26" s="521"/>
      <c r="O26" s="521"/>
      <c r="P26" s="563"/>
      <c r="Q26" s="520">
        <v>5780</v>
      </c>
      <c r="R26" s="521"/>
      <c r="S26" s="521"/>
      <c r="T26" s="521"/>
      <c r="U26" s="521"/>
      <c r="V26" s="563"/>
      <c r="W26" s="622"/>
      <c r="X26" s="610"/>
      <c r="Y26" s="611"/>
      <c r="Z26" s="519" t="s">
        <v>175</v>
      </c>
      <c r="AA26" s="632"/>
      <c r="AB26" s="632"/>
      <c r="AC26" s="632"/>
      <c r="AD26" s="632"/>
      <c r="AE26" s="632"/>
      <c r="AF26" s="632"/>
      <c r="AG26" s="633"/>
      <c r="AH26" s="520">
        <v>20</v>
      </c>
      <c r="AI26" s="521"/>
      <c r="AJ26" s="521"/>
      <c r="AK26" s="521"/>
      <c r="AL26" s="563"/>
      <c r="AM26" s="520">
        <v>59240</v>
      </c>
      <c r="AN26" s="521"/>
      <c r="AO26" s="521"/>
      <c r="AP26" s="521"/>
      <c r="AQ26" s="521"/>
      <c r="AR26" s="563"/>
      <c r="AS26" s="520">
        <v>2962</v>
      </c>
      <c r="AT26" s="521"/>
      <c r="AU26" s="521"/>
      <c r="AV26" s="521"/>
      <c r="AW26" s="521"/>
      <c r="AX26" s="522"/>
      <c r="AY26" s="472" t="s">
        <v>176</v>
      </c>
      <c r="AZ26" s="473"/>
      <c r="BA26" s="473"/>
      <c r="BB26" s="473"/>
      <c r="BC26" s="473"/>
      <c r="BD26" s="473"/>
      <c r="BE26" s="473"/>
      <c r="BF26" s="473"/>
      <c r="BG26" s="473"/>
      <c r="BH26" s="473"/>
      <c r="BI26" s="473"/>
      <c r="BJ26" s="473"/>
      <c r="BK26" s="473"/>
      <c r="BL26" s="473"/>
      <c r="BM26" s="474"/>
      <c r="BN26" s="469" t="s">
        <v>135</v>
      </c>
      <c r="BO26" s="470"/>
      <c r="BP26" s="470"/>
      <c r="BQ26" s="470"/>
      <c r="BR26" s="470"/>
      <c r="BS26" s="470"/>
      <c r="BT26" s="470"/>
      <c r="BU26" s="471"/>
      <c r="BV26" s="469" t="s">
        <v>127</v>
      </c>
      <c r="BW26" s="470"/>
      <c r="BX26" s="470"/>
      <c r="BY26" s="470"/>
      <c r="BZ26" s="470"/>
      <c r="CA26" s="470"/>
      <c r="CB26" s="470"/>
      <c r="CC26" s="471"/>
      <c r="CD26" s="201"/>
      <c r="CE26" s="579"/>
      <c r="CF26" s="579"/>
      <c r="CG26" s="579"/>
      <c r="CH26" s="579"/>
      <c r="CI26" s="579"/>
      <c r="CJ26" s="579"/>
      <c r="CK26" s="579"/>
      <c r="CL26" s="579"/>
      <c r="CM26" s="579"/>
      <c r="CN26" s="579"/>
      <c r="CO26" s="579"/>
      <c r="CP26" s="579"/>
      <c r="CQ26" s="579"/>
      <c r="CR26" s="579"/>
      <c r="CS26" s="580"/>
      <c r="CT26" s="466"/>
      <c r="CU26" s="467"/>
      <c r="CV26" s="467"/>
      <c r="CW26" s="467"/>
      <c r="CX26" s="467"/>
      <c r="CY26" s="467"/>
      <c r="CZ26" s="467"/>
      <c r="DA26" s="468"/>
      <c r="DB26" s="466"/>
      <c r="DC26" s="467"/>
      <c r="DD26" s="467"/>
      <c r="DE26" s="467"/>
      <c r="DF26" s="467"/>
      <c r="DG26" s="467"/>
      <c r="DH26" s="467"/>
      <c r="DI26" s="468"/>
    </row>
    <row r="27" spans="1:119" ht="18.75" customHeight="1" thickBot="1">
      <c r="A27" s="187"/>
      <c r="B27" s="609"/>
      <c r="C27" s="610"/>
      <c r="D27" s="611"/>
      <c r="E27" s="519" t="s">
        <v>177</v>
      </c>
      <c r="F27" s="499"/>
      <c r="G27" s="499"/>
      <c r="H27" s="499"/>
      <c r="I27" s="499"/>
      <c r="J27" s="499"/>
      <c r="K27" s="500"/>
      <c r="L27" s="520">
        <v>1</v>
      </c>
      <c r="M27" s="521"/>
      <c r="N27" s="521"/>
      <c r="O27" s="521"/>
      <c r="P27" s="563"/>
      <c r="Q27" s="520">
        <v>5530</v>
      </c>
      <c r="R27" s="521"/>
      <c r="S27" s="521"/>
      <c r="T27" s="521"/>
      <c r="U27" s="521"/>
      <c r="V27" s="563"/>
      <c r="W27" s="622"/>
      <c r="X27" s="610"/>
      <c r="Y27" s="611"/>
      <c r="Z27" s="519" t="s">
        <v>178</v>
      </c>
      <c r="AA27" s="499"/>
      <c r="AB27" s="499"/>
      <c r="AC27" s="499"/>
      <c r="AD27" s="499"/>
      <c r="AE27" s="499"/>
      <c r="AF27" s="499"/>
      <c r="AG27" s="500"/>
      <c r="AH27" s="520">
        <v>25</v>
      </c>
      <c r="AI27" s="521"/>
      <c r="AJ27" s="521"/>
      <c r="AK27" s="521"/>
      <c r="AL27" s="563"/>
      <c r="AM27" s="520">
        <v>87362</v>
      </c>
      <c r="AN27" s="521"/>
      <c r="AO27" s="521"/>
      <c r="AP27" s="521"/>
      <c r="AQ27" s="521"/>
      <c r="AR27" s="563"/>
      <c r="AS27" s="520">
        <v>3494</v>
      </c>
      <c r="AT27" s="521"/>
      <c r="AU27" s="521"/>
      <c r="AV27" s="521"/>
      <c r="AW27" s="521"/>
      <c r="AX27" s="522"/>
      <c r="AY27" s="564" t="s">
        <v>179</v>
      </c>
      <c r="AZ27" s="565"/>
      <c r="BA27" s="565"/>
      <c r="BB27" s="565"/>
      <c r="BC27" s="565"/>
      <c r="BD27" s="565"/>
      <c r="BE27" s="565"/>
      <c r="BF27" s="565"/>
      <c r="BG27" s="565"/>
      <c r="BH27" s="565"/>
      <c r="BI27" s="565"/>
      <c r="BJ27" s="565"/>
      <c r="BK27" s="565"/>
      <c r="BL27" s="565"/>
      <c r="BM27" s="566"/>
      <c r="BN27" s="645">
        <v>362652</v>
      </c>
      <c r="BO27" s="646"/>
      <c r="BP27" s="646"/>
      <c r="BQ27" s="646"/>
      <c r="BR27" s="646"/>
      <c r="BS27" s="646"/>
      <c r="BT27" s="646"/>
      <c r="BU27" s="647"/>
      <c r="BV27" s="645">
        <v>362652</v>
      </c>
      <c r="BW27" s="646"/>
      <c r="BX27" s="646"/>
      <c r="BY27" s="646"/>
      <c r="BZ27" s="646"/>
      <c r="CA27" s="646"/>
      <c r="CB27" s="646"/>
      <c r="CC27" s="647"/>
      <c r="CD27" s="203"/>
      <c r="CE27" s="579"/>
      <c r="CF27" s="579"/>
      <c r="CG27" s="579"/>
      <c r="CH27" s="579"/>
      <c r="CI27" s="579"/>
      <c r="CJ27" s="579"/>
      <c r="CK27" s="579"/>
      <c r="CL27" s="579"/>
      <c r="CM27" s="579"/>
      <c r="CN27" s="579"/>
      <c r="CO27" s="579"/>
      <c r="CP27" s="579"/>
      <c r="CQ27" s="579"/>
      <c r="CR27" s="579"/>
      <c r="CS27" s="580"/>
      <c r="CT27" s="466"/>
      <c r="CU27" s="467"/>
      <c r="CV27" s="467"/>
      <c r="CW27" s="467"/>
      <c r="CX27" s="467"/>
      <c r="CY27" s="467"/>
      <c r="CZ27" s="467"/>
      <c r="DA27" s="468"/>
      <c r="DB27" s="466"/>
      <c r="DC27" s="467"/>
      <c r="DD27" s="467"/>
      <c r="DE27" s="467"/>
      <c r="DF27" s="467"/>
      <c r="DG27" s="467"/>
      <c r="DH27" s="467"/>
      <c r="DI27" s="468"/>
      <c r="DJ27" s="186"/>
      <c r="DK27" s="186"/>
      <c r="DL27" s="186"/>
      <c r="DM27" s="186"/>
      <c r="DN27" s="186"/>
      <c r="DO27" s="186"/>
    </row>
    <row r="28" spans="1:119" ht="18.75" customHeight="1">
      <c r="A28" s="187"/>
      <c r="B28" s="609"/>
      <c r="C28" s="610"/>
      <c r="D28" s="611"/>
      <c r="E28" s="519" t="s">
        <v>180</v>
      </c>
      <c r="F28" s="499"/>
      <c r="G28" s="499"/>
      <c r="H28" s="499"/>
      <c r="I28" s="499"/>
      <c r="J28" s="499"/>
      <c r="K28" s="500"/>
      <c r="L28" s="520">
        <v>1</v>
      </c>
      <c r="M28" s="521"/>
      <c r="N28" s="521"/>
      <c r="O28" s="521"/>
      <c r="P28" s="563"/>
      <c r="Q28" s="520">
        <v>4760</v>
      </c>
      <c r="R28" s="521"/>
      <c r="S28" s="521"/>
      <c r="T28" s="521"/>
      <c r="U28" s="521"/>
      <c r="V28" s="563"/>
      <c r="W28" s="622"/>
      <c r="X28" s="610"/>
      <c r="Y28" s="611"/>
      <c r="Z28" s="519" t="s">
        <v>181</v>
      </c>
      <c r="AA28" s="499"/>
      <c r="AB28" s="499"/>
      <c r="AC28" s="499"/>
      <c r="AD28" s="499"/>
      <c r="AE28" s="499"/>
      <c r="AF28" s="499"/>
      <c r="AG28" s="500"/>
      <c r="AH28" s="520" t="s">
        <v>127</v>
      </c>
      <c r="AI28" s="521"/>
      <c r="AJ28" s="521"/>
      <c r="AK28" s="521"/>
      <c r="AL28" s="563"/>
      <c r="AM28" s="520" t="s">
        <v>135</v>
      </c>
      <c r="AN28" s="521"/>
      <c r="AO28" s="521"/>
      <c r="AP28" s="521"/>
      <c r="AQ28" s="521"/>
      <c r="AR28" s="563"/>
      <c r="AS28" s="520" t="s">
        <v>127</v>
      </c>
      <c r="AT28" s="521"/>
      <c r="AU28" s="521"/>
      <c r="AV28" s="521"/>
      <c r="AW28" s="521"/>
      <c r="AX28" s="522"/>
      <c r="AY28" s="648" t="s">
        <v>182</v>
      </c>
      <c r="AZ28" s="649"/>
      <c r="BA28" s="649"/>
      <c r="BB28" s="650"/>
      <c r="BC28" s="429" t="s">
        <v>47</v>
      </c>
      <c r="BD28" s="430"/>
      <c r="BE28" s="430"/>
      <c r="BF28" s="430"/>
      <c r="BG28" s="430"/>
      <c r="BH28" s="430"/>
      <c r="BI28" s="430"/>
      <c r="BJ28" s="430"/>
      <c r="BK28" s="430"/>
      <c r="BL28" s="430"/>
      <c r="BM28" s="431"/>
      <c r="BN28" s="432">
        <v>231683</v>
      </c>
      <c r="BO28" s="433"/>
      <c r="BP28" s="433"/>
      <c r="BQ28" s="433"/>
      <c r="BR28" s="433"/>
      <c r="BS28" s="433"/>
      <c r="BT28" s="433"/>
      <c r="BU28" s="434"/>
      <c r="BV28" s="432">
        <v>123882</v>
      </c>
      <c r="BW28" s="433"/>
      <c r="BX28" s="433"/>
      <c r="BY28" s="433"/>
      <c r="BZ28" s="433"/>
      <c r="CA28" s="433"/>
      <c r="CB28" s="433"/>
      <c r="CC28" s="434"/>
      <c r="CD28" s="201"/>
      <c r="CE28" s="579"/>
      <c r="CF28" s="579"/>
      <c r="CG28" s="579"/>
      <c r="CH28" s="579"/>
      <c r="CI28" s="579"/>
      <c r="CJ28" s="579"/>
      <c r="CK28" s="579"/>
      <c r="CL28" s="579"/>
      <c r="CM28" s="579"/>
      <c r="CN28" s="579"/>
      <c r="CO28" s="579"/>
      <c r="CP28" s="579"/>
      <c r="CQ28" s="579"/>
      <c r="CR28" s="579"/>
      <c r="CS28" s="580"/>
      <c r="CT28" s="466"/>
      <c r="CU28" s="467"/>
      <c r="CV28" s="467"/>
      <c r="CW28" s="467"/>
      <c r="CX28" s="467"/>
      <c r="CY28" s="467"/>
      <c r="CZ28" s="467"/>
      <c r="DA28" s="468"/>
      <c r="DB28" s="466"/>
      <c r="DC28" s="467"/>
      <c r="DD28" s="467"/>
      <c r="DE28" s="467"/>
      <c r="DF28" s="467"/>
      <c r="DG28" s="467"/>
      <c r="DH28" s="467"/>
      <c r="DI28" s="468"/>
      <c r="DJ28" s="186"/>
      <c r="DK28" s="186"/>
      <c r="DL28" s="186"/>
      <c r="DM28" s="186"/>
      <c r="DN28" s="186"/>
      <c r="DO28" s="186"/>
    </row>
    <row r="29" spans="1:119" ht="18.75" customHeight="1">
      <c r="A29" s="187"/>
      <c r="B29" s="609"/>
      <c r="C29" s="610"/>
      <c r="D29" s="611"/>
      <c r="E29" s="519" t="s">
        <v>183</v>
      </c>
      <c r="F29" s="499"/>
      <c r="G29" s="499"/>
      <c r="H29" s="499"/>
      <c r="I29" s="499"/>
      <c r="J29" s="499"/>
      <c r="K29" s="500"/>
      <c r="L29" s="520">
        <v>16</v>
      </c>
      <c r="M29" s="521"/>
      <c r="N29" s="521"/>
      <c r="O29" s="521"/>
      <c r="P29" s="563"/>
      <c r="Q29" s="520">
        <v>4370</v>
      </c>
      <c r="R29" s="521"/>
      <c r="S29" s="521"/>
      <c r="T29" s="521"/>
      <c r="U29" s="521"/>
      <c r="V29" s="563"/>
      <c r="W29" s="623"/>
      <c r="X29" s="624"/>
      <c r="Y29" s="625"/>
      <c r="Z29" s="519" t="s">
        <v>184</v>
      </c>
      <c r="AA29" s="499"/>
      <c r="AB29" s="499"/>
      <c r="AC29" s="499"/>
      <c r="AD29" s="499"/>
      <c r="AE29" s="499"/>
      <c r="AF29" s="499"/>
      <c r="AG29" s="500"/>
      <c r="AH29" s="520">
        <v>501</v>
      </c>
      <c r="AI29" s="521"/>
      <c r="AJ29" s="521"/>
      <c r="AK29" s="521"/>
      <c r="AL29" s="563"/>
      <c r="AM29" s="520">
        <v>1569150</v>
      </c>
      <c r="AN29" s="521"/>
      <c r="AO29" s="521"/>
      <c r="AP29" s="521"/>
      <c r="AQ29" s="521"/>
      <c r="AR29" s="563"/>
      <c r="AS29" s="520">
        <v>3132</v>
      </c>
      <c r="AT29" s="521"/>
      <c r="AU29" s="521"/>
      <c r="AV29" s="521"/>
      <c r="AW29" s="521"/>
      <c r="AX29" s="522"/>
      <c r="AY29" s="651"/>
      <c r="AZ29" s="652"/>
      <c r="BA29" s="652"/>
      <c r="BB29" s="653"/>
      <c r="BC29" s="503" t="s">
        <v>185</v>
      </c>
      <c r="BD29" s="504"/>
      <c r="BE29" s="504"/>
      <c r="BF29" s="504"/>
      <c r="BG29" s="504"/>
      <c r="BH29" s="504"/>
      <c r="BI29" s="504"/>
      <c r="BJ29" s="504"/>
      <c r="BK29" s="504"/>
      <c r="BL29" s="504"/>
      <c r="BM29" s="505"/>
      <c r="BN29" s="469">
        <v>766</v>
      </c>
      <c r="BO29" s="470"/>
      <c r="BP29" s="470"/>
      <c r="BQ29" s="470"/>
      <c r="BR29" s="470"/>
      <c r="BS29" s="470"/>
      <c r="BT29" s="470"/>
      <c r="BU29" s="471"/>
      <c r="BV29" s="469">
        <v>766</v>
      </c>
      <c r="BW29" s="470"/>
      <c r="BX29" s="470"/>
      <c r="BY29" s="470"/>
      <c r="BZ29" s="470"/>
      <c r="CA29" s="470"/>
      <c r="CB29" s="470"/>
      <c r="CC29" s="471"/>
      <c r="CD29" s="203"/>
      <c r="CE29" s="579"/>
      <c r="CF29" s="579"/>
      <c r="CG29" s="579"/>
      <c r="CH29" s="579"/>
      <c r="CI29" s="579"/>
      <c r="CJ29" s="579"/>
      <c r="CK29" s="579"/>
      <c r="CL29" s="579"/>
      <c r="CM29" s="579"/>
      <c r="CN29" s="579"/>
      <c r="CO29" s="579"/>
      <c r="CP29" s="579"/>
      <c r="CQ29" s="579"/>
      <c r="CR29" s="579"/>
      <c r="CS29" s="580"/>
      <c r="CT29" s="466"/>
      <c r="CU29" s="467"/>
      <c r="CV29" s="467"/>
      <c r="CW29" s="467"/>
      <c r="CX29" s="467"/>
      <c r="CY29" s="467"/>
      <c r="CZ29" s="467"/>
      <c r="DA29" s="468"/>
      <c r="DB29" s="466"/>
      <c r="DC29" s="467"/>
      <c r="DD29" s="467"/>
      <c r="DE29" s="467"/>
      <c r="DF29" s="467"/>
      <c r="DG29" s="467"/>
      <c r="DH29" s="467"/>
      <c r="DI29" s="468"/>
      <c r="DJ29" s="186"/>
      <c r="DK29" s="186"/>
      <c r="DL29" s="186"/>
      <c r="DM29" s="186"/>
      <c r="DN29" s="186"/>
      <c r="DO29" s="186"/>
    </row>
    <row r="30" spans="1:119" ht="18.75" customHeight="1" thickBot="1">
      <c r="A30" s="187"/>
      <c r="B30" s="612"/>
      <c r="C30" s="613"/>
      <c r="D30" s="614"/>
      <c r="E30" s="523"/>
      <c r="F30" s="524"/>
      <c r="G30" s="524"/>
      <c r="H30" s="524"/>
      <c r="I30" s="524"/>
      <c r="J30" s="524"/>
      <c r="K30" s="525"/>
      <c r="L30" s="626"/>
      <c r="M30" s="627"/>
      <c r="N30" s="627"/>
      <c r="O30" s="627"/>
      <c r="P30" s="628"/>
      <c r="Q30" s="626"/>
      <c r="R30" s="627"/>
      <c r="S30" s="627"/>
      <c r="T30" s="627"/>
      <c r="U30" s="627"/>
      <c r="V30" s="628"/>
      <c r="W30" s="629" t="s">
        <v>186</v>
      </c>
      <c r="X30" s="630"/>
      <c r="Y30" s="630"/>
      <c r="Z30" s="630"/>
      <c r="AA30" s="630"/>
      <c r="AB30" s="630"/>
      <c r="AC30" s="630"/>
      <c r="AD30" s="630"/>
      <c r="AE30" s="630"/>
      <c r="AF30" s="630"/>
      <c r="AG30" s="631"/>
      <c r="AH30" s="588">
        <v>96</v>
      </c>
      <c r="AI30" s="589"/>
      <c r="AJ30" s="589"/>
      <c r="AK30" s="589"/>
      <c r="AL30" s="589"/>
      <c r="AM30" s="589"/>
      <c r="AN30" s="589"/>
      <c r="AO30" s="589"/>
      <c r="AP30" s="589"/>
      <c r="AQ30" s="589"/>
      <c r="AR30" s="589"/>
      <c r="AS30" s="589"/>
      <c r="AT30" s="589"/>
      <c r="AU30" s="589"/>
      <c r="AV30" s="589"/>
      <c r="AW30" s="589"/>
      <c r="AX30" s="591"/>
      <c r="AY30" s="654"/>
      <c r="AZ30" s="655"/>
      <c r="BA30" s="655"/>
      <c r="BB30" s="656"/>
      <c r="BC30" s="642" t="s">
        <v>49</v>
      </c>
      <c r="BD30" s="643"/>
      <c r="BE30" s="643"/>
      <c r="BF30" s="643"/>
      <c r="BG30" s="643"/>
      <c r="BH30" s="643"/>
      <c r="BI30" s="643"/>
      <c r="BJ30" s="643"/>
      <c r="BK30" s="643"/>
      <c r="BL30" s="643"/>
      <c r="BM30" s="644"/>
      <c r="BN30" s="645">
        <v>1524365</v>
      </c>
      <c r="BO30" s="646"/>
      <c r="BP30" s="646"/>
      <c r="BQ30" s="646"/>
      <c r="BR30" s="646"/>
      <c r="BS30" s="646"/>
      <c r="BT30" s="646"/>
      <c r="BU30" s="647"/>
      <c r="BV30" s="645">
        <v>1314296</v>
      </c>
      <c r="BW30" s="646"/>
      <c r="BX30" s="646"/>
      <c r="BY30" s="646"/>
      <c r="BZ30" s="646"/>
      <c r="CA30" s="646"/>
      <c r="CB30" s="646"/>
      <c r="CC30" s="64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c r="A32" s="187"/>
      <c r="B32" s="213"/>
      <c r="C32" s="214" t="s">
        <v>187</v>
      </c>
      <c r="D32" s="214"/>
      <c r="E32" s="214"/>
      <c r="F32" s="211"/>
      <c r="G32" s="211"/>
      <c r="H32" s="211"/>
      <c r="I32" s="211"/>
      <c r="J32" s="211"/>
      <c r="K32" s="211"/>
      <c r="L32" s="211"/>
      <c r="M32" s="211"/>
      <c r="N32" s="211"/>
      <c r="O32" s="211"/>
      <c r="P32" s="211"/>
      <c r="Q32" s="211"/>
      <c r="R32" s="211"/>
      <c r="S32" s="211"/>
      <c r="T32" s="211"/>
      <c r="U32" s="211" t="s">
        <v>188</v>
      </c>
      <c r="V32" s="211"/>
      <c r="W32" s="211"/>
      <c r="X32" s="211"/>
      <c r="Y32" s="211"/>
      <c r="Z32" s="211"/>
      <c r="AA32" s="211"/>
      <c r="AB32" s="211"/>
      <c r="AC32" s="211"/>
      <c r="AD32" s="211"/>
      <c r="AE32" s="211"/>
      <c r="AF32" s="211"/>
      <c r="AG32" s="211"/>
      <c r="AH32" s="211"/>
      <c r="AI32" s="211"/>
      <c r="AJ32" s="211"/>
      <c r="AK32" s="211"/>
      <c r="AL32" s="211"/>
      <c r="AM32" s="215" t="s">
        <v>189</v>
      </c>
      <c r="AN32" s="211"/>
      <c r="AO32" s="211"/>
      <c r="AP32" s="211"/>
      <c r="AQ32" s="211"/>
      <c r="AR32" s="211"/>
      <c r="AS32" s="215"/>
      <c r="AT32" s="215"/>
      <c r="AU32" s="215"/>
      <c r="AV32" s="215"/>
      <c r="AW32" s="215"/>
      <c r="AX32" s="215"/>
      <c r="AY32" s="215"/>
      <c r="AZ32" s="215"/>
      <c r="BA32" s="215"/>
      <c r="BB32" s="211"/>
      <c r="BC32" s="215"/>
      <c r="BD32" s="211"/>
      <c r="BE32" s="215" t="s">
        <v>190</v>
      </c>
      <c r="BF32" s="211"/>
      <c r="BG32" s="211"/>
      <c r="BH32" s="211"/>
      <c r="BI32" s="211"/>
      <c r="BJ32" s="215"/>
      <c r="BK32" s="215"/>
      <c r="BL32" s="215"/>
      <c r="BM32" s="215"/>
      <c r="BN32" s="215"/>
      <c r="BO32" s="215"/>
      <c r="BP32" s="215"/>
      <c r="BQ32" s="215"/>
      <c r="BR32" s="211"/>
      <c r="BS32" s="211"/>
      <c r="BT32" s="211"/>
      <c r="BU32" s="211"/>
      <c r="BV32" s="211"/>
      <c r="BW32" s="211" t="s">
        <v>191</v>
      </c>
      <c r="BX32" s="211"/>
      <c r="BY32" s="211"/>
      <c r="BZ32" s="211"/>
      <c r="CA32" s="211"/>
      <c r="CB32" s="215"/>
      <c r="CC32" s="215"/>
      <c r="CD32" s="215"/>
      <c r="CE32" s="215"/>
      <c r="CF32" s="215"/>
      <c r="CG32" s="215"/>
      <c r="CH32" s="215"/>
      <c r="CI32" s="215"/>
      <c r="CJ32" s="215"/>
      <c r="CK32" s="215"/>
      <c r="CL32" s="215"/>
      <c r="CM32" s="215"/>
      <c r="CN32" s="215"/>
      <c r="CO32" s="215" t="s">
        <v>192</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c r="A33" s="187"/>
      <c r="B33" s="213"/>
      <c r="C33" s="493" t="s">
        <v>193</v>
      </c>
      <c r="D33" s="493"/>
      <c r="E33" s="458" t="s">
        <v>194</v>
      </c>
      <c r="F33" s="458"/>
      <c r="G33" s="458"/>
      <c r="H33" s="458"/>
      <c r="I33" s="458"/>
      <c r="J33" s="458"/>
      <c r="K33" s="458"/>
      <c r="L33" s="458"/>
      <c r="M33" s="458"/>
      <c r="N33" s="458"/>
      <c r="O33" s="458"/>
      <c r="P33" s="458"/>
      <c r="Q33" s="458"/>
      <c r="R33" s="458"/>
      <c r="S33" s="458"/>
      <c r="T33" s="216"/>
      <c r="U33" s="493" t="s">
        <v>193</v>
      </c>
      <c r="V33" s="493"/>
      <c r="W33" s="458" t="s">
        <v>195</v>
      </c>
      <c r="X33" s="458"/>
      <c r="Y33" s="458"/>
      <c r="Z33" s="458"/>
      <c r="AA33" s="458"/>
      <c r="AB33" s="458"/>
      <c r="AC33" s="458"/>
      <c r="AD33" s="458"/>
      <c r="AE33" s="458"/>
      <c r="AF33" s="458"/>
      <c r="AG33" s="458"/>
      <c r="AH33" s="458"/>
      <c r="AI33" s="458"/>
      <c r="AJ33" s="458"/>
      <c r="AK33" s="458"/>
      <c r="AL33" s="216"/>
      <c r="AM33" s="493" t="s">
        <v>193</v>
      </c>
      <c r="AN33" s="493"/>
      <c r="AO33" s="458" t="s">
        <v>195</v>
      </c>
      <c r="AP33" s="458"/>
      <c r="AQ33" s="458"/>
      <c r="AR33" s="458"/>
      <c r="AS33" s="458"/>
      <c r="AT33" s="458"/>
      <c r="AU33" s="458"/>
      <c r="AV33" s="458"/>
      <c r="AW33" s="458"/>
      <c r="AX33" s="458"/>
      <c r="AY33" s="458"/>
      <c r="AZ33" s="458"/>
      <c r="BA33" s="458"/>
      <c r="BB33" s="458"/>
      <c r="BC33" s="458"/>
      <c r="BD33" s="217"/>
      <c r="BE33" s="458" t="s">
        <v>196</v>
      </c>
      <c r="BF33" s="458"/>
      <c r="BG33" s="458" t="s">
        <v>197</v>
      </c>
      <c r="BH33" s="458"/>
      <c r="BI33" s="458"/>
      <c r="BJ33" s="458"/>
      <c r="BK33" s="458"/>
      <c r="BL33" s="458"/>
      <c r="BM33" s="458"/>
      <c r="BN33" s="458"/>
      <c r="BO33" s="458"/>
      <c r="BP33" s="458"/>
      <c r="BQ33" s="458"/>
      <c r="BR33" s="458"/>
      <c r="BS33" s="458"/>
      <c r="BT33" s="458"/>
      <c r="BU33" s="458"/>
      <c r="BV33" s="217"/>
      <c r="BW33" s="493" t="s">
        <v>196</v>
      </c>
      <c r="BX33" s="493"/>
      <c r="BY33" s="458" t="s">
        <v>198</v>
      </c>
      <c r="BZ33" s="458"/>
      <c r="CA33" s="458"/>
      <c r="CB33" s="458"/>
      <c r="CC33" s="458"/>
      <c r="CD33" s="458"/>
      <c r="CE33" s="458"/>
      <c r="CF33" s="458"/>
      <c r="CG33" s="458"/>
      <c r="CH33" s="458"/>
      <c r="CI33" s="458"/>
      <c r="CJ33" s="458"/>
      <c r="CK33" s="458"/>
      <c r="CL33" s="458"/>
      <c r="CM33" s="458"/>
      <c r="CN33" s="216"/>
      <c r="CO33" s="493" t="s">
        <v>193</v>
      </c>
      <c r="CP33" s="493"/>
      <c r="CQ33" s="458" t="s">
        <v>199</v>
      </c>
      <c r="CR33" s="458"/>
      <c r="CS33" s="458"/>
      <c r="CT33" s="458"/>
      <c r="CU33" s="458"/>
      <c r="CV33" s="458"/>
      <c r="CW33" s="458"/>
      <c r="CX33" s="458"/>
      <c r="CY33" s="458"/>
      <c r="CZ33" s="458"/>
      <c r="DA33" s="458"/>
      <c r="DB33" s="458"/>
      <c r="DC33" s="458"/>
      <c r="DD33" s="458"/>
      <c r="DE33" s="458"/>
      <c r="DF33" s="216"/>
      <c r="DG33" s="657" t="s">
        <v>200</v>
      </c>
      <c r="DH33" s="657"/>
      <c r="DI33" s="218"/>
      <c r="DJ33" s="186"/>
      <c r="DK33" s="186"/>
      <c r="DL33" s="186"/>
      <c r="DM33" s="186"/>
      <c r="DN33" s="186"/>
      <c r="DO33" s="186"/>
    </row>
    <row r="34" spans="1:119" ht="32.25" customHeight="1">
      <c r="A34" s="187"/>
      <c r="B34" s="213"/>
      <c r="C34" s="658">
        <f>IF(E34="","",1)</f>
        <v>1</v>
      </c>
      <c r="D34" s="658"/>
      <c r="E34" s="659" t="str">
        <f>IF('各会計、関係団体の財政状況及び健全化判断比率'!B7="","",'各会計、関係団体の財政状況及び健全化判断比率'!B7)</f>
        <v>一般会計</v>
      </c>
      <c r="F34" s="659"/>
      <c r="G34" s="659"/>
      <c r="H34" s="659"/>
      <c r="I34" s="659"/>
      <c r="J34" s="659"/>
      <c r="K34" s="659"/>
      <c r="L34" s="659"/>
      <c r="M34" s="659"/>
      <c r="N34" s="659"/>
      <c r="O34" s="659"/>
      <c r="P34" s="659"/>
      <c r="Q34" s="659"/>
      <c r="R34" s="659"/>
      <c r="S34" s="659"/>
      <c r="T34" s="214"/>
      <c r="U34" s="658">
        <f>IF(W34="","",MAX(C34:D43)+1)</f>
        <v>4</v>
      </c>
      <c r="V34" s="658"/>
      <c r="W34" s="659" t="str">
        <f>IF('各会計、関係団体の財政状況及び健全化判断比率'!B28="","",'各会計、関係団体の財政状況及び健全化判断比率'!B28)</f>
        <v>国民健康保険特別会計</v>
      </c>
      <c r="X34" s="659"/>
      <c r="Y34" s="659"/>
      <c r="Z34" s="659"/>
      <c r="AA34" s="659"/>
      <c r="AB34" s="659"/>
      <c r="AC34" s="659"/>
      <c r="AD34" s="659"/>
      <c r="AE34" s="659"/>
      <c r="AF34" s="659"/>
      <c r="AG34" s="659"/>
      <c r="AH34" s="659"/>
      <c r="AI34" s="659"/>
      <c r="AJ34" s="659"/>
      <c r="AK34" s="659"/>
      <c r="AL34" s="214"/>
      <c r="AM34" s="658">
        <f>IF(AO34="","",MAX(C34:D43,U34:V43)+1)</f>
        <v>7</v>
      </c>
      <c r="AN34" s="658"/>
      <c r="AO34" s="659" t="str">
        <f>IF('各会計、関係団体の財政状況及び健全化判断比率'!B31="","",'各会計、関係団体の財政状況及び健全化判断比率'!B31)</f>
        <v>水道事業会計</v>
      </c>
      <c r="AP34" s="659"/>
      <c r="AQ34" s="659"/>
      <c r="AR34" s="659"/>
      <c r="AS34" s="659"/>
      <c r="AT34" s="659"/>
      <c r="AU34" s="659"/>
      <c r="AV34" s="659"/>
      <c r="AW34" s="659"/>
      <c r="AX34" s="659"/>
      <c r="AY34" s="659"/>
      <c r="AZ34" s="659"/>
      <c r="BA34" s="659"/>
      <c r="BB34" s="659"/>
      <c r="BC34" s="659"/>
      <c r="BD34" s="214"/>
      <c r="BE34" s="658" t="str">
        <f>IF(BG34="","",MAX(C34:D43,U34:V43,AM34:AN43)+1)</f>
        <v/>
      </c>
      <c r="BF34" s="658"/>
      <c r="BG34" s="659"/>
      <c r="BH34" s="659"/>
      <c r="BI34" s="659"/>
      <c r="BJ34" s="659"/>
      <c r="BK34" s="659"/>
      <c r="BL34" s="659"/>
      <c r="BM34" s="659"/>
      <c r="BN34" s="659"/>
      <c r="BO34" s="659"/>
      <c r="BP34" s="659"/>
      <c r="BQ34" s="659"/>
      <c r="BR34" s="659"/>
      <c r="BS34" s="659"/>
      <c r="BT34" s="659"/>
      <c r="BU34" s="659"/>
      <c r="BV34" s="214"/>
      <c r="BW34" s="658">
        <f>IF(BY34="","",MAX(C34:D43,U34:V43,AM34:AN43,BE34:BF43)+1)</f>
        <v>10</v>
      </c>
      <c r="BX34" s="658"/>
      <c r="BY34" s="659" t="str">
        <f>IF('各会計、関係団体の財政状況及び健全化判断比率'!B68="","",'各会計、関係団体の財政状況及び健全化判断比率'!B68)</f>
        <v>伊賀南部環境衛生組合</v>
      </c>
      <c r="BZ34" s="659"/>
      <c r="CA34" s="659"/>
      <c r="CB34" s="659"/>
      <c r="CC34" s="659"/>
      <c r="CD34" s="659"/>
      <c r="CE34" s="659"/>
      <c r="CF34" s="659"/>
      <c r="CG34" s="659"/>
      <c r="CH34" s="659"/>
      <c r="CI34" s="659"/>
      <c r="CJ34" s="659"/>
      <c r="CK34" s="659"/>
      <c r="CL34" s="659"/>
      <c r="CM34" s="659"/>
      <c r="CN34" s="214"/>
      <c r="CO34" s="658">
        <f>IF(CQ34="","",MAX(C34:D43,U34:V43,AM34:AN43,BE34:BF43,BW34:BX43)+1)</f>
        <v>20</v>
      </c>
      <c r="CP34" s="658"/>
      <c r="CQ34" s="659" t="str">
        <f>IF('各会計、関係団体の財政状況及び健全化判断比率'!BS7="","",'各会計、関係団体の財政状況及び健全化判断比率'!BS7)</f>
        <v>株式会社名張セントラルパーク</v>
      </c>
      <c r="CR34" s="659"/>
      <c r="CS34" s="659"/>
      <c r="CT34" s="659"/>
      <c r="CU34" s="659"/>
      <c r="CV34" s="659"/>
      <c r="CW34" s="659"/>
      <c r="CX34" s="659"/>
      <c r="CY34" s="659"/>
      <c r="CZ34" s="659"/>
      <c r="DA34" s="659"/>
      <c r="DB34" s="659"/>
      <c r="DC34" s="659"/>
      <c r="DD34" s="659"/>
      <c r="DE34" s="659"/>
      <c r="DF34" s="211"/>
      <c r="DG34" s="660" t="str">
        <f>IF('各会計、関係団体の財政状況及び健全化判断比率'!BR7="","",'各会計、関係団体の財政状況及び健全化判断比率'!BR7)</f>
        <v/>
      </c>
      <c r="DH34" s="660"/>
      <c r="DI34" s="218"/>
      <c r="DJ34" s="186"/>
      <c r="DK34" s="186"/>
      <c r="DL34" s="186"/>
      <c r="DM34" s="186"/>
      <c r="DN34" s="186"/>
      <c r="DO34" s="186"/>
    </row>
    <row r="35" spans="1:119" ht="32.25" customHeight="1">
      <c r="A35" s="187"/>
      <c r="B35" s="213"/>
      <c r="C35" s="658">
        <f>IF(E35="","",C34+1)</f>
        <v>2</v>
      </c>
      <c r="D35" s="658"/>
      <c r="E35" s="659" t="str">
        <f>IF('各会計、関係団体の財政状況及び健全化判断比率'!B8="","",'各会計、関係団体の財政状況及び健全化判断比率'!B8)</f>
        <v>住宅新築資金等貸付事業特別会計</v>
      </c>
      <c r="F35" s="659"/>
      <c r="G35" s="659"/>
      <c r="H35" s="659"/>
      <c r="I35" s="659"/>
      <c r="J35" s="659"/>
      <c r="K35" s="659"/>
      <c r="L35" s="659"/>
      <c r="M35" s="659"/>
      <c r="N35" s="659"/>
      <c r="O35" s="659"/>
      <c r="P35" s="659"/>
      <c r="Q35" s="659"/>
      <c r="R35" s="659"/>
      <c r="S35" s="659"/>
      <c r="T35" s="214"/>
      <c r="U35" s="658">
        <f>IF(W35="","",U34+1)</f>
        <v>5</v>
      </c>
      <c r="V35" s="658"/>
      <c r="W35" s="659" t="str">
        <f>IF('各会計、関係団体の財政状況及び健全化判断比率'!B29="","",'各会計、関係団体の財政状況及び健全化判断比率'!B29)</f>
        <v>介護保険特別会計</v>
      </c>
      <c r="X35" s="659"/>
      <c r="Y35" s="659"/>
      <c r="Z35" s="659"/>
      <c r="AA35" s="659"/>
      <c r="AB35" s="659"/>
      <c r="AC35" s="659"/>
      <c r="AD35" s="659"/>
      <c r="AE35" s="659"/>
      <c r="AF35" s="659"/>
      <c r="AG35" s="659"/>
      <c r="AH35" s="659"/>
      <c r="AI35" s="659"/>
      <c r="AJ35" s="659"/>
      <c r="AK35" s="659"/>
      <c r="AL35" s="214"/>
      <c r="AM35" s="658">
        <f t="shared" ref="AM35:AM43" si="0">IF(AO35="","",AM34+1)</f>
        <v>8</v>
      </c>
      <c r="AN35" s="658"/>
      <c r="AO35" s="659" t="str">
        <f>IF('各会計、関係団体の財政状況及び健全化判断比率'!B32="","",'各会計、関係団体の財政状況及び健全化判断比率'!B32)</f>
        <v>病院事業会計</v>
      </c>
      <c r="AP35" s="659"/>
      <c r="AQ35" s="659"/>
      <c r="AR35" s="659"/>
      <c r="AS35" s="659"/>
      <c r="AT35" s="659"/>
      <c r="AU35" s="659"/>
      <c r="AV35" s="659"/>
      <c r="AW35" s="659"/>
      <c r="AX35" s="659"/>
      <c r="AY35" s="659"/>
      <c r="AZ35" s="659"/>
      <c r="BA35" s="659"/>
      <c r="BB35" s="659"/>
      <c r="BC35" s="659"/>
      <c r="BD35" s="214"/>
      <c r="BE35" s="658" t="str">
        <f t="shared" ref="BE35:BE43" si="1">IF(BG35="","",BE34+1)</f>
        <v/>
      </c>
      <c r="BF35" s="658"/>
      <c r="BG35" s="659"/>
      <c r="BH35" s="659"/>
      <c r="BI35" s="659"/>
      <c r="BJ35" s="659"/>
      <c r="BK35" s="659"/>
      <c r="BL35" s="659"/>
      <c r="BM35" s="659"/>
      <c r="BN35" s="659"/>
      <c r="BO35" s="659"/>
      <c r="BP35" s="659"/>
      <c r="BQ35" s="659"/>
      <c r="BR35" s="659"/>
      <c r="BS35" s="659"/>
      <c r="BT35" s="659"/>
      <c r="BU35" s="659"/>
      <c r="BV35" s="214"/>
      <c r="BW35" s="658">
        <f t="shared" ref="BW35:BW43" si="2">IF(BY35="","",BW34+1)</f>
        <v>11</v>
      </c>
      <c r="BX35" s="658"/>
      <c r="BY35" s="659" t="str">
        <f>IF('各会計、関係団体の財政状況及び健全化判断比率'!B69="","",'各会計、関係団体の財政状況及び健全化判断比率'!B69)</f>
        <v>三重県後期高齢者医療広域連合（一般会計）</v>
      </c>
      <c r="BZ35" s="659"/>
      <c r="CA35" s="659"/>
      <c r="CB35" s="659"/>
      <c r="CC35" s="659"/>
      <c r="CD35" s="659"/>
      <c r="CE35" s="659"/>
      <c r="CF35" s="659"/>
      <c r="CG35" s="659"/>
      <c r="CH35" s="659"/>
      <c r="CI35" s="659"/>
      <c r="CJ35" s="659"/>
      <c r="CK35" s="659"/>
      <c r="CL35" s="659"/>
      <c r="CM35" s="659"/>
      <c r="CN35" s="214"/>
      <c r="CO35" s="658">
        <f t="shared" ref="CO35:CO43" si="3">IF(CQ35="","",CO34+1)</f>
        <v>21</v>
      </c>
      <c r="CP35" s="658"/>
      <c r="CQ35" s="659" t="str">
        <f>IF('各会計、関係団体の財政状況及び健全化判断比率'!BS8="","",'各会計、関係団体の財政状況及び健全化判断比率'!BS8)</f>
        <v>株式会社アドバンスコープ</v>
      </c>
      <c r="CR35" s="659"/>
      <c r="CS35" s="659"/>
      <c r="CT35" s="659"/>
      <c r="CU35" s="659"/>
      <c r="CV35" s="659"/>
      <c r="CW35" s="659"/>
      <c r="CX35" s="659"/>
      <c r="CY35" s="659"/>
      <c r="CZ35" s="659"/>
      <c r="DA35" s="659"/>
      <c r="DB35" s="659"/>
      <c r="DC35" s="659"/>
      <c r="DD35" s="659"/>
      <c r="DE35" s="659"/>
      <c r="DF35" s="211"/>
      <c r="DG35" s="660" t="str">
        <f>IF('各会計、関係団体の財政状況及び健全化判断比率'!BR8="","",'各会計、関係団体の財政状況及び健全化判断比率'!BR8)</f>
        <v/>
      </c>
      <c r="DH35" s="660"/>
      <c r="DI35" s="218"/>
      <c r="DJ35" s="186"/>
      <c r="DK35" s="186"/>
      <c r="DL35" s="186"/>
      <c r="DM35" s="186"/>
      <c r="DN35" s="186"/>
      <c r="DO35" s="186"/>
    </row>
    <row r="36" spans="1:119" ht="32.25" customHeight="1">
      <c r="A36" s="187"/>
      <c r="B36" s="213"/>
      <c r="C36" s="658">
        <f>IF(E36="","",C35+1)</f>
        <v>3</v>
      </c>
      <c r="D36" s="658"/>
      <c r="E36" s="659" t="str">
        <f>IF('各会計、関係団体の財政状況及び健全化判断比率'!B9="","",'各会計、関係団体の財政状況及び健全化判断比率'!B9)</f>
        <v>東山墓園造成事業特別会計</v>
      </c>
      <c r="F36" s="659"/>
      <c r="G36" s="659"/>
      <c r="H36" s="659"/>
      <c r="I36" s="659"/>
      <c r="J36" s="659"/>
      <c r="K36" s="659"/>
      <c r="L36" s="659"/>
      <c r="M36" s="659"/>
      <c r="N36" s="659"/>
      <c r="O36" s="659"/>
      <c r="P36" s="659"/>
      <c r="Q36" s="659"/>
      <c r="R36" s="659"/>
      <c r="S36" s="659"/>
      <c r="T36" s="214"/>
      <c r="U36" s="658">
        <f t="shared" ref="U36:U43" si="4">IF(W36="","",U35+1)</f>
        <v>6</v>
      </c>
      <c r="V36" s="658"/>
      <c r="W36" s="659" t="str">
        <f>IF('各会計、関係団体の財政状況及び健全化判断比率'!B30="","",'各会計、関係団体の財政状況及び健全化判断比率'!B30)</f>
        <v>後期高齢者医療特別会計</v>
      </c>
      <c r="X36" s="659"/>
      <c r="Y36" s="659"/>
      <c r="Z36" s="659"/>
      <c r="AA36" s="659"/>
      <c r="AB36" s="659"/>
      <c r="AC36" s="659"/>
      <c r="AD36" s="659"/>
      <c r="AE36" s="659"/>
      <c r="AF36" s="659"/>
      <c r="AG36" s="659"/>
      <c r="AH36" s="659"/>
      <c r="AI36" s="659"/>
      <c r="AJ36" s="659"/>
      <c r="AK36" s="659"/>
      <c r="AL36" s="214"/>
      <c r="AM36" s="658">
        <f t="shared" si="0"/>
        <v>9</v>
      </c>
      <c r="AN36" s="658"/>
      <c r="AO36" s="659" t="str">
        <f>IF('各会計、関係団体の財政状況及び健全化判断比率'!B33="","",'各会計、関係団体の財政状況及び健全化判断比率'!B33)</f>
        <v>下水道事業会計</v>
      </c>
      <c r="AP36" s="659"/>
      <c r="AQ36" s="659"/>
      <c r="AR36" s="659"/>
      <c r="AS36" s="659"/>
      <c r="AT36" s="659"/>
      <c r="AU36" s="659"/>
      <c r="AV36" s="659"/>
      <c r="AW36" s="659"/>
      <c r="AX36" s="659"/>
      <c r="AY36" s="659"/>
      <c r="AZ36" s="659"/>
      <c r="BA36" s="659"/>
      <c r="BB36" s="659"/>
      <c r="BC36" s="659"/>
      <c r="BD36" s="214"/>
      <c r="BE36" s="658" t="str">
        <f t="shared" si="1"/>
        <v/>
      </c>
      <c r="BF36" s="658"/>
      <c r="BG36" s="659"/>
      <c r="BH36" s="659"/>
      <c r="BI36" s="659"/>
      <c r="BJ36" s="659"/>
      <c r="BK36" s="659"/>
      <c r="BL36" s="659"/>
      <c r="BM36" s="659"/>
      <c r="BN36" s="659"/>
      <c r="BO36" s="659"/>
      <c r="BP36" s="659"/>
      <c r="BQ36" s="659"/>
      <c r="BR36" s="659"/>
      <c r="BS36" s="659"/>
      <c r="BT36" s="659"/>
      <c r="BU36" s="659"/>
      <c r="BV36" s="214"/>
      <c r="BW36" s="658">
        <f t="shared" si="2"/>
        <v>12</v>
      </c>
      <c r="BX36" s="658"/>
      <c r="BY36" s="659" t="str">
        <f>IF('各会計、関係団体の財政状況及び健全化判断比率'!B70="","",'各会計、関係団体の財政状況及び健全化判断比率'!B70)</f>
        <v>三重県後期高齢者医療広域連合（後期高齢者医療特別会計）</v>
      </c>
      <c r="BZ36" s="659"/>
      <c r="CA36" s="659"/>
      <c r="CB36" s="659"/>
      <c r="CC36" s="659"/>
      <c r="CD36" s="659"/>
      <c r="CE36" s="659"/>
      <c r="CF36" s="659"/>
      <c r="CG36" s="659"/>
      <c r="CH36" s="659"/>
      <c r="CI36" s="659"/>
      <c r="CJ36" s="659"/>
      <c r="CK36" s="659"/>
      <c r="CL36" s="659"/>
      <c r="CM36" s="659"/>
      <c r="CN36" s="214"/>
      <c r="CO36" s="658" t="str">
        <f t="shared" si="3"/>
        <v/>
      </c>
      <c r="CP36" s="658"/>
      <c r="CQ36" s="659" t="str">
        <f>IF('各会計、関係団体の財政状況及び健全化判断比率'!BS9="","",'各会計、関係団体の財政状況及び健全化判断比率'!BS9)</f>
        <v/>
      </c>
      <c r="CR36" s="659"/>
      <c r="CS36" s="659"/>
      <c r="CT36" s="659"/>
      <c r="CU36" s="659"/>
      <c r="CV36" s="659"/>
      <c r="CW36" s="659"/>
      <c r="CX36" s="659"/>
      <c r="CY36" s="659"/>
      <c r="CZ36" s="659"/>
      <c r="DA36" s="659"/>
      <c r="DB36" s="659"/>
      <c r="DC36" s="659"/>
      <c r="DD36" s="659"/>
      <c r="DE36" s="659"/>
      <c r="DF36" s="211"/>
      <c r="DG36" s="660" t="str">
        <f>IF('各会計、関係団体の財政状況及び健全化判断比率'!BR9="","",'各会計、関係団体の財政状況及び健全化判断比率'!BR9)</f>
        <v/>
      </c>
      <c r="DH36" s="660"/>
      <c r="DI36" s="218"/>
      <c r="DJ36" s="186"/>
      <c r="DK36" s="186"/>
      <c r="DL36" s="186"/>
      <c r="DM36" s="186"/>
      <c r="DN36" s="186"/>
      <c r="DO36" s="186"/>
    </row>
    <row r="37" spans="1:119" ht="32.25" customHeight="1">
      <c r="A37" s="187"/>
      <c r="B37" s="213"/>
      <c r="C37" s="658" t="str">
        <f>IF(E37="","",C36+1)</f>
        <v/>
      </c>
      <c r="D37" s="658"/>
      <c r="E37" s="659" t="str">
        <f>IF('各会計、関係団体の財政状況及び健全化判断比率'!B10="","",'各会計、関係団体の財政状況及び健全化判断比率'!B10)</f>
        <v/>
      </c>
      <c r="F37" s="659"/>
      <c r="G37" s="659"/>
      <c r="H37" s="659"/>
      <c r="I37" s="659"/>
      <c r="J37" s="659"/>
      <c r="K37" s="659"/>
      <c r="L37" s="659"/>
      <c r="M37" s="659"/>
      <c r="N37" s="659"/>
      <c r="O37" s="659"/>
      <c r="P37" s="659"/>
      <c r="Q37" s="659"/>
      <c r="R37" s="659"/>
      <c r="S37" s="659"/>
      <c r="T37" s="214"/>
      <c r="U37" s="658" t="str">
        <f t="shared" si="4"/>
        <v/>
      </c>
      <c r="V37" s="658"/>
      <c r="W37" s="659"/>
      <c r="X37" s="659"/>
      <c r="Y37" s="659"/>
      <c r="Z37" s="659"/>
      <c r="AA37" s="659"/>
      <c r="AB37" s="659"/>
      <c r="AC37" s="659"/>
      <c r="AD37" s="659"/>
      <c r="AE37" s="659"/>
      <c r="AF37" s="659"/>
      <c r="AG37" s="659"/>
      <c r="AH37" s="659"/>
      <c r="AI37" s="659"/>
      <c r="AJ37" s="659"/>
      <c r="AK37" s="659"/>
      <c r="AL37" s="214"/>
      <c r="AM37" s="658" t="str">
        <f t="shared" si="0"/>
        <v/>
      </c>
      <c r="AN37" s="658"/>
      <c r="AO37" s="659"/>
      <c r="AP37" s="659"/>
      <c r="AQ37" s="659"/>
      <c r="AR37" s="659"/>
      <c r="AS37" s="659"/>
      <c r="AT37" s="659"/>
      <c r="AU37" s="659"/>
      <c r="AV37" s="659"/>
      <c r="AW37" s="659"/>
      <c r="AX37" s="659"/>
      <c r="AY37" s="659"/>
      <c r="AZ37" s="659"/>
      <c r="BA37" s="659"/>
      <c r="BB37" s="659"/>
      <c r="BC37" s="659"/>
      <c r="BD37" s="214"/>
      <c r="BE37" s="658" t="str">
        <f t="shared" si="1"/>
        <v/>
      </c>
      <c r="BF37" s="658"/>
      <c r="BG37" s="659"/>
      <c r="BH37" s="659"/>
      <c r="BI37" s="659"/>
      <c r="BJ37" s="659"/>
      <c r="BK37" s="659"/>
      <c r="BL37" s="659"/>
      <c r="BM37" s="659"/>
      <c r="BN37" s="659"/>
      <c r="BO37" s="659"/>
      <c r="BP37" s="659"/>
      <c r="BQ37" s="659"/>
      <c r="BR37" s="659"/>
      <c r="BS37" s="659"/>
      <c r="BT37" s="659"/>
      <c r="BU37" s="659"/>
      <c r="BV37" s="214"/>
      <c r="BW37" s="658">
        <f t="shared" si="2"/>
        <v>13</v>
      </c>
      <c r="BX37" s="658"/>
      <c r="BY37" s="659" t="str">
        <f>IF('各会計、関係団体の財政状況及び健全化判断比率'!B71="","",'各会計、関係団体の財政状況及び健全化判断比率'!B71)</f>
        <v>三重県市町総合事務組合（一般会計）</v>
      </c>
      <c r="BZ37" s="659"/>
      <c r="CA37" s="659"/>
      <c r="CB37" s="659"/>
      <c r="CC37" s="659"/>
      <c r="CD37" s="659"/>
      <c r="CE37" s="659"/>
      <c r="CF37" s="659"/>
      <c r="CG37" s="659"/>
      <c r="CH37" s="659"/>
      <c r="CI37" s="659"/>
      <c r="CJ37" s="659"/>
      <c r="CK37" s="659"/>
      <c r="CL37" s="659"/>
      <c r="CM37" s="659"/>
      <c r="CN37" s="214"/>
      <c r="CO37" s="658" t="str">
        <f t="shared" si="3"/>
        <v/>
      </c>
      <c r="CP37" s="658"/>
      <c r="CQ37" s="659" t="str">
        <f>IF('各会計、関係団体の財政状況及び健全化判断比率'!BS10="","",'各会計、関係団体の財政状況及び健全化判断比率'!BS10)</f>
        <v/>
      </c>
      <c r="CR37" s="659"/>
      <c r="CS37" s="659"/>
      <c r="CT37" s="659"/>
      <c r="CU37" s="659"/>
      <c r="CV37" s="659"/>
      <c r="CW37" s="659"/>
      <c r="CX37" s="659"/>
      <c r="CY37" s="659"/>
      <c r="CZ37" s="659"/>
      <c r="DA37" s="659"/>
      <c r="DB37" s="659"/>
      <c r="DC37" s="659"/>
      <c r="DD37" s="659"/>
      <c r="DE37" s="659"/>
      <c r="DF37" s="211"/>
      <c r="DG37" s="660" t="str">
        <f>IF('各会計、関係団体の財政状況及び健全化判断比率'!BR10="","",'各会計、関係団体の財政状況及び健全化判断比率'!BR10)</f>
        <v/>
      </c>
      <c r="DH37" s="660"/>
      <c r="DI37" s="218"/>
      <c r="DJ37" s="186"/>
      <c r="DK37" s="186"/>
      <c r="DL37" s="186"/>
      <c r="DM37" s="186"/>
      <c r="DN37" s="186"/>
      <c r="DO37" s="186"/>
    </row>
    <row r="38" spans="1:119" ht="32.25" customHeight="1">
      <c r="A38" s="187"/>
      <c r="B38" s="213"/>
      <c r="C38" s="658" t="str">
        <f t="shared" ref="C38:C43" si="5">IF(E38="","",C37+1)</f>
        <v/>
      </c>
      <c r="D38" s="658"/>
      <c r="E38" s="659" t="str">
        <f>IF('各会計、関係団体の財政状況及び健全化判断比率'!B11="","",'各会計、関係団体の財政状況及び健全化判断比率'!B11)</f>
        <v/>
      </c>
      <c r="F38" s="659"/>
      <c r="G38" s="659"/>
      <c r="H38" s="659"/>
      <c r="I38" s="659"/>
      <c r="J38" s="659"/>
      <c r="K38" s="659"/>
      <c r="L38" s="659"/>
      <c r="M38" s="659"/>
      <c r="N38" s="659"/>
      <c r="O38" s="659"/>
      <c r="P38" s="659"/>
      <c r="Q38" s="659"/>
      <c r="R38" s="659"/>
      <c r="S38" s="659"/>
      <c r="T38" s="214"/>
      <c r="U38" s="658" t="str">
        <f t="shared" si="4"/>
        <v/>
      </c>
      <c r="V38" s="658"/>
      <c r="W38" s="659"/>
      <c r="X38" s="659"/>
      <c r="Y38" s="659"/>
      <c r="Z38" s="659"/>
      <c r="AA38" s="659"/>
      <c r="AB38" s="659"/>
      <c r="AC38" s="659"/>
      <c r="AD38" s="659"/>
      <c r="AE38" s="659"/>
      <c r="AF38" s="659"/>
      <c r="AG38" s="659"/>
      <c r="AH38" s="659"/>
      <c r="AI38" s="659"/>
      <c r="AJ38" s="659"/>
      <c r="AK38" s="659"/>
      <c r="AL38" s="214"/>
      <c r="AM38" s="658" t="str">
        <f t="shared" si="0"/>
        <v/>
      </c>
      <c r="AN38" s="658"/>
      <c r="AO38" s="659"/>
      <c r="AP38" s="659"/>
      <c r="AQ38" s="659"/>
      <c r="AR38" s="659"/>
      <c r="AS38" s="659"/>
      <c r="AT38" s="659"/>
      <c r="AU38" s="659"/>
      <c r="AV38" s="659"/>
      <c r="AW38" s="659"/>
      <c r="AX38" s="659"/>
      <c r="AY38" s="659"/>
      <c r="AZ38" s="659"/>
      <c r="BA38" s="659"/>
      <c r="BB38" s="659"/>
      <c r="BC38" s="659"/>
      <c r="BD38" s="214"/>
      <c r="BE38" s="658" t="str">
        <f t="shared" si="1"/>
        <v/>
      </c>
      <c r="BF38" s="658"/>
      <c r="BG38" s="659"/>
      <c r="BH38" s="659"/>
      <c r="BI38" s="659"/>
      <c r="BJ38" s="659"/>
      <c r="BK38" s="659"/>
      <c r="BL38" s="659"/>
      <c r="BM38" s="659"/>
      <c r="BN38" s="659"/>
      <c r="BO38" s="659"/>
      <c r="BP38" s="659"/>
      <c r="BQ38" s="659"/>
      <c r="BR38" s="659"/>
      <c r="BS38" s="659"/>
      <c r="BT38" s="659"/>
      <c r="BU38" s="659"/>
      <c r="BV38" s="214"/>
      <c r="BW38" s="658">
        <f t="shared" si="2"/>
        <v>14</v>
      </c>
      <c r="BX38" s="658"/>
      <c r="BY38" s="659" t="str">
        <f>IF('各会計、関係団体の財政状況及び健全化判断比率'!B72="","",'各会計、関係団体の財政状況及び健全化判断比率'!B72)</f>
        <v>三重県市町総合事務組合（共同研修特別会計）</v>
      </c>
      <c r="BZ38" s="659"/>
      <c r="CA38" s="659"/>
      <c r="CB38" s="659"/>
      <c r="CC38" s="659"/>
      <c r="CD38" s="659"/>
      <c r="CE38" s="659"/>
      <c r="CF38" s="659"/>
      <c r="CG38" s="659"/>
      <c r="CH38" s="659"/>
      <c r="CI38" s="659"/>
      <c r="CJ38" s="659"/>
      <c r="CK38" s="659"/>
      <c r="CL38" s="659"/>
      <c r="CM38" s="659"/>
      <c r="CN38" s="214"/>
      <c r="CO38" s="658" t="str">
        <f t="shared" si="3"/>
        <v/>
      </c>
      <c r="CP38" s="658"/>
      <c r="CQ38" s="659" t="str">
        <f>IF('各会計、関係団体の財政状況及び健全化判断比率'!BS11="","",'各会計、関係団体の財政状況及び健全化判断比率'!BS11)</f>
        <v/>
      </c>
      <c r="CR38" s="659"/>
      <c r="CS38" s="659"/>
      <c r="CT38" s="659"/>
      <c r="CU38" s="659"/>
      <c r="CV38" s="659"/>
      <c r="CW38" s="659"/>
      <c r="CX38" s="659"/>
      <c r="CY38" s="659"/>
      <c r="CZ38" s="659"/>
      <c r="DA38" s="659"/>
      <c r="DB38" s="659"/>
      <c r="DC38" s="659"/>
      <c r="DD38" s="659"/>
      <c r="DE38" s="659"/>
      <c r="DF38" s="211"/>
      <c r="DG38" s="660" t="str">
        <f>IF('各会計、関係団体の財政状況及び健全化判断比率'!BR11="","",'各会計、関係団体の財政状況及び健全化判断比率'!BR11)</f>
        <v/>
      </c>
      <c r="DH38" s="660"/>
      <c r="DI38" s="218"/>
      <c r="DJ38" s="186"/>
      <c r="DK38" s="186"/>
      <c r="DL38" s="186"/>
      <c r="DM38" s="186"/>
      <c r="DN38" s="186"/>
      <c r="DO38" s="186"/>
    </row>
    <row r="39" spans="1:119" ht="32.25" customHeight="1">
      <c r="A39" s="187"/>
      <c r="B39" s="213"/>
      <c r="C39" s="658" t="str">
        <f t="shared" si="5"/>
        <v/>
      </c>
      <c r="D39" s="658"/>
      <c r="E39" s="659" t="str">
        <f>IF('各会計、関係団体の財政状況及び健全化判断比率'!B12="","",'各会計、関係団体の財政状況及び健全化判断比率'!B12)</f>
        <v/>
      </c>
      <c r="F39" s="659"/>
      <c r="G39" s="659"/>
      <c r="H39" s="659"/>
      <c r="I39" s="659"/>
      <c r="J39" s="659"/>
      <c r="K39" s="659"/>
      <c r="L39" s="659"/>
      <c r="M39" s="659"/>
      <c r="N39" s="659"/>
      <c r="O39" s="659"/>
      <c r="P39" s="659"/>
      <c r="Q39" s="659"/>
      <c r="R39" s="659"/>
      <c r="S39" s="659"/>
      <c r="T39" s="214"/>
      <c r="U39" s="658" t="str">
        <f t="shared" si="4"/>
        <v/>
      </c>
      <c r="V39" s="658"/>
      <c r="W39" s="659"/>
      <c r="X39" s="659"/>
      <c r="Y39" s="659"/>
      <c r="Z39" s="659"/>
      <c r="AA39" s="659"/>
      <c r="AB39" s="659"/>
      <c r="AC39" s="659"/>
      <c r="AD39" s="659"/>
      <c r="AE39" s="659"/>
      <c r="AF39" s="659"/>
      <c r="AG39" s="659"/>
      <c r="AH39" s="659"/>
      <c r="AI39" s="659"/>
      <c r="AJ39" s="659"/>
      <c r="AK39" s="659"/>
      <c r="AL39" s="214"/>
      <c r="AM39" s="658" t="str">
        <f t="shared" si="0"/>
        <v/>
      </c>
      <c r="AN39" s="658"/>
      <c r="AO39" s="659"/>
      <c r="AP39" s="659"/>
      <c r="AQ39" s="659"/>
      <c r="AR39" s="659"/>
      <c r="AS39" s="659"/>
      <c r="AT39" s="659"/>
      <c r="AU39" s="659"/>
      <c r="AV39" s="659"/>
      <c r="AW39" s="659"/>
      <c r="AX39" s="659"/>
      <c r="AY39" s="659"/>
      <c r="AZ39" s="659"/>
      <c r="BA39" s="659"/>
      <c r="BB39" s="659"/>
      <c r="BC39" s="659"/>
      <c r="BD39" s="214"/>
      <c r="BE39" s="658" t="str">
        <f t="shared" si="1"/>
        <v/>
      </c>
      <c r="BF39" s="658"/>
      <c r="BG39" s="659"/>
      <c r="BH39" s="659"/>
      <c r="BI39" s="659"/>
      <c r="BJ39" s="659"/>
      <c r="BK39" s="659"/>
      <c r="BL39" s="659"/>
      <c r="BM39" s="659"/>
      <c r="BN39" s="659"/>
      <c r="BO39" s="659"/>
      <c r="BP39" s="659"/>
      <c r="BQ39" s="659"/>
      <c r="BR39" s="659"/>
      <c r="BS39" s="659"/>
      <c r="BT39" s="659"/>
      <c r="BU39" s="659"/>
      <c r="BV39" s="214"/>
      <c r="BW39" s="658">
        <f t="shared" si="2"/>
        <v>15</v>
      </c>
      <c r="BX39" s="658"/>
      <c r="BY39" s="659" t="str">
        <f>IF('各会計、関係団体の財政状況及び健全化判断比率'!B73="","",'各会計、関係団体の財政状況及び健全化判断比率'!B73)</f>
        <v>三重県市町総合事務組合（デジタル地図特別会計）</v>
      </c>
      <c r="BZ39" s="659"/>
      <c r="CA39" s="659"/>
      <c r="CB39" s="659"/>
      <c r="CC39" s="659"/>
      <c r="CD39" s="659"/>
      <c r="CE39" s="659"/>
      <c r="CF39" s="659"/>
      <c r="CG39" s="659"/>
      <c r="CH39" s="659"/>
      <c r="CI39" s="659"/>
      <c r="CJ39" s="659"/>
      <c r="CK39" s="659"/>
      <c r="CL39" s="659"/>
      <c r="CM39" s="659"/>
      <c r="CN39" s="214"/>
      <c r="CO39" s="658" t="str">
        <f t="shared" si="3"/>
        <v/>
      </c>
      <c r="CP39" s="658"/>
      <c r="CQ39" s="659" t="str">
        <f>IF('各会計、関係団体の財政状況及び健全化判断比率'!BS12="","",'各会計、関係団体の財政状況及び健全化判断比率'!BS12)</f>
        <v/>
      </c>
      <c r="CR39" s="659"/>
      <c r="CS39" s="659"/>
      <c r="CT39" s="659"/>
      <c r="CU39" s="659"/>
      <c r="CV39" s="659"/>
      <c r="CW39" s="659"/>
      <c r="CX39" s="659"/>
      <c r="CY39" s="659"/>
      <c r="CZ39" s="659"/>
      <c r="DA39" s="659"/>
      <c r="DB39" s="659"/>
      <c r="DC39" s="659"/>
      <c r="DD39" s="659"/>
      <c r="DE39" s="659"/>
      <c r="DF39" s="211"/>
      <c r="DG39" s="660" t="str">
        <f>IF('各会計、関係団体の財政状況及び健全化判断比率'!BR12="","",'各会計、関係団体の財政状況及び健全化判断比率'!BR12)</f>
        <v/>
      </c>
      <c r="DH39" s="660"/>
      <c r="DI39" s="218"/>
      <c r="DJ39" s="186"/>
      <c r="DK39" s="186"/>
      <c r="DL39" s="186"/>
      <c r="DM39" s="186"/>
      <c r="DN39" s="186"/>
      <c r="DO39" s="186"/>
    </row>
    <row r="40" spans="1:119" ht="32.25" customHeight="1">
      <c r="A40" s="187"/>
      <c r="B40" s="213"/>
      <c r="C40" s="658" t="str">
        <f t="shared" si="5"/>
        <v/>
      </c>
      <c r="D40" s="658"/>
      <c r="E40" s="659" t="str">
        <f>IF('各会計、関係団体の財政状況及び健全化判断比率'!B13="","",'各会計、関係団体の財政状況及び健全化判断比率'!B13)</f>
        <v/>
      </c>
      <c r="F40" s="659"/>
      <c r="G40" s="659"/>
      <c r="H40" s="659"/>
      <c r="I40" s="659"/>
      <c r="J40" s="659"/>
      <c r="K40" s="659"/>
      <c r="L40" s="659"/>
      <c r="M40" s="659"/>
      <c r="N40" s="659"/>
      <c r="O40" s="659"/>
      <c r="P40" s="659"/>
      <c r="Q40" s="659"/>
      <c r="R40" s="659"/>
      <c r="S40" s="659"/>
      <c r="T40" s="214"/>
      <c r="U40" s="658" t="str">
        <f t="shared" si="4"/>
        <v/>
      </c>
      <c r="V40" s="658"/>
      <c r="W40" s="659"/>
      <c r="X40" s="659"/>
      <c r="Y40" s="659"/>
      <c r="Z40" s="659"/>
      <c r="AA40" s="659"/>
      <c r="AB40" s="659"/>
      <c r="AC40" s="659"/>
      <c r="AD40" s="659"/>
      <c r="AE40" s="659"/>
      <c r="AF40" s="659"/>
      <c r="AG40" s="659"/>
      <c r="AH40" s="659"/>
      <c r="AI40" s="659"/>
      <c r="AJ40" s="659"/>
      <c r="AK40" s="659"/>
      <c r="AL40" s="214"/>
      <c r="AM40" s="658" t="str">
        <f t="shared" si="0"/>
        <v/>
      </c>
      <c r="AN40" s="658"/>
      <c r="AO40" s="659"/>
      <c r="AP40" s="659"/>
      <c r="AQ40" s="659"/>
      <c r="AR40" s="659"/>
      <c r="AS40" s="659"/>
      <c r="AT40" s="659"/>
      <c r="AU40" s="659"/>
      <c r="AV40" s="659"/>
      <c r="AW40" s="659"/>
      <c r="AX40" s="659"/>
      <c r="AY40" s="659"/>
      <c r="AZ40" s="659"/>
      <c r="BA40" s="659"/>
      <c r="BB40" s="659"/>
      <c r="BC40" s="659"/>
      <c r="BD40" s="214"/>
      <c r="BE40" s="658" t="str">
        <f t="shared" si="1"/>
        <v/>
      </c>
      <c r="BF40" s="658"/>
      <c r="BG40" s="659"/>
      <c r="BH40" s="659"/>
      <c r="BI40" s="659"/>
      <c r="BJ40" s="659"/>
      <c r="BK40" s="659"/>
      <c r="BL40" s="659"/>
      <c r="BM40" s="659"/>
      <c r="BN40" s="659"/>
      <c r="BO40" s="659"/>
      <c r="BP40" s="659"/>
      <c r="BQ40" s="659"/>
      <c r="BR40" s="659"/>
      <c r="BS40" s="659"/>
      <c r="BT40" s="659"/>
      <c r="BU40" s="659"/>
      <c r="BV40" s="214"/>
      <c r="BW40" s="658">
        <f t="shared" si="2"/>
        <v>16</v>
      </c>
      <c r="BX40" s="658"/>
      <c r="BY40" s="659" t="str">
        <f>IF('各会計、関係団体の財政状況及び健全化判断比率'!B74="","",'各会計、関係団体の財政状況及び健全化判断比率'!B74)</f>
        <v>三重県市町総合事務組合(物品特別会計）</v>
      </c>
      <c r="BZ40" s="659"/>
      <c r="CA40" s="659"/>
      <c r="CB40" s="659"/>
      <c r="CC40" s="659"/>
      <c r="CD40" s="659"/>
      <c r="CE40" s="659"/>
      <c r="CF40" s="659"/>
      <c r="CG40" s="659"/>
      <c r="CH40" s="659"/>
      <c r="CI40" s="659"/>
      <c r="CJ40" s="659"/>
      <c r="CK40" s="659"/>
      <c r="CL40" s="659"/>
      <c r="CM40" s="659"/>
      <c r="CN40" s="214"/>
      <c r="CO40" s="658" t="str">
        <f t="shared" si="3"/>
        <v/>
      </c>
      <c r="CP40" s="658"/>
      <c r="CQ40" s="659" t="str">
        <f>IF('各会計、関係団体の財政状況及び健全化判断比率'!BS13="","",'各会計、関係団体の財政状況及び健全化判断比率'!BS13)</f>
        <v/>
      </c>
      <c r="CR40" s="659"/>
      <c r="CS40" s="659"/>
      <c r="CT40" s="659"/>
      <c r="CU40" s="659"/>
      <c r="CV40" s="659"/>
      <c r="CW40" s="659"/>
      <c r="CX40" s="659"/>
      <c r="CY40" s="659"/>
      <c r="CZ40" s="659"/>
      <c r="DA40" s="659"/>
      <c r="DB40" s="659"/>
      <c r="DC40" s="659"/>
      <c r="DD40" s="659"/>
      <c r="DE40" s="659"/>
      <c r="DF40" s="211"/>
      <c r="DG40" s="660" t="str">
        <f>IF('各会計、関係団体の財政状況及び健全化判断比率'!BR13="","",'各会計、関係団体の財政状況及び健全化判断比率'!BR13)</f>
        <v/>
      </c>
      <c r="DH40" s="660"/>
      <c r="DI40" s="218"/>
      <c r="DJ40" s="186"/>
      <c r="DK40" s="186"/>
      <c r="DL40" s="186"/>
      <c r="DM40" s="186"/>
      <c r="DN40" s="186"/>
      <c r="DO40" s="186"/>
    </row>
    <row r="41" spans="1:119" ht="32.25" customHeight="1">
      <c r="A41" s="187"/>
      <c r="B41" s="213"/>
      <c r="C41" s="658" t="str">
        <f t="shared" si="5"/>
        <v/>
      </c>
      <c r="D41" s="658"/>
      <c r="E41" s="659" t="str">
        <f>IF('各会計、関係団体の財政状況及び健全化判断比率'!B14="","",'各会計、関係団体の財政状況及び健全化判断比率'!B14)</f>
        <v/>
      </c>
      <c r="F41" s="659"/>
      <c r="G41" s="659"/>
      <c r="H41" s="659"/>
      <c r="I41" s="659"/>
      <c r="J41" s="659"/>
      <c r="K41" s="659"/>
      <c r="L41" s="659"/>
      <c r="M41" s="659"/>
      <c r="N41" s="659"/>
      <c r="O41" s="659"/>
      <c r="P41" s="659"/>
      <c r="Q41" s="659"/>
      <c r="R41" s="659"/>
      <c r="S41" s="659"/>
      <c r="T41" s="214"/>
      <c r="U41" s="658" t="str">
        <f t="shared" si="4"/>
        <v/>
      </c>
      <c r="V41" s="658"/>
      <c r="W41" s="659"/>
      <c r="X41" s="659"/>
      <c r="Y41" s="659"/>
      <c r="Z41" s="659"/>
      <c r="AA41" s="659"/>
      <c r="AB41" s="659"/>
      <c r="AC41" s="659"/>
      <c r="AD41" s="659"/>
      <c r="AE41" s="659"/>
      <c r="AF41" s="659"/>
      <c r="AG41" s="659"/>
      <c r="AH41" s="659"/>
      <c r="AI41" s="659"/>
      <c r="AJ41" s="659"/>
      <c r="AK41" s="659"/>
      <c r="AL41" s="214"/>
      <c r="AM41" s="658" t="str">
        <f t="shared" si="0"/>
        <v/>
      </c>
      <c r="AN41" s="658"/>
      <c r="AO41" s="659"/>
      <c r="AP41" s="659"/>
      <c r="AQ41" s="659"/>
      <c r="AR41" s="659"/>
      <c r="AS41" s="659"/>
      <c r="AT41" s="659"/>
      <c r="AU41" s="659"/>
      <c r="AV41" s="659"/>
      <c r="AW41" s="659"/>
      <c r="AX41" s="659"/>
      <c r="AY41" s="659"/>
      <c r="AZ41" s="659"/>
      <c r="BA41" s="659"/>
      <c r="BB41" s="659"/>
      <c r="BC41" s="659"/>
      <c r="BD41" s="214"/>
      <c r="BE41" s="658" t="str">
        <f t="shared" si="1"/>
        <v/>
      </c>
      <c r="BF41" s="658"/>
      <c r="BG41" s="659"/>
      <c r="BH41" s="659"/>
      <c r="BI41" s="659"/>
      <c r="BJ41" s="659"/>
      <c r="BK41" s="659"/>
      <c r="BL41" s="659"/>
      <c r="BM41" s="659"/>
      <c r="BN41" s="659"/>
      <c r="BO41" s="659"/>
      <c r="BP41" s="659"/>
      <c r="BQ41" s="659"/>
      <c r="BR41" s="659"/>
      <c r="BS41" s="659"/>
      <c r="BT41" s="659"/>
      <c r="BU41" s="659"/>
      <c r="BV41" s="214"/>
      <c r="BW41" s="658">
        <f t="shared" si="2"/>
        <v>17</v>
      </c>
      <c r="BX41" s="658"/>
      <c r="BY41" s="659" t="str">
        <f>IF('各会計、関係団体の財政状況及び健全化判断比率'!B75="","",'各会計、関係団体の財政状況及び健全化判断比率'!B75)</f>
        <v>三重県市町総合事務組合(退職手当特別会計）</v>
      </c>
      <c r="BZ41" s="659"/>
      <c r="CA41" s="659"/>
      <c r="CB41" s="659"/>
      <c r="CC41" s="659"/>
      <c r="CD41" s="659"/>
      <c r="CE41" s="659"/>
      <c r="CF41" s="659"/>
      <c r="CG41" s="659"/>
      <c r="CH41" s="659"/>
      <c r="CI41" s="659"/>
      <c r="CJ41" s="659"/>
      <c r="CK41" s="659"/>
      <c r="CL41" s="659"/>
      <c r="CM41" s="659"/>
      <c r="CN41" s="214"/>
      <c r="CO41" s="658" t="str">
        <f t="shared" si="3"/>
        <v/>
      </c>
      <c r="CP41" s="658"/>
      <c r="CQ41" s="659" t="str">
        <f>IF('各会計、関係団体の財政状況及び健全化判断比率'!BS14="","",'各会計、関係団体の財政状況及び健全化判断比率'!BS14)</f>
        <v/>
      </c>
      <c r="CR41" s="659"/>
      <c r="CS41" s="659"/>
      <c r="CT41" s="659"/>
      <c r="CU41" s="659"/>
      <c r="CV41" s="659"/>
      <c r="CW41" s="659"/>
      <c r="CX41" s="659"/>
      <c r="CY41" s="659"/>
      <c r="CZ41" s="659"/>
      <c r="DA41" s="659"/>
      <c r="DB41" s="659"/>
      <c r="DC41" s="659"/>
      <c r="DD41" s="659"/>
      <c r="DE41" s="659"/>
      <c r="DF41" s="211"/>
      <c r="DG41" s="660" t="str">
        <f>IF('各会計、関係団体の財政状況及び健全化判断比率'!BR14="","",'各会計、関係団体の財政状況及び健全化判断比率'!BR14)</f>
        <v/>
      </c>
      <c r="DH41" s="660"/>
      <c r="DI41" s="218"/>
      <c r="DJ41" s="186"/>
      <c r="DK41" s="186"/>
      <c r="DL41" s="186"/>
      <c r="DM41" s="186"/>
      <c r="DN41" s="186"/>
      <c r="DO41" s="186"/>
    </row>
    <row r="42" spans="1:119" ht="32.25" customHeight="1">
      <c r="A42" s="186"/>
      <c r="B42" s="213"/>
      <c r="C42" s="658" t="str">
        <f t="shared" si="5"/>
        <v/>
      </c>
      <c r="D42" s="658"/>
      <c r="E42" s="659" t="str">
        <f>IF('各会計、関係団体の財政状況及び健全化判断比率'!B15="","",'各会計、関係団体の財政状況及び健全化判断比率'!B15)</f>
        <v/>
      </c>
      <c r="F42" s="659"/>
      <c r="G42" s="659"/>
      <c r="H42" s="659"/>
      <c r="I42" s="659"/>
      <c r="J42" s="659"/>
      <c r="K42" s="659"/>
      <c r="L42" s="659"/>
      <c r="M42" s="659"/>
      <c r="N42" s="659"/>
      <c r="O42" s="659"/>
      <c r="P42" s="659"/>
      <c r="Q42" s="659"/>
      <c r="R42" s="659"/>
      <c r="S42" s="659"/>
      <c r="T42" s="214"/>
      <c r="U42" s="658" t="str">
        <f t="shared" si="4"/>
        <v/>
      </c>
      <c r="V42" s="658"/>
      <c r="W42" s="659"/>
      <c r="X42" s="659"/>
      <c r="Y42" s="659"/>
      <c r="Z42" s="659"/>
      <c r="AA42" s="659"/>
      <c r="AB42" s="659"/>
      <c r="AC42" s="659"/>
      <c r="AD42" s="659"/>
      <c r="AE42" s="659"/>
      <c r="AF42" s="659"/>
      <c r="AG42" s="659"/>
      <c r="AH42" s="659"/>
      <c r="AI42" s="659"/>
      <c r="AJ42" s="659"/>
      <c r="AK42" s="659"/>
      <c r="AL42" s="214"/>
      <c r="AM42" s="658" t="str">
        <f t="shared" si="0"/>
        <v/>
      </c>
      <c r="AN42" s="658"/>
      <c r="AO42" s="659"/>
      <c r="AP42" s="659"/>
      <c r="AQ42" s="659"/>
      <c r="AR42" s="659"/>
      <c r="AS42" s="659"/>
      <c r="AT42" s="659"/>
      <c r="AU42" s="659"/>
      <c r="AV42" s="659"/>
      <c r="AW42" s="659"/>
      <c r="AX42" s="659"/>
      <c r="AY42" s="659"/>
      <c r="AZ42" s="659"/>
      <c r="BA42" s="659"/>
      <c r="BB42" s="659"/>
      <c r="BC42" s="659"/>
      <c r="BD42" s="214"/>
      <c r="BE42" s="658" t="str">
        <f t="shared" si="1"/>
        <v/>
      </c>
      <c r="BF42" s="658"/>
      <c r="BG42" s="659"/>
      <c r="BH42" s="659"/>
      <c r="BI42" s="659"/>
      <c r="BJ42" s="659"/>
      <c r="BK42" s="659"/>
      <c r="BL42" s="659"/>
      <c r="BM42" s="659"/>
      <c r="BN42" s="659"/>
      <c r="BO42" s="659"/>
      <c r="BP42" s="659"/>
      <c r="BQ42" s="659"/>
      <c r="BR42" s="659"/>
      <c r="BS42" s="659"/>
      <c r="BT42" s="659"/>
      <c r="BU42" s="659"/>
      <c r="BV42" s="214"/>
      <c r="BW42" s="658">
        <f t="shared" si="2"/>
        <v>18</v>
      </c>
      <c r="BX42" s="658"/>
      <c r="BY42" s="659" t="str">
        <f>IF('各会計、関係団体の財政状況及び健全化判断比率'!B76="","",'各会計、関係団体の財政状況及び健全化判断比率'!B76)</f>
        <v>三重県市町総合事務組合(消防救急無線特別会計）</v>
      </c>
      <c r="BZ42" s="659"/>
      <c r="CA42" s="659"/>
      <c r="CB42" s="659"/>
      <c r="CC42" s="659"/>
      <c r="CD42" s="659"/>
      <c r="CE42" s="659"/>
      <c r="CF42" s="659"/>
      <c r="CG42" s="659"/>
      <c r="CH42" s="659"/>
      <c r="CI42" s="659"/>
      <c r="CJ42" s="659"/>
      <c r="CK42" s="659"/>
      <c r="CL42" s="659"/>
      <c r="CM42" s="659"/>
      <c r="CN42" s="214"/>
      <c r="CO42" s="658" t="str">
        <f t="shared" si="3"/>
        <v/>
      </c>
      <c r="CP42" s="658"/>
      <c r="CQ42" s="659" t="str">
        <f>IF('各会計、関係団体の財政状況及び健全化判断比率'!BS15="","",'各会計、関係団体の財政状況及び健全化判断比率'!BS15)</f>
        <v/>
      </c>
      <c r="CR42" s="659"/>
      <c r="CS42" s="659"/>
      <c r="CT42" s="659"/>
      <c r="CU42" s="659"/>
      <c r="CV42" s="659"/>
      <c r="CW42" s="659"/>
      <c r="CX42" s="659"/>
      <c r="CY42" s="659"/>
      <c r="CZ42" s="659"/>
      <c r="DA42" s="659"/>
      <c r="DB42" s="659"/>
      <c r="DC42" s="659"/>
      <c r="DD42" s="659"/>
      <c r="DE42" s="659"/>
      <c r="DF42" s="211"/>
      <c r="DG42" s="660" t="str">
        <f>IF('各会計、関係団体の財政状況及び健全化判断比率'!BR15="","",'各会計、関係団体の財政状況及び健全化判断比率'!BR15)</f>
        <v/>
      </c>
      <c r="DH42" s="660"/>
      <c r="DI42" s="218"/>
      <c r="DJ42" s="186"/>
      <c r="DK42" s="186"/>
      <c r="DL42" s="186"/>
      <c r="DM42" s="186"/>
      <c r="DN42" s="186"/>
      <c r="DO42" s="186"/>
    </row>
    <row r="43" spans="1:119" ht="32.25" customHeight="1">
      <c r="A43" s="186"/>
      <c r="B43" s="213"/>
      <c r="C43" s="658" t="str">
        <f t="shared" si="5"/>
        <v/>
      </c>
      <c r="D43" s="658"/>
      <c r="E43" s="659" t="str">
        <f>IF('各会計、関係団体の財政状況及び健全化判断比率'!B16="","",'各会計、関係団体の財政状況及び健全化判断比率'!B16)</f>
        <v/>
      </c>
      <c r="F43" s="659"/>
      <c r="G43" s="659"/>
      <c r="H43" s="659"/>
      <c r="I43" s="659"/>
      <c r="J43" s="659"/>
      <c r="K43" s="659"/>
      <c r="L43" s="659"/>
      <c r="M43" s="659"/>
      <c r="N43" s="659"/>
      <c r="O43" s="659"/>
      <c r="P43" s="659"/>
      <c r="Q43" s="659"/>
      <c r="R43" s="659"/>
      <c r="S43" s="659"/>
      <c r="T43" s="214"/>
      <c r="U43" s="658" t="str">
        <f t="shared" si="4"/>
        <v/>
      </c>
      <c r="V43" s="658"/>
      <c r="W43" s="659"/>
      <c r="X43" s="659"/>
      <c r="Y43" s="659"/>
      <c r="Z43" s="659"/>
      <c r="AA43" s="659"/>
      <c r="AB43" s="659"/>
      <c r="AC43" s="659"/>
      <c r="AD43" s="659"/>
      <c r="AE43" s="659"/>
      <c r="AF43" s="659"/>
      <c r="AG43" s="659"/>
      <c r="AH43" s="659"/>
      <c r="AI43" s="659"/>
      <c r="AJ43" s="659"/>
      <c r="AK43" s="659"/>
      <c r="AL43" s="214"/>
      <c r="AM43" s="658" t="str">
        <f t="shared" si="0"/>
        <v/>
      </c>
      <c r="AN43" s="658"/>
      <c r="AO43" s="659"/>
      <c r="AP43" s="659"/>
      <c r="AQ43" s="659"/>
      <c r="AR43" s="659"/>
      <c r="AS43" s="659"/>
      <c r="AT43" s="659"/>
      <c r="AU43" s="659"/>
      <c r="AV43" s="659"/>
      <c r="AW43" s="659"/>
      <c r="AX43" s="659"/>
      <c r="AY43" s="659"/>
      <c r="AZ43" s="659"/>
      <c r="BA43" s="659"/>
      <c r="BB43" s="659"/>
      <c r="BC43" s="659"/>
      <c r="BD43" s="214"/>
      <c r="BE43" s="658" t="str">
        <f t="shared" si="1"/>
        <v/>
      </c>
      <c r="BF43" s="658"/>
      <c r="BG43" s="659"/>
      <c r="BH43" s="659"/>
      <c r="BI43" s="659"/>
      <c r="BJ43" s="659"/>
      <c r="BK43" s="659"/>
      <c r="BL43" s="659"/>
      <c r="BM43" s="659"/>
      <c r="BN43" s="659"/>
      <c r="BO43" s="659"/>
      <c r="BP43" s="659"/>
      <c r="BQ43" s="659"/>
      <c r="BR43" s="659"/>
      <c r="BS43" s="659"/>
      <c r="BT43" s="659"/>
      <c r="BU43" s="659"/>
      <c r="BV43" s="214"/>
      <c r="BW43" s="658">
        <f t="shared" si="2"/>
        <v>19</v>
      </c>
      <c r="BX43" s="658"/>
      <c r="BY43" s="659" t="str">
        <f>IF('各会計、関係団体の財政状況及び健全化判断比率'!B77="","",'各会計、関係団体の財政状況及び健全化判断比率'!B77)</f>
        <v>三重県市町総合事務組合（公平委員会特別会計）</v>
      </c>
      <c r="BZ43" s="659"/>
      <c r="CA43" s="659"/>
      <c r="CB43" s="659"/>
      <c r="CC43" s="659"/>
      <c r="CD43" s="659"/>
      <c r="CE43" s="659"/>
      <c r="CF43" s="659"/>
      <c r="CG43" s="659"/>
      <c r="CH43" s="659"/>
      <c r="CI43" s="659"/>
      <c r="CJ43" s="659"/>
      <c r="CK43" s="659"/>
      <c r="CL43" s="659"/>
      <c r="CM43" s="659"/>
      <c r="CN43" s="214"/>
      <c r="CO43" s="658" t="str">
        <f t="shared" si="3"/>
        <v/>
      </c>
      <c r="CP43" s="658"/>
      <c r="CQ43" s="659" t="str">
        <f>IF('各会計、関係団体の財政状況及び健全化判断比率'!BS16="","",'各会計、関係団体の財政状況及び健全化判断比率'!BS16)</f>
        <v/>
      </c>
      <c r="CR43" s="659"/>
      <c r="CS43" s="659"/>
      <c r="CT43" s="659"/>
      <c r="CU43" s="659"/>
      <c r="CV43" s="659"/>
      <c r="CW43" s="659"/>
      <c r="CX43" s="659"/>
      <c r="CY43" s="659"/>
      <c r="CZ43" s="659"/>
      <c r="DA43" s="659"/>
      <c r="DB43" s="659"/>
      <c r="DC43" s="659"/>
      <c r="DD43" s="659"/>
      <c r="DE43" s="659"/>
      <c r="DF43" s="211"/>
      <c r="DG43" s="660" t="str">
        <f>IF('各会計、関係団体の財政状況及び健全化判断比率'!BR16="","",'各会計、関係団体の財政状況及び健全化判断比率'!BR16)</f>
        <v/>
      </c>
      <c r="DH43" s="660"/>
      <c r="DI43" s="218"/>
      <c r="DJ43" s="186"/>
      <c r="DK43" s="186"/>
      <c r="DL43" s="186"/>
      <c r="DM43" s="186"/>
      <c r="DN43" s="186"/>
      <c r="DO43" s="186"/>
    </row>
    <row r="44" spans="1:119" ht="13.5" customHeight="1" thickBot="1">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c r="B46" s="186" t="s">
        <v>201</v>
      </c>
      <c r="C46" s="186"/>
      <c r="D46" s="186"/>
      <c r="E46" s="186" t="s">
        <v>202</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c r="B47" s="186"/>
      <c r="C47" s="186"/>
      <c r="D47" s="186"/>
      <c r="E47" s="186" t="s">
        <v>203</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c r="B48" s="186"/>
      <c r="C48" s="186"/>
      <c r="D48" s="186"/>
      <c r="E48" s="186" t="s">
        <v>204</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c r="E49" s="222" t="s">
        <v>205</v>
      </c>
    </row>
    <row r="50" spans="5:5">
      <c r="E50" s="188" t="s">
        <v>206</v>
      </c>
    </row>
    <row r="51" spans="5:5">
      <c r="E51" s="188" t="s">
        <v>207</v>
      </c>
    </row>
    <row r="52" spans="5:5">
      <c r="E52" s="188" t="s">
        <v>208</v>
      </c>
    </row>
    <row r="53" spans="5:5"/>
    <row r="54" spans="5:5"/>
    <row r="55" spans="5:5"/>
    <row r="56" spans="5:5"/>
  </sheetData>
  <sheetProtection algorithmName="SHA-512" hashValue="qABCB/QET+kiYd2WlcDQd4ucaI8f7yIngD2gbz/pyVYFrYL4GLPEKPwEPCoBCKX6jwKgLMY1oJob/XHbmb+c1A==" saltValue="XipfC002qovvRdQTyx9jAw=="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55" zoomScaleNormal="55"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562</v>
      </c>
      <c r="G33" s="29" t="s">
        <v>563</v>
      </c>
      <c r="H33" s="29" t="s">
        <v>564</v>
      </c>
      <c r="I33" s="29" t="s">
        <v>565</v>
      </c>
      <c r="J33" s="30" t="s">
        <v>566</v>
      </c>
      <c r="K33" s="22"/>
      <c r="L33" s="22"/>
      <c r="M33" s="22"/>
      <c r="N33" s="22"/>
      <c r="O33" s="22"/>
      <c r="P33" s="22"/>
    </row>
    <row r="34" spans="1:16" ht="39" customHeight="1">
      <c r="A34" s="22"/>
      <c r="B34" s="31"/>
      <c r="C34" s="1261" t="s">
        <v>569</v>
      </c>
      <c r="D34" s="1261"/>
      <c r="E34" s="1262"/>
      <c r="F34" s="32">
        <v>13.12</v>
      </c>
      <c r="G34" s="33">
        <v>14.89</v>
      </c>
      <c r="H34" s="33">
        <v>12.79</v>
      </c>
      <c r="I34" s="33">
        <v>13.31</v>
      </c>
      <c r="J34" s="34">
        <v>13.94</v>
      </c>
      <c r="K34" s="22"/>
      <c r="L34" s="22"/>
      <c r="M34" s="22"/>
      <c r="N34" s="22"/>
      <c r="O34" s="22"/>
      <c r="P34" s="22"/>
    </row>
    <row r="35" spans="1:16" ht="39" customHeight="1">
      <c r="A35" s="22"/>
      <c r="B35" s="35"/>
      <c r="C35" s="1255" t="s">
        <v>570</v>
      </c>
      <c r="D35" s="1256"/>
      <c r="E35" s="1257"/>
      <c r="F35" s="36">
        <v>1.7</v>
      </c>
      <c r="G35" s="37">
        <v>1.92</v>
      </c>
      <c r="H35" s="37">
        <v>1.58</v>
      </c>
      <c r="I35" s="37">
        <v>1.21</v>
      </c>
      <c r="J35" s="38">
        <v>3.25</v>
      </c>
      <c r="K35" s="22"/>
      <c r="L35" s="22"/>
      <c r="M35" s="22"/>
      <c r="N35" s="22"/>
      <c r="O35" s="22"/>
      <c r="P35" s="22"/>
    </row>
    <row r="36" spans="1:16" ht="39" customHeight="1">
      <c r="A36" s="22"/>
      <c r="B36" s="35"/>
      <c r="C36" s="1255" t="s">
        <v>571</v>
      </c>
      <c r="D36" s="1256"/>
      <c r="E36" s="1257"/>
      <c r="F36" s="36" t="s">
        <v>521</v>
      </c>
      <c r="G36" s="37" t="s">
        <v>521</v>
      </c>
      <c r="H36" s="37" t="s">
        <v>521</v>
      </c>
      <c r="I36" s="37" t="s">
        <v>521</v>
      </c>
      <c r="J36" s="38">
        <v>2.0499999999999998</v>
      </c>
      <c r="K36" s="22"/>
      <c r="L36" s="22"/>
      <c r="M36" s="22"/>
      <c r="N36" s="22"/>
      <c r="O36" s="22"/>
      <c r="P36" s="22"/>
    </row>
    <row r="37" spans="1:16" ht="39" customHeight="1">
      <c r="A37" s="22"/>
      <c r="B37" s="35"/>
      <c r="C37" s="1255" t="s">
        <v>572</v>
      </c>
      <c r="D37" s="1256"/>
      <c r="E37" s="1257"/>
      <c r="F37" s="36">
        <v>1.05</v>
      </c>
      <c r="G37" s="37">
        <v>0.73</v>
      </c>
      <c r="H37" s="37">
        <v>1.1499999999999999</v>
      </c>
      <c r="I37" s="37">
        <v>1.17</v>
      </c>
      <c r="J37" s="38">
        <v>1.79</v>
      </c>
      <c r="K37" s="22"/>
      <c r="L37" s="22"/>
      <c r="M37" s="22"/>
      <c r="N37" s="22"/>
      <c r="O37" s="22"/>
      <c r="P37" s="22"/>
    </row>
    <row r="38" spans="1:16" ht="39" customHeight="1">
      <c r="A38" s="22"/>
      <c r="B38" s="35"/>
      <c r="C38" s="1255" t="s">
        <v>573</v>
      </c>
      <c r="D38" s="1256"/>
      <c r="E38" s="1257"/>
      <c r="F38" s="36">
        <v>1.66</v>
      </c>
      <c r="G38" s="37">
        <v>1.03</v>
      </c>
      <c r="H38" s="37">
        <v>7.0000000000000007E-2</v>
      </c>
      <c r="I38" s="37">
        <v>0.24</v>
      </c>
      <c r="J38" s="38">
        <v>0.53</v>
      </c>
      <c r="K38" s="22"/>
      <c r="L38" s="22"/>
      <c r="M38" s="22"/>
      <c r="N38" s="22"/>
      <c r="O38" s="22"/>
      <c r="P38" s="22"/>
    </row>
    <row r="39" spans="1:16" ht="39" customHeight="1">
      <c r="A39" s="22"/>
      <c r="B39" s="35"/>
      <c r="C39" s="1255" t="s">
        <v>574</v>
      </c>
      <c r="D39" s="1256"/>
      <c r="E39" s="1257"/>
      <c r="F39" s="36">
        <v>0.13</v>
      </c>
      <c r="G39" s="37">
        <v>0</v>
      </c>
      <c r="H39" s="37">
        <v>0</v>
      </c>
      <c r="I39" s="37" t="s">
        <v>575</v>
      </c>
      <c r="J39" s="38">
        <v>0.41</v>
      </c>
      <c r="K39" s="22"/>
      <c r="L39" s="22"/>
      <c r="M39" s="22"/>
      <c r="N39" s="22"/>
      <c r="O39" s="22"/>
      <c r="P39" s="22"/>
    </row>
    <row r="40" spans="1:16" ht="39" customHeight="1">
      <c r="A40" s="22"/>
      <c r="B40" s="35"/>
      <c r="C40" s="1255" t="s">
        <v>576</v>
      </c>
      <c r="D40" s="1256"/>
      <c r="E40" s="1257"/>
      <c r="F40" s="36">
        <v>0.03</v>
      </c>
      <c r="G40" s="37">
        <v>0</v>
      </c>
      <c r="H40" s="37">
        <v>0.14000000000000001</v>
      </c>
      <c r="I40" s="37">
        <v>0.06</v>
      </c>
      <c r="J40" s="38">
        <v>0.05</v>
      </c>
      <c r="K40" s="22"/>
      <c r="L40" s="22"/>
      <c r="M40" s="22"/>
      <c r="N40" s="22"/>
      <c r="O40" s="22"/>
      <c r="P40" s="22"/>
    </row>
    <row r="41" spans="1:16" ht="39" customHeight="1">
      <c r="A41" s="22"/>
      <c r="B41" s="35"/>
      <c r="C41" s="1255" t="s">
        <v>577</v>
      </c>
      <c r="D41" s="1256"/>
      <c r="E41" s="1257"/>
      <c r="F41" s="36">
        <v>0.01</v>
      </c>
      <c r="G41" s="37">
        <v>0.02</v>
      </c>
      <c r="H41" s="37">
        <v>0</v>
      </c>
      <c r="I41" s="37">
        <v>0</v>
      </c>
      <c r="J41" s="38">
        <v>0.01</v>
      </c>
      <c r="K41" s="22"/>
      <c r="L41" s="22"/>
      <c r="M41" s="22"/>
      <c r="N41" s="22"/>
      <c r="O41" s="22"/>
      <c r="P41" s="22"/>
    </row>
    <row r="42" spans="1:16" ht="39" customHeight="1">
      <c r="A42" s="22"/>
      <c r="B42" s="39"/>
      <c r="C42" s="1255" t="s">
        <v>578</v>
      </c>
      <c r="D42" s="1256"/>
      <c r="E42" s="1257"/>
      <c r="F42" s="36" t="s">
        <v>521</v>
      </c>
      <c r="G42" s="37" t="s">
        <v>521</v>
      </c>
      <c r="H42" s="37" t="s">
        <v>521</v>
      </c>
      <c r="I42" s="37" t="s">
        <v>521</v>
      </c>
      <c r="J42" s="38" t="s">
        <v>521</v>
      </c>
      <c r="K42" s="22"/>
      <c r="L42" s="22"/>
      <c r="M42" s="22"/>
      <c r="N42" s="22"/>
      <c r="O42" s="22"/>
      <c r="P42" s="22"/>
    </row>
    <row r="43" spans="1:16" ht="39" customHeight="1" thickBot="1">
      <c r="A43" s="22"/>
      <c r="B43" s="40"/>
      <c r="C43" s="1258" t="s">
        <v>579</v>
      </c>
      <c r="D43" s="1259"/>
      <c r="E43" s="1260"/>
      <c r="F43" s="41">
        <v>0.45</v>
      </c>
      <c r="G43" s="42">
        <v>0.65</v>
      </c>
      <c r="H43" s="42">
        <v>0.9</v>
      </c>
      <c r="I43" s="42">
        <v>1.44</v>
      </c>
      <c r="J43" s="43">
        <v>0.01</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luly4G3AamJpN4ElbnS/POn6Vmm95Cxg5+d10xrcNMRsWUgYtFs4rZOMseKLZCItreXxci7qB7XgZ4RAgqxbTQ==" saltValue="WFaHGShZ592itlh3RJOKk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62"/>
  <sheetViews>
    <sheetView showGridLines="0" topLeftCell="A29"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562</v>
      </c>
      <c r="L44" s="56" t="s">
        <v>563</v>
      </c>
      <c r="M44" s="56" t="s">
        <v>564</v>
      </c>
      <c r="N44" s="56" t="s">
        <v>565</v>
      </c>
      <c r="O44" s="57" t="s">
        <v>566</v>
      </c>
      <c r="P44" s="48"/>
      <c r="Q44" s="48"/>
      <c r="R44" s="48"/>
      <c r="S44" s="48"/>
      <c r="T44" s="48"/>
      <c r="U44" s="48"/>
    </row>
    <row r="45" spans="1:21" ht="30.75" customHeight="1">
      <c r="A45" s="48"/>
      <c r="B45" s="1263" t="s">
        <v>10</v>
      </c>
      <c r="C45" s="1264"/>
      <c r="D45" s="58"/>
      <c r="E45" s="1269" t="s">
        <v>11</v>
      </c>
      <c r="F45" s="1269"/>
      <c r="G45" s="1269"/>
      <c r="H45" s="1269"/>
      <c r="I45" s="1269"/>
      <c r="J45" s="1270"/>
      <c r="K45" s="59">
        <v>3074</v>
      </c>
      <c r="L45" s="60">
        <v>3062</v>
      </c>
      <c r="M45" s="60">
        <v>3110</v>
      </c>
      <c r="N45" s="60">
        <v>3132</v>
      </c>
      <c r="O45" s="61">
        <v>3129</v>
      </c>
      <c r="P45" s="48"/>
      <c r="Q45" s="48"/>
      <c r="R45" s="48"/>
      <c r="S45" s="48"/>
      <c r="T45" s="48"/>
      <c r="U45" s="48"/>
    </row>
    <row r="46" spans="1:21" ht="30.75" customHeight="1">
      <c r="A46" s="48"/>
      <c r="B46" s="1265"/>
      <c r="C46" s="1266"/>
      <c r="D46" s="62"/>
      <c r="E46" s="1271" t="s">
        <v>12</v>
      </c>
      <c r="F46" s="1271"/>
      <c r="G46" s="1271"/>
      <c r="H46" s="1271"/>
      <c r="I46" s="1271"/>
      <c r="J46" s="1272"/>
      <c r="K46" s="63" t="s">
        <v>521</v>
      </c>
      <c r="L46" s="64" t="s">
        <v>521</v>
      </c>
      <c r="M46" s="64" t="s">
        <v>521</v>
      </c>
      <c r="N46" s="64" t="s">
        <v>521</v>
      </c>
      <c r="O46" s="65" t="s">
        <v>521</v>
      </c>
      <c r="P46" s="48"/>
      <c r="Q46" s="48"/>
      <c r="R46" s="48"/>
      <c r="S46" s="48"/>
      <c r="T46" s="48"/>
      <c r="U46" s="48"/>
    </row>
    <row r="47" spans="1:21" ht="30.75" customHeight="1">
      <c r="A47" s="48"/>
      <c r="B47" s="1265"/>
      <c r="C47" s="1266"/>
      <c r="D47" s="62"/>
      <c r="E47" s="1271" t="s">
        <v>13</v>
      </c>
      <c r="F47" s="1271"/>
      <c r="G47" s="1271"/>
      <c r="H47" s="1271"/>
      <c r="I47" s="1271"/>
      <c r="J47" s="1272"/>
      <c r="K47" s="63" t="s">
        <v>521</v>
      </c>
      <c r="L47" s="64" t="s">
        <v>521</v>
      </c>
      <c r="M47" s="64" t="s">
        <v>521</v>
      </c>
      <c r="N47" s="64" t="s">
        <v>521</v>
      </c>
      <c r="O47" s="65" t="s">
        <v>521</v>
      </c>
      <c r="P47" s="48"/>
      <c r="Q47" s="48"/>
      <c r="R47" s="48"/>
      <c r="S47" s="48"/>
      <c r="T47" s="48"/>
      <c r="U47" s="48"/>
    </row>
    <row r="48" spans="1:21" ht="30.75" customHeight="1">
      <c r="A48" s="48"/>
      <c r="B48" s="1265"/>
      <c r="C48" s="1266"/>
      <c r="D48" s="62"/>
      <c r="E48" s="1271" t="s">
        <v>14</v>
      </c>
      <c r="F48" s="1271"/>
      <c r="G48" s="1271"/>
      <c r="H48" s="1271"/>
      <c r="I48" s="1271"/>
      <c r="J48" s="1272"/>
      <c r="K48" s="63">
        <v>1050</v>
      </c>
      <c r="L48" s="64">
        <v>1094</v>
      </c>
      <c r="M48" s="64">
        <v>1064</v>
      </c>
      <c r="N48" s="64">
        <v>1066</v>
      </c>
      <c r="O48" s="65">
        <v>1164</v>
      </c>
      <c r="P48" s="48"/>
      <c r="Q48" s="48"/>
      <c r="R48" s="48"/>
      <c r="S48" s="48"/>
      <c r="T48" s="48"/>
      <c r="U48" s="48"/>
    </row>
    <row r="49" spans="1:21" ht="30.75" customHeight="1">
      <c r="A49" s="48"/>
      <c r="B49" s="1265"/>
      <c r="C49" s="1266"/>
      <c r="D49" s="62"/>
      <c r="E49" s="1271" t="s">
        <v>15</v>
      </c>
      <c r="F49" s="1271"/>
      <c r="G49" s="1271"/>
      <c r="H49" s="1271"/>
      <c r="I49" s="1271"/>
      <c r="J49" s="1272"/>
      <c r="K49" s="63">
        <v>252</v>
      </c>
      <c r="L49" s="64">
        <v>248</v>
      </c>
      <c r="M49" s="64">
        <v>248</v>
      </c>
      <c r="N49" s="64">
        <v>245</v>
      </c>
      <c r="O49" s="65">
        <v>240</v>
      </c>
      <c r="P49" s="48"/>
      <c r="Q49" s="48"/>
      <c r="R49" s="48"/>
      <c r="S49" s="48"/>
      <c r="T49" s="48"/>
      <c r="U49" s="48"/>
    </row>
    <row r="50" spans="1:21" ht="30.75" customHeight="1">
      <c r="A50" s="48"/>
      <c r="B50" s="1265"/>
      <c r="C50" s="1266"/>
      <c r="D50" s="62"/>
      <c r="E50" s="1271" t="s">
        <v>16</v>
      </c>
      <c r="F50" s="1271"/>
      <c r="G50" s="1271"/>
      <c r="H50" s="1271"/>
      <c r="I50" s="1271"/>
      <c r="J50" s="1272"/>
      <c r="K50" s="63">
        <v>54</v>
      </c>
      <c r="L50" s="64">
        <v>51</v>
      </c>
      <c r="M50" s="64">
        <v>47</v>
      </c>
      <c r="N50" s="64">
        <v>39</v>
      </c>
      <c r="O50" s="65">
        <v>10</v>
      </c>
      <c r="P50" s="48"/>
      <c r="Q50" s="48"/>
      <c r="R50" s="48"/>
      <c r="S50" s="48"/>
      <c r="T50" s="48"/>
      <c r="U50" s="48"/>
    </row>
    <row r="51" spans="1:21" ht="30.75" customHeight="1">
      <c r="A51" s="48"/>
      <c r="B51" s="1267"/>
      <c r="C51" s="1268"/>
      <c r="D51" s="66"/>
      <c r="E51" s="1271" t="s">
        <v>17</v>
      </c>
      <c r="F51" s="1271"/>
      <c r="G51" s="1271"/>
      <c r="H51" s="1271"/>
      <c r="I51" s="1271"/>
      <c r="J51" s="1272"/>
      <c r="K51" s="63">
        <v>1</v>
      </c>
      <c r="L51" s="64">
        <v>0</v>
      </c>
      <c r="M51" s="64">
        <v>0</v>
      </c>
      <c r="N51" s="64">
        <v>1</v>
      </c>
      <c r="O51" s="65">
        <v>0</v>
      </c>
      <c r="P51" s="48"/>
      <c r="Q51" s="48"/>
      <c r="R51" s="48"/>
      <c r="S51" s="48"/>
      <c r="T51" s="48"/>
      <c r="U51" s="48"/>
    </row>
    <row r="52" spans="1:21" ht="30.75" customHeight="1">
      <c r="A52" s="48"/>
      <c r="B52" s="1273" t="s">
        <v>18</v>
      </c>
      <c r="C52" s="1274"/>
      <c r="D52" s="66"/>
      <c r="E52" s="1271" t="s">
        <v>19</v>
      </c>
      <c r="F52" s="1271"/>
      <c r="G52" s="1271"/>
      <c r="H52" s="1271"/>
      <c r="I52" s="1271"/>
      <c r="J52" s="1272"/>
      <c r="K52" s="63">
        <v>2252</v>
      </c>
      <c r="L52" s="64">
        <v>2250</v>
      </c>
      <c r="M52" s="64">
        <v>2241</v>
      </c>
      <c r="N52" s="64">
        <v>2278</v>
      </c>
      <c r="O52" s="65">
        <v>2269</v>
      </c>
      <c r="P52" s="48"/>
      <c r="Q52" s="48"/>
      <c r="R52" s="48"/>
      <c r="S52" s="48"/>
      <c r="T52" s="48"/>
      <c r="U52" s="48"/>
    </row>
    <row r="53" spans="1:21" ht="30.75" customHeight="1" thickBot="1">
      <c r="A53" s="48"/>
      <c r="B53" s="1275" t="s">
        <v>20</v>
      </c>
      <c r="C53" s="1276"/>
      <c r="D53" s="67"/>
      <c r="E53" s="1277" t="s">
        <v>21</v>
      </c>
      <c r="F53" s="1277"/>
      <c r="G53" s="1277"/>
      <c r="H53" s="1277"/>
      <c r="I53" s="1277"/>
      <c r="J53" s="1278"/>
      <c r="K53" s="68">
        <v>2179</v>
      </c>
      <c r="L53" s="69">
        <v>2205</v>
      </c>
      <c r="M53" s="69">
        <v>2228</v>
      </c>
      <c r="N53" s="69">
        <v>2205</v>
      </c>
      <c r="O53" s="70">
        <v>2274</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thickBot="1">
      <c r="A55" s="48"/>
      <c r="B55" s="72" t="s">
        <v>23</v>
      </c>
      <c r="C55" s="73"/>
      <c r="D55" s="73"/>
      <c r="E55" s="73"/>
      <c r="F55" s="73"/>
      <c r="G55" s="73"/>
      <c r="H55" s="73"/>
      <c r="I55" s="73"/>
      <c r="J55" s="73"/>
      <c r="K55" s="74"/>
      <c r="L55" s="74"/>
      <c r="M55" s="74"/>
      <c r="N55" s="74"/>
      <c r="O55" s="75" t="s">
        <v>580</v>
      </c>
      <c r="P55" s="48"/>
      <c r="Q55" s="48"/>
      <c r="R55" s="48"/>
      <c r="S55" s="48"/>
      <c r="T55" s="48"/>
      <c r="U55" s="48"/>
    </row>
    <row r="56" spans="1:21" ht="31.5" customHeight="1" thickBot="1">
      <c r="A56" s="48"/>
      <c r="B56" s="76"/>
      <c r="C56" s="77"/>
      <c r="D56" s="77"/>
      <c r="E56" s="78"/>
      <c r="F56" s="78"/>
      <c r="G56" s="78"/>
      <c r="H56" s="78"/>
      <c r="I56" s="78"/>
      <c r="J56" s="79" t="s">
        <v>2</v>
      </c>
      <c r="K56" s="80" t="s">
        <v>581</v>
      </c>
      <c r="L56" s="81" t="s">
        <v>582</v>
      </c>
      <c r="M56" s="81" t="s">
        <v>583</v>
      </c>
      <c r="N56" s="81" t="s">
        <v>584</v>
      </c>
      <c r="O56" s="82" t="s">
        <v>585</v>
      </c>
      <c r="P56" s="48"/>
      <c r="Q56" s="48"/>
      <c r="R56" s="48"/>
      <c r="S56" s="48"/>
      <c r="T56" s="48"/>
      <c r="U56" s="48"/>
    </row>
    <row r="57" spans="1:21" ht="31.5" customHeight="1">
      <c r="B57" s="1279" t="s">
        <v>24</v>
      </c>
      <c r="C57" s="1280"/>
      <c r="D57" s="1283" t="s">
        <v>25</v>
      </c>
      <c r="E57" s="1284"/>
      <c r="F57" s="1284"/>
      <c r="G57" s="1284"/>
      <c r="H57" s="1284"/>
      <c r="I57" s="1284"/>
      <c r="J57" s="1285"/>
      <c r="K57" s="83"/>
      <c r="L57" s="84"/>
      <c r="M57" s="84"/>
      <c r="N57" s="84"/>
      <c r="O57" s="85"/>
    </row>
    <row r="58" spans="1:21" ht="31.5" customHeight="1" thickBot="1">
      <c r="B58" s="1281"/>
      <c r="C58" s="1282"/>
      <c r="D58" s="1286" t="s">
        <v>26</v>
      </c>
      <c r="E58" s="1287"/>
      <c r="F58" s="1287"/>
      <c r="G58" s="1287"/>
      <c r="H58" s="1287"/>
      <c r="I58" s="1287"/>
      <c r="J58" s="1288"/>
      <c r="K58" s="86"/>
      <c r="L58" s="87"/>
      <c r="M58" s="87"/>
      <c r="N58" s="87"/>
      <c r="O58" s="88"/>
    </row>
    <row r="59" spans="1:21" ht="24" customHeight="1">
      <c r="B59" s="89"/>
      <c r="C59" s="89"/>
      <c r="D59" s="90" t="s">
        <v>27</v>
      </c>
      <c r="E59" s="91"/>
      <c r="F59" s="91"/>
      <c r="G59" s="91"/>
      <c r="H59" s="91"/>
      <c r="I59" s="91"/>
      <c r="J59" s="91"/>
      <c r="K59" s="91"/>
      <c r="L59" s="91"/>
      <c r="M59" s="91"/>
      <c r="N59" s="91"/>
      <c r="O59" s="91"/>
    </row>
    <row r="60" spans="1:21" ht="24" customHeight="1">
      <c r="B60" s="92"/>
      <c r="C60" s="92"/>
      <c r="D60" s="90" t="s">
        <v>28</v>
      </c>
      <c r="E60" s="91"/>
      <c r="F60" s="91"/>
      <c r="G60" s="91"/>
      <c r="H60" s="91"/>
      <c r="I60" s="91"/>
      <c r="J60" s="91"/>
      <c r="K60" s="91"/>
      <c r="L60" s="91"/>
      <c r="M60" s="91"/>
      <c r="N60" s="91"/>
      <c r="O60" s="91"/>
    </row>
    <row r="61" spans="1:21" ht="24" customHeight="1">
      <c r="A61" s="48"/>
      <c r="B61" s="71"/>
      <c r="C61" s="48"/>
      <c r="D61" s="48"/>
      <c r="E61" s="48"/>
      <c r="F61" s="48"/>
      <c r="G61" s="48"/>
      <c r="H61" s="48"/>
      <c r="I61" s="48"/>
      <c r="J61" s="48"/>
      <c r="K61" s="48"/>
      <c r="L61" s="48"/>
      <c r="M61" s="48"/>
      <c r="N61" s="48"/>
      <c r="O61" s="48"/>
      <c r="P61" s="48"/>
      <c r="Q61" s="48"/>
      <c r="R61" s="48"/>
      <c r="S61" s="48"/>
      <c r="T61" s="48"/>
      <c r="U61" s="48"/>
    </row>
    <row r="62" spans="1:21" ht="24" customHeight="1">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UcJH09/00W2TG26hsidr3pM/WFoWfFRA3zps4nm/8wfMdIfKIG9fKWNnYlkDEvLX6mul1tqgJz/bhr5/Wt5Uzg==" saltValue="Z+tvRRGEPDoph/4y5xTfmg=="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6"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I40" zoomScaleSheetLayoutView="100" workbookViewId="0"/>
  </sheetViews>
  <sheetFormatPr defaultColWidth="0" defaultRowHeight="13.5" customHeight="1" zeroHeight="1"/>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94" t="s">
        <v>8</v>
      </c>
    </row>
    <row r="40" spans="2:13" ht="27.75" customHeight="1" thickBot="1">
      <c r="B40" s="95" t="s">
        <v>9</v>
      </c>
      <c r="C40" s="96"/>
      <c r="D40" s="96"/>
      <c r="E40" s="97"/>
      <c r="F40" s="97"/>
      <c r="G40" s="97"/>
      <c r="H40" s="98" t="s">
        <v>2</v>
      </c>
      <c r="I40" s="99" t="s">
        <v>562</v>
      </c>
      <c r="J40" s="100" t="s">
        <v>563</v>
      </c>
      <c r="K40" s="100" t="s">
        <v>564</v>
      </c>
      <c r="L40" s="100" t="s">
        <v>565</v>
      </c>
      <c r="M40" s="101" t="s">
        <v>566</v>
      </c>
    </row>
    <row r="41" spans="2:13" ht="27.75" customHeight="1">
      <c r="B41" s="1289" t="s">
        <v>29</v>
      </c>
      <c r="C41" s="1290"/>
      <c r="D41" s="102"/>
      <c r="E41" s="1295" t="s">
        <v>30</v>
      </c>
      <c r="F41" s="1295"/>
      <c r="G41" s="1295"/>
      <c r="H41" s="1296"/>
      <c r="I41" s="103">
        <v>34810</v>
      </c>
      <c r="J41" s="104">
        <v>34688</v>
      </c>
      <c r="K41" s="104">
        <v>34813</v>
      </c>
      <c r="L41" s="104">
        <v>35246</v>
      </c>
      <c r="M41" s="105">
        <v>34808</v>
      </c>
    </row>
    <row r="42" spans="2:13" ht="27.75" customHeight="1">
      <c r="B42" s="1291"/>
      <c r="C42" s="1292"/>
      <c r="D42" s="106"/>
      <c r="E42" s="1297" t="s">
        <v>31</v>
      </c>
      <c r="F42" s="1297"/>
      <c r="G42" s="1297"/>
      <c r="H42" s="1298"/>
      <c r="I42" s="107">
        <v>148</v>
      </c>
      <c r="J42" s="108">
        <v>108</v>
      </c>
      <c r="K42" s="108">
        <v>57</v>
      </c>
      <c r="L42" s="108">
        <v>18</v>
      </c>
      <c r="M42" s="109">
        <v>8</v>
      </c>
    </row>
    <row r="43" spans="2:13" ht="27.75" customHeight="1">
      <c r="B43" s="1291"/>
      <c r="C43" s="1292"/>
      <c r="D43" s="106"/>
      <c r="E43" s="1297" t="s">
        <v>32</v>
      </c>
      <c r="F43" s="1297"/>
      <c r="G43" s="1297"/>
      <c r="H43" s="1298"/>
      <c r="I43" s="107">
        <v>14582</v>
      </c>
      <c r="J43" s="108">
        <v>14291</v>
      </c>
      <c r="K43" s="108">
        <v>14632</v>
      </c>
      <c r="L43" s="108">
        <v>14538</v>
      </c>
      <c r="M43" s="109">
        <v>14912</v>
      </c>
    </row>
    <row r="44" spans="2:13" ht="27.75" customHeight="1">
      <c r="B44" s="1291"/>
      <c r="C44" s="1292"/>
      <c r="D44" s="106"/>
      <c r="E44" s="1297" t="s">
        <v>33</v>
      </c>
      <c r="F44" s="1297"/>
      <c r="G44" s="1297"/>
      <c r="H44" s="1298"/>
      <c r="I44" s="107">
        <v>1558</v>
      </c>
      <c r="J44" s="108">
        <v>1329</v>
      </c>
      <c r="K44" s="108">
        <v>1096</v>
      </c>
      <c r="L44" s="108">
        <v>863</v>
      </c>
      <c r="M44" s="109">
        <v>627</v>
      </c>
    </row>
    <row r="45" spans="2:13" ht="27.75" customHeight="1">
      <c r="B45" s="1291"/>
      <c r="C45" s="1292"/>
      <c r="D45" s="106"/>
      <c r="E45" s="1297" t="s">
        <v>34</v>
      </c>
      <c r="F45" s="1297"/>
      <c r="G45" s="1297"/>
      <c r="H45" s="1298"/>
      <c r="I45" s="107">
        <v>4829</v>
      </c>
      <c r="J45" s="108">
        <v>4534</v>
      </c>
      <c r="K45" s="108">
        <v>4530</v>
      </c>
      <c r="L45" s="108">
        <v>4574</v>
      </c>
      <c r="M45" s="109">
        <v>4348</v>
      </c>
    </row>
    <row r="46" spans="2:13" ht="27.75" customHeight="1">
      <c r="B46" s="1291"/>
      <c r="C46" s="1292"/>
      <c r="D46" s="110"/>
      <c r="E46" s="1297" t="s">
        <v>35</v>
      </c>
      <c r="F46" s="1297"/>
      <c r="G46" s="1297"/>
      <c r="H46" s="1298"/>
      <c r="I46" s="107" t="s">
        <v>521</v>
      </c>
      <c r="J46" s="108" t="s">
        <v>521</v>
      </c>
      <c r="K46" s="108" t="s">
        <v>521</v>
      </c>
      <c r="L46" s="108" t="s">
        <v>521</v>
      </c>
      <c r="M46" s="109" t="s">
        <v>521</v>
      </c>
    </row>
    <row r="47" spans="2:13" ht="27.75" customHeight="1">
      <c r="B47" s="1291"/>
      <c r="C47" s="1292"/>
      <c r="D47" s="111"/>
      <c r="E47" s="1299" t="s">
        <v>36</v>
      </c>
      <c r="F47" s="1300"/>
      <c r="G47" s="1300"/>
      <c r="H47" s="1301"/>
      <c r="I47" s="107" t="s">
        <v>521</v>
      </c>
      <c r="J47" s="108" t="s">
        <v>521</v>
      </c>
      <c r="K47" s="108" t="s">
        <v>521</v>
      </c>
      <c r="L47" s="108" t="s">
        <v>521</v>
      </c>
      <c r="M47" s="109" t="s">
        <v>521</v>
      </c>
    </row>
    <row r="48" spans="2:13" ht="27.75" customHeight="1">
      <c r="B48" s="1291"/>
      <c r="C48" s="1292"/>
      <c r="D48" s="106"/>
      <c r="E48" s="1297" t="s">
        <v>37</v>
      </c>
      <c r="F48" s="1297"/>
      <c r="G48" s="1297"/>
      <c r="H48" s="1298"/>
      <c r="I48" s="107" t="s">
        <v>521</v>
      </c>
      <c r="J48" s="108" t="s">
        <v>521</v>
      </c>
      <c r="K48" s="108" t="s">
        <v>521</v>
      </c>
      <c r="L48" s="108" t="s">
        <v>521</v>
      </c>
      <c r="M48" s="109" t="s">
        <v>521</v>
      </c>
    </row>
    <row r="49" spans="2:13" ht="27.75" customHeight="1">
      <c r="B49" s="1293"/>
      <c r="C49" s="1294"/>
      <c r="D49" s="106"/>
      <c r="E49" s="1297" t="s">
        <v>38</v>
      </c>
      <c r="F49" s="1297"/>
      <c r="G49" s="1297"/>
      <c r="H49" s="1298"/>
      <c r="I49" s="107" t="s">
        <v>521</v>
      </c>
      <c r="J49" s="108" t="s">
        <v>521</v>
      </c>
      <c r="K49" s="108" t="s">
        <v>521</v>
      </c>
      <c r="L49" s="108" t="s">
        <v>521</v>
      </c>
      <c r="M49" s="109" t="s">
        <v>521</v>
      </c>
    </row>
    <row r="50" spans="2:13" ht="27.75" customHeight="1">
      <c r="B50" s="1302" t="s">
        <v>39</v>
      </c>
      <c r="C50" s="1303"/>
      <c r="D50" s="112"/>
      <c r="E50" s="1297" t="s">
        <v>40</v>
      </c>
      <c r="F50" s="1297"/>
      <c r="G50" s="1297"/>
      <c r="H50" s="1298"/>
      <c r="I50" s="107">
        <v>1679</v>
      </c>
      <c r="J50" s="108">
        <v>1760</v>
      </c>
      <c r="K50" s="108">
        <v>1250</v>
      </c>
      <c r="L50" s="108">
        <v>1065</v>
      </c>
      <c r="M50" s="109">
        <v>1438</v>
      </c>
    </row>
    <row r="51" spans="2:13" ht="27.75" customHeight="1">
      <c r="B51" s="1291"/>
      <c r="C51" s="1292"/>
      <c r="D51" s="106"/>
      <c r="E51" s="1297" t="s">
        <v>41</v>
      </c>
      <c r="F51" s="1297"/>
      <c r="G51" s="1297"/>
      <c r="H51" s="1298"/>
      <c r="I51" s="107">
        <v>8</v>
      </c>
      <c r="J51" s="108">
        <v>6</v>
      </c>
      <c r="K51" s="108">
        <v>4</v>
      </c>
      <c r="L51" s="108">
        <v>2</v>
      </c>
      <c r="M51" s="109">
        <v>0</v>
      </c>
    </row>
    <row r="52" spans="2:13" ht="27.75" customHeight="1">
      <c r="B52" s="1293"/>
      <c r="C52" s="1294"/>
      <c r="D52" s="106"/>
      <c r="E52" s="1297" t="s">
        <v>42</v>
      </c>
      <c r="F52" s="1297"/>
      <c r="G52" s="1297"/>
      <c r="H52" s="1298"/>
      <c r="I52" s="107">
        <v>28036</v>
      </c>
      <c r="J52" s="108">
        <v>27928</v>
      </c>
      <c r="K52" s="108">
        <v>27916</v>
      </c>
      <c r="L52" s="108">
        <v>27715</v>
      </c>
      <c r="M52" s="109">
        <v>27678</v>
      </c>
    </row>
    <row r="53" spans="2:13" ht="27.75" customHeight="1" thickBot="1">
      <c r="B53" s="1304" t="s">
        <v>43</v>
      </c>
      <c r="C53" s="1305"/>
      <c r="D53" s="113"/>
      <c r="E53" s="1306" t="s">
        <v>44</v>
      </c>
      <c r="F53" s="1306"/>
      <c r="G53" s="1306"/>
      <c r="H53" s="1307"/>
      <c r="I53" s="114">
        <v>26203</v>
      </c>
      <c r="J53" s="115">
        <v>25256</v>
      </c>
      <c r="K53" s="115">
        <v>25958</v>
      </c>
      <c r="L53" s="115">
        <v>26458</v>
      </c>
      <c r="M53" s="116">
        <v>25587</v>
      </c>
    </row>
    <row r="54" spans="2:13" ht="27.75" customHeight="1">
      <c r="B54" s="117" t="s">
        <v>45</v>
      </c>
      <c r="C54" s="118"/>
      <c r="D54" s="118"/>
      <c r="E54" s="119"/>
      <c r="F54" s="119"/>
      <c r="G54" s="119"/>
      <c r="H54" s="119"/>
      <c r="I54" s="120"/>
      <c r="J54" s="120"/>
      <c r="K54" s="120"/>
      <c r="L54" s="120"/>
      <c r="M54" s="120"/>
    </row>
    <row r="55" spans="2:13" ht="12.75" customHeight="1"/>
    <row r="56" spans="2:13" ht="12.75" hidden="1" customHeight="1"/>
    <row r="57" spans="2:13" ht="12.75" hidden="1" customHeight="1"/>
    <row r="58" spans="2:13" ht="12.7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A/9WsN/qZB2cp+LPV0rdg/8k/xwi43IpZxb2Oa7q0u52OXQMeHLktVxPfo1cOjxBZLqK2dRmttGsa67pa/70qg==" saltValue="jo4vwfye1bHvBT+Piw/P1Q=="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21" t="s">
        <v>46</v>
      </c>
    </row>
    <row r="54" spans="2:8" ht="29.25" customHeight="1" thickBot="1">
      <c r="B54" s="122" t="s">
        <v>1</v>
      </c>
      <c r="C54" s="123"/>
      <c r="D54" s="123"/>
      <c r="E54" s="124" t="s">
        <v>2</v>
      </c>
      <c r="F54" s="125" t="s">
        <v>564</v>
      </c>
      <c r="G54" s="125" t="s">
        <v>565</v>
      </c>
      <c r="H54" s="126" t="s">
        <v>566</v>
      </c>
    </row>
    <row r="55" spans="2:8" ht="52.5" customHeight="1">
      <c r="B55" s="127"/>
      <c r="C55" s="1316" t="s">
        <v>47</v>
      </c>
      <c r="D55" s="1316"/>
      <c r="E55" s="1317"/>
      <c r="F55" s="128">
        <v>110</v>
      </c>
      <c r="G55" s="128">
        <v>124</v>
      </c>
      <c r="H55" s="129">
        <v>232</v>
      </c>
    </row>
    <row r="56" spans="2:8" ht="52.5" customHeight="1">
      <c r="B56" s="130"/>
      <c r="C56" s="1318" t="s">
        <v>48</v>
      </c>
      <c r="D56" s="1318"/>
      <c r="E56" s="1319"/>
      <c r="F56" s="131">
        <v>1</v>
      </c>
      <c r="G56" s="131">
        <v>1</v>
      </c>
      <c r="H56" s="132">
        <v>1</v>
      </c>
    </row>
    <row r="57" spans="2:8" ht="53.25" customHeight="1">
      <c r="B57" s="130"/>
      <c r="C57" s="1320" t="s">
        <v>49</v>
      </c>
      <c r="D57" s="1320"/>
      <c r="E57" s="1321"/>
      <c r="F57" s="133">
        <v>1583</v>
      </c>
      <c r="G57" s="133">
        <v>1314</v>
      </c>
      <c r="H57" s="134">
        <v>1524</v>
      </c>
    </row>
    <row r="58" spans="2:8" ht="45.75" customHeight="1">
      <c r="B58" s="135"/>
      <c r="C58" s="1308" t="s">
        <v>599</v>
      </c>
      <c r="D58" s="1309"/>
      <c r="E58" s="1310"/>
      <c r="F58" s="136">
        <v>602</v>
      </c>
      <c r="G58" s="136">
        <v>689</v>
      </c>
      <c r="H58" s="137">
        <v>768</v>
      </c>
    </row>
    <row r="59" spans="2:8" ht="45.75" customHeight="1">
      <c r="B59" s="135"/>
      <c r="C59" s="1308" t="s">
        <v>600</v>
      </c>
      <c r="D59" s="1309"/>
      <c r="E59" s="1310"/>
      <c r="F59" s="136">
        <v>369</v>
      </c>
      <c r="G59" s="136">
        <v>328</v>
      </c>
      <c r="H59" s="137">
        <v>309</v>
      </c>
    </row>
    <row r="60" spans="2:8" ht="45.75" customHeight="1">
      <c r="B60" s="135"/>
      <c r="C60" s="1308" t="s">
        <v>601</v>
      </c>
      <c r="D60" s="1309"/>
      <c r="E60" s="1310"/>
      <c r="F60" s="136">
        <v>304</v>
      </c>
      <c r="G60" s="136">
        <v>1</v>
      </c>
      <c r="H60" s="137">
        <v>149</v>
      </c>
    </row>
    <row r="61" spans="2:8" ht="45.75" customHeight="1">
      <c r="B61" s="135"/>
      <c r="C61" s="1308" t="s">
        <v>602</v>
      </c>
      <c r="D61" s="1309"/>
      <c r="E61" s="1310"/>
      <c r="F61" s="136">
        <v>147</v>
      </c>
      <c r="G61" s="136">
        <v>144</v>
      </c>
      <c r="H61" s="137">
        <v>145</v>
      </c>
    </row>
    <row r="62" spans="2:8" ht="45.75" customHeight="1" thickBot="1">
      <c r="B62" s="138"/>
      <c r="C62" s="1311" t="s">
        <v>603</v>
      </c>
      <c r="D62" s="1312"/>
      <c r="E62" s="1313"/>
      <c r="F62" s="139">
        <v>26</v>
      </c>
      <c r="G62" s="139">
        <v>26</v>
      </c>
      <c r="H62" s="140">
        <v>26</v>
      </c>
    </row>
    <row r="63" spans="2:8" ht="52.5" customHeight="1" thickBot="1">
      <c r="B63" s="141"/>
      <c r="C63" s="1314" t="s">
        <v>50</v>
      </c>
      <c r="D63" s="1314"/>
      <c r="E63" s="1315"/>
      <c r="F63" s="142">
        <v>1694</v>
      </c>
      <c r="G63" s="142">
        <v>1439</v>
      </c>
      <c r="H63" s="143">
        <v>1757</v>
      </c>
    </row>
    <row r="64" spans="2:8" ht="15" customHeight="1"/>
  </sheetData>
  <sheetProtection algorithmName="SHA-512" hashValue="mn534OpaHyjYXYb7W5Ln6KEOfk4x65T1kllgjC8QPC6nemXXn53eWWO8jzSSFeSI5dik0ptzHSsseF16QTuywQ==" saltValue="0+V22uPmHzGCFD7fjgkn5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topLeftCell="A56" zoomScaleNormal="100" zoomScaleSheetLayoutView="55" workbookViewId="0"/>
  </sheetViews>
  <sheetFormatPr defaultColWidth="0" defaultRowHeight="13.5" customHeight="1" zeroHeight="1"/>
  <cols>
    <col min="1" max="1" width="6.375" style="390" customWidth="1"/>
    <col min="2" max="107" width="2.5" style="390" customWidth="1"/>
    <col min="108" max="108" width="6.125" style="398" customWidth="1"/>
    <col min="109" max="109" width="5.875" style="397" customWidth="1"/>
    <col min="110" max="110" width="19.125" style="390" hidden="1"/>
    <col min="111" max="115" width="12.625" style="390" hidden="1"/>
    <col min="116" max="349" width="8.625" style="390" hidden="1"/>
    <col min="350" max="355" width="14.875" style="390" hidden="1"/>
    <col min="356" max="357" width="15.875" style="390" hidden="1"/>
    <col min="358" max="363" width="16.125" style="390" hidden="1"/>
    <col min="364" max="364" width="6.125" style="390" hidden="1"/>
    <col min="365" max="365" width="3" style="390" hidden="1"/>
    <col min="366" max="605" width="8.625" style="390" hidden="1"/>
    <col min="606" max="611" width="14.875" style="390" hidden="1"/>
    <col min="612" max="613" width="15.875" style="390" hidden="1"/>
    <col min="614" max="619" width="16.125" style="390" hidden="1"/>
    <col min="620" max="620" width="6.125" style="390" hidden="1"/>
    <col min="621" max="621" width="3" style="390" hidden="1"/>
    <col min="622" max="861" width="8.625" style="390" hidden="1"/>
    <col min="862" max="867" width="14.875" style="390" hidden="1"/>
    <col min="868" max="869" width="15.875" style="390" hidden="1"/>
    <col min="870" max="875" width="16.125" style="390" hidden="1"/>
    <col min="876" max="876" width="6.125" style="390" hidden="1"/>
    <col min="877" max="877" width="3" style="390" hidden="1"/>
    <col min="878" max="1117" width="8.625" style="390" hidden="1"/>
    <col min="1118" max="1123" width="14.875" style="390" hidden="1"/>
    <col min="1124" max="1125" width="15.875" style="390" hidden="1"/>
    <col min="1126" max="1131" width="16.125" style="390" hidden="1"/>
    <col min="1132" max="1132" width="6.125" style="390" hidden="1"/>
    <col min="1133" max="1133" width="3" style="390" hidden="1"/>
    <col min="1134" max="1373" width="8.625" style="390" hidden="1"/>
    <col min="1374" max="1379" width="14.875" style="390" hidden="1"/>
    <col min="1380" max="1381" width="15.875" style="390" hidden="1"/>
    <col min="1382" max="1387" width="16.125" style="390" hidden="1"/>
    <col min="1388" max="1388" width="6.125" style="390" hidden="1"/>
    <col min="1389" max="1389" width="3" style="390" hidden="1"/>
    <col min="1390" max="1629" width="8.625" style="390" hidden="1"/>
    <col min="1630" max="1635" width="14.875" style="390" hidden="1"/>
    <col min="1636" max="1637" width="15.875" style="390" hidden="1"/>
    <col min="1638" max="1643" width="16.125" style="390" hidden="1"/>
    <col min="1644" max="1644" width="6.125" style="390" hidden="1"/>
    <col min="1645" max="1645" width="3" style="390" hidden="1"/>
    <col min="1646" max="1885" width="8.625" style="390" hidden="1"/>
    <col min="1886" max="1891" width="14.875" style="390" hidden="1"/>
    <col min="1892" max="1893" width="15.875" style="390" hidden="1"/>
    <col min="1894" max="1899" width="16.125" style="390" hidden="1"/>
    <col min="1900" max="1900" width="6.125" style="390" hidden="1"/>
    <col min="1901" max="1901" width="3" style="390" hidden="1"/>
    <col min="1902" max="2141" width="8.625" style="390" hidden="1"/>
    <col min="2142" max="2147" width="14.875" style="390" hidden="1"/>
    <col min="2148" max="2149" width="15.875" style="390" hidden="1"/>
    <col min="2150" max="2155" width="16.125" style="390" hidden="1"/>
    <col min="2156" max="2156" width="6.125" style="390" hidden="1"/>
    <col min="2157" max="2157" width="3" style="390" hidden="1"/>
    <col min="2158" max="2397" width="8.625" style="390" hidden="1"/>
    <col min="2398" max="2403" width="14.875" style="390" hidden="1"/>
    <col min="2404" max="2405" width="15.875" style="390" hidden="1"/>
    <col min="2406" max="2411" width="16.125" style="390" hidden="1"/>
    <col min="2412" max="2412" width="6.125" style="390" hidden="1"/>
    <col min="2413" max="2413" width="3" style="390" hidden="1"/>
    <col min="2414" max="2653" width="8.625" style="390" hidden="1"/>
    <col min="2654" max="2659" width="14.875" style="390" hidden="1"/>
    <col min="2660" max="2661" width="15.875" style="390" hidden="1"/>
    <col min="2662" max="2667" width="16.125" style="390" hidden="1"/>
    <col min="2668" max="2668" width="6.125" style="390" hidden="1"/>
    <col min="2669" max="2669" width="3" style="390" hidden="1"/>
    <col min="2670" max="2909" width="8.625" style="390" hidden="1"/>
    <col min="2910" max="2915" width="14.875" style="390" hidden="1"/>
    <col min="2916" max="2917" width="15.875" style="390" hidden="1"/>
    <col min="2918" max="2923" width="16.125" style="390" hidden="1"/>
    <col min="2924" max="2924" width="6.125" style="390" hidden="1"/>
    <col min="2925" max="2925" width="3" style="390" hidden="1"/>
    <col min="2926" max="3165" width="8.625" style="390" hidden="1"/>
    <col min="3166" max="3171" width="14.875" style="390" hidden="1"/>
    <col min="3172" max="3173" width="15.875" style="390" hidden="1"/>
    <col min="3174" max="3179" width="16.125" style="390" hidden="1"/>
    <col min="3180" max="3180" width="6.125" style="390" hidden="1"/>
    <col min="3181" max="3181" width="3" style="390" hidden="1"/>
    <col min="3182" max="3421" width="8.625" style="390" hidden="1"/>
    <col min="3422" max="3427" width="14.875" style="390" hidden="1"/>
    <col min="3428" max="3429" width="15.875" style="390" hidden="1"/>
    <col min="3430" max="3435" width="16.125" style="390" hidden="1"/>
    <col min="3436" max="3436" width="6.125" style="390" hidden="1"/>
    <col min="3437" max="3437" width="3" style="390" hidden="1"/>
    <col min="3438" max="3677" width="8.625" style="390" hidden="1"/>
    <col min="3678" max="3683" width="14.875" style="390" hidden="1"/>
    <col min="3684" max="3685" width="15.875" style="390" hidden="1"/>
    <col min="3686" max="3691" width="16.125" style="390" hidden="1"/>
    <col min="3692" max="3692" width="6.125" style="390" hidden="1"/>
    <col min="3693" max="3693" width="3" style="390" hidden="1"/>
    <col min="3694" max="3933" width="8.625" style="390" hidden="1"/>
    <col min="3934" max="3939" width="14.875" style="390" hidden="1"/>
    <col min="3940" max="3941" width="15.875" style="390" hidden="1"/>
    <col min="3942" max="3947" width="16.125" style="390" hidden="1"/>
    <col min="3948" max="3948" width="6.125" style="390" hidden="1"/>
    <col min="3949" max="3949" width="3" style="390" hidden="1"/>
    <col min="3950" max="4189" width="8.625" style="390" hidden="1"/>
    <col min="4190" max="4195" width="14.875" style="390" hidden="1"/>
    <col min="4196" max="4197" width="15.875" style="390" hidden="1"/>
    <col min="4198" max="4203" width="16.125" style="390" hidden="1"/>
    <col min="4204" max="4204" width="6.125" style="390" hidden="1"/>
    <col min="4205" max="4205" width="3" style="390" hidden="1"/>
    <col min="4206" max="4445" width="8.625" style="390" hidden="1"/>
    <col min="4446" max="4451" width="14.875" style="390" hidden="1"/>
    <col min="4452" max="4453" width="15.875" style="390" hidden="1"/>
    <col min="4454" max="4459" width="16.125" style="390" hidden="1"/>
    <col min="4460" max="4460" width="6.125" style="390" hidden="1"/>
    <col min="4461" max="4461" width="3" style="390" hidden="1"/>
    <col min="4462" max="4701" width="8.625" style="390" hidden="1"/>
    <col min="4702" max="4707" width="14.875" style="390" hidden="1"/>
    <col min="4708" max="4709" width="15.875" style="390" hidden="1"/>
    <col min="4710" max="4715" width="16.125" style="390" hidden="1"/>
    <col min="4716" max="4716" width="6.125" style="390" hidden="1"/>
    <col min="4717" max="4717" width="3" style="390" hidden="1"/>
    <col min="4718" max="4957" width="8.625" style="390" hidden="1"/>
    <col min="4958" max="4963" width="14.875" style="390" hidden="1"/>
    <col min="4964" max="4965" width="15.875" style="390" hidden="1"/>
    <col min="4966" max="4971" width="16.125" style="390" hidden="1"/>
    <col min="4972" max="4972" width="6.125" style="390" hidden="1"/>
    <col min="4973" max="4973" width="3" style="390" hidden="1"/>
    <col min="4974" max="5213" width="8.625" style="390" hidden="1"/>
    <col min="5214" max="5219" width="14.875" style="390" hidden="1"/>
    <col min="5220" max="5221" width="15.875" style="390" hidden="1"/>
    <col min="5222" max="5227" width="16.125" style="390" hidden="1"/>
    <col min="5228" max="5228" width="6.125" style="390" hidden="1"/>
    <col min="5229" max="5229" width="3" style="390" hidden="1"/>
    <col min="5230" max="5469" width="8.625" style="390" hidden="1"/>
    <col min="5470" max="5475" width="14.875" style="390" hidden="1"/>
    <col min="5476" max="5477" width="15.875" style="390" hidden="1"/>
    <col min="5478" max="5483" width="16.125" style="390" hidden="1"/>
    <col min="5484" max="5484" width="6.125" style="390" hidden="1"/>
    <col min="5485" max="5485" width="3" style="390" hidden="1"/>
    <col min="5486" max="5725" width="8.625" style="390" hidden="1"/>
    <col min="5726" max="5731" width="14.875" style="390" hidden="1"/>
    <col min="5732" max="5733" width="15.875" style="390" hidden="1"/>
    <col min="5734" max="5739" width="16.125" style="390" hidden="1"/>
    <col min="5740" max="5740" width="6.125" style="390" hidden="1"/>
    <col min="5741" max="5741" width="3" style="390" hidden="1"/>
    <col min="5742" max="5981" width="8.625" style="390" hidden="1"/>
    <col min="5982" max="5987" width="14.875" style="390" hidden="1"/>
    <col min="5988" max="5989" width="15.875" style="390" hidden="1"/>
    <col min="5990" max="5995" width="16.125" style="390" hidden="1"/>
    <col min="5996" max="5996" width="6.125" style="390" hidden="1"/>
    <col min="5997" max="5997" width="3" style="390" hidden="1"/>
    <col min="5998" max="6237" width="8.625" style="390" hidden="1"/>
    <col min="6238" max="6243" width="14.875" style="390" hidden="1"/>
    <col min="6244" max="6245" width="15.875" style="390" hidden="1"/>
    <col min="6246" max="6251" width="16.125" style="390" hidden="1"/>
    <col min="6252" max="6252" width="6.125" style="390" hidden="1"/>
    <col min="6253" max="6253" width="3" style="390" hidden="1"/>
    <col min="6254" max="6493" width="8.625" style="390" hidden="1"/>
    <col min="6494" max="6499" width="14.875" style="390" hidden="1"/>
    <col min="6500" max="6501" width="15.875" style="390" hidden="1"/>
    <col min="6502" max="6507" width="16.125" style="390" hidden="1"/>
    <col min="6508" max="6508" width="6.125" style="390" hidden="1"/>
    <col min="6509" max="6509" width="3" style="390" hidden="1"/>
    <col min="6510" max="6749" width="8.625" style="390" hidden="1"/>
    <col min="6750" max="6755" width="14.875" style="390" hidden="1"/>
    <col min="6756" max="6757" width="15.875" style="390" hidden="1"/>
    <col min="6758" max="6763" width="16.125" style="390" hidden="1"/>
    <col min="6764" max="6764" width="6.125" style="390" hidden="1"/>
    <col min="6765" max="6765" width="3" style="390" hidden="1"/>
    <col min="6766" max="7005" width="8.625" style="390" hidden="1"/>
    <col min="7006" max="7011" width="14.875" style="390" hidden="1"/>
    <col min="7012" max="7013" width="15.875" style="390" hidden="1"/>
    <col min="7014" max="7019" width="16.125" style="390" hidden="1"/>
    <col min="7020" max="7020" width="6.125" style="390" hidden="1"/>
    <col min="7021" max="7021" width="3" style="390" hidden="1"/>
    <col min="7022" max="7261" width="8.625" style="390" hidden="1"/>
    <col min="7262" max="7267" width="14.875" style="390" hidden="1"/>
    <col min="7268" max="7269" width="15.875" style="390" hidden="1"/>
    <col min="7270" max="7275" width="16.125" style="390" hidden="1"/>
    <col min="7276" max="7276" width="6.125" style="390" hidden="1"/>
    <col min="7277" max="7277" width="3" style="390" hidden="1"/>
    <col min="7278" max="7517" width="8.625" style="390" hidden="1"/>
    <col min="7518" max="7523" width="14.875" style="390" hidden="1"/>
    <col min="7524" max="7525" width="15.875" style="390" hidden="1"/>
    <col min="7526" max="7531" width="16.125" style="390" hidden="1"/>
    <col min="7532" max="7532" width="6.125" style="390" hidden="1"/>
    <col min="7533" max="7533" width="3" style="390" hidden="1"/>
    <col min="7534" max="7773" width="8.625" style="390" hidden="1"/>
    <col min="7774" max="7779" width="14.875" style="390" hidden="1"/>
    <col min="7780" max="7781" width="15.875" style="390" hidden="1"/>
    <col min="7782" max="7787" width="16.125" style="390" hidden="1"/>
    <col min="7788" max="7788" width="6.125" style="390" hidden="1"/>
    <col min="7789" max="7789" width="3" style="390" hidden="1"/>
    <col min="7790" max="8029" width="8.625" style="390" hidden="1"/>
    <col min="8030" max="8035" width="14.875" style="390" hidden="1"/>
    <col min="8036" max="8037" width="15.875" style="390" hidden="1"/>
    <col min="8038" max="8043" width="16.125" style="390" hidden="1"/>
    <col min="8044" max="8044" width="6.125" style="390" hidden="1"/>
    <col min="8045" max="8045" width="3" style="390" hidden="1"/>
    <col min="8046" max="8285" width="8.625" style="390" hidden="1"/>
    <col min="8286" max="8291" width="14.875" style="390" hidden="1"/>
    <col min="8292" max="8293" width="15.875" style="390" hidden="1"/>
    <col min="8294" max="8299" width="16.125" style="390" hidden="1"/>
    <col min="8300" max="8300" width="6.125" style="390" hidden="1"/>
    <col min="8301" max="8301" width="3" style="390" hidden="1"/>
    <col min="8302" max="8541" width="8.625" style="390" hidden="1"/>
    <col min="8542" max="8547" width="14.875" style="390" hidden="1"/>
    <col min="8548" max="8549" width="15.875" style="390" hidden="1"/>
    <col min="8550" max="8555" width="16.125" style="390" hidden="1"/>
    <col min="8556" max="8556" width="6.125" style="390" hidden="1"/>
    <col min="8557" max="8557" width="3" style="390" hidden="1"/>
    <col min="8558" max="8797" width="8.625" style="390" hidden="1"/>
    <col min="8798" max="8803" width="14.875" style="390" hidden="1"/>
    <col min="8804" max="8805" width="15.875" style="390" hidden="1"/>
    <col min="8806" max="8811" width="16.125" style="390" hidden="1"/>
    <col min="8812" max="8812" width="6.125" style="390" hidden="1"/>
    <col min="8813" max="8813" width="3" style="390" hidden="1"/>
    <col min="8814" max="9053" width="8.625" style="390" hidden="1"/>
    <col min="9054" max="9059" width="14.875" style="390" hidden="1"/>
    <col min="9060" max="9061" width="15.875" style="390" hidden="1"/>
    <col min="9062" max="9067" width="16.125" style="390" hidden="1"/>
    <col min="9068" max="9068" width="6.125" style="390" hidden="1"/>
    <col min="9069" max="9069" width="3" style="390" hidden="1"/>
    <col min="9070" max="9309" width="8.625" style="390" hidden="1"/>
    <col min="9310" max="9315" width="14.875" style="390" hidden="1"/>
    <col min="9316" max="9317" width="15.875" style="390" hidden="1"/>
    <col min="9318" max="9323" width="16.125" style="390" hidden="1"/>
    <col min="9324" max="9324" width="6.125" style="390" hidden="1"/>
    <col min="9325" max="9325" width="3" style="390" hidden="1"/>
    <col min="9326" max="9565" width="8.625" style="390" hidden="1"/>
    <col min="9566" max="9571" width="14.875" style="390" hidden="1"/>
    <col min="9572" max="9573" width="15.875" style="390" hidden="1"/>
    <col min="9574" max="9579" width="16.125" style="390" hidden="1"/>
    <col min="9580" max="9580" width="6.125" style="390" hidden="1"/>
    <col min="9581" max="9581" width="3" style="390" hidden="1"/>
    <col min="9582" max="9821" width="8.625" style="390" hidden="1"/>
    <col min="9822" max="9827" width="14.875" style="390" hidden="1"/>
    <col min="9828" max="9829" width="15.875" style="390" hidden="1"/>
    <col min="9830" max="9835" width="16.125" style="390" hidden="1"/>
    <col min="9836" max="9836" width="6.125" style="390" hidden="1"/>
    <col min="9837" max="9837" width="3" style="390" hidden="1"/>
    <col min="9838" max="10077" width="8.625" style="390" hidden="1"/>
    <col min="10078" max="10083" width="14.875" style="390" hidden="1"/>
    <col min="10084" max="10085" width="15.875" style="390" hidden="1"/>
    <col min="10086" max="10091" width="16.125" style="390" hidden="1"/>
    <col min="10092" max="10092" width="6.125" style="390" hidden="1"/>
    <col min="10093" max="10093" width="3" style="390" hidden="1"/>
    <col min="10094" max="10333" width="8.625" style="390" hidden="1"/>
    <col min="10334" max="10339" width="14.875" style="390" hidden="1"/>
    <col min="10340" max="10341" width="15.875" style="390" hidden="1"/>
    <col min="10342" max="10347" width="16.125" style="390" hidden="1"/>
    <col min="10348" max="10348" width="6.125" style="390" hidden="1"/>
    <col min="10349" max="10349" width="3" style="390" hidden="1"/>
    <col min="10350" max="10589" width="8.625" style="390" hidden="1"/>
    <col min="10590" max="10595" width="14.875" style="390" hidden="1"/>
    <col min="10596" max="10597" width="15.875" style="390" hidden="1"/>
    <col min="10598" max="10603" width="16.125" style="390" hidden="1"/>
    <col min="10604" max="10604" width="6.125" style="390" hidden="1"/>
    <col min="10605" max="10605" width="3" style="390" hidden="1"/>
    <col min="10606" max="10845" width="8.625" style="390" hidden="1"/>
    <col min="10846" max="10851" width="14.875" style="390" hidden="1"/>
    <col min="10852" max="10853" width="15.875" style="390" hidden="1"/>
    <col min="10854" max="10859" width="16.125" style="390" hidden="1"/>
    <col min="10860" max="10860" width="6.125" style="390" hidden="1"/>
    <col min="10861" max="10861" width="3" style="390" hidden="1"/>
    <col min="10862" max="11101" width="8.625" style="390" hidden="1"/>
    <col min="11102" max="11107" width="14.875" style="390" hidden="1"/>
    <col min="11108" max="11109" width="15.875" style="390" hidden="1"/>
    <col min="11110" max="11115" width="16.125" style="390" hidden="1"/>
    <col min="11116" max="11116" width="6.125" style="390" hidden="1"/>
    <col min="11117" max="11117" width="3" style="390" hidden="1"/>
    <col min="11118" max="11357" width="8.625" style="390" hidden="1"/>
    <col min="11358" max="11363" width="14.875" style="390" hidden="1"/>
    <col min="11364" max="11365" width="15.875" style="390" hidden="1"/>
    <col min="11366" max="11371" width="16.125" style="390" hidden="1"/>
    <col min="11372" max="11372" width="6.125" style="390" hidden="1"/>
    <col min="11373" max="11373" width="3" style="390" hidden="1"/>
    <col min="11374" max="11613" width="8.625" style="390" hidden="1"/>
    <col min="11614" max="11619" width="14.875" style="390" hidden="1"/>
    <col min="11620" max="11621" width="15.875" style="390" hidden="1"/>
    <col min="11622" max="11627" width="16.125" style="390" hidden="1"/>
    <col min="11628" max="11628" width="6.125" style="390" hidden="1"/>
    <col min="11629" max="11629" width="3" style="390" hidden="1"/>
    <col min="11630" max="11869" width="8.625" style="390" hidden="1"/>
    <col min="11870" max="11875" width="14.875" style="390" hidden="1"/>
    <col min="11876" max="11877" width="15.875" style="390" hidden="1"/>
    <col min="11878" max="11883" width="16.125" style="390" hidden="1"/>
    <col min="11884" max="11884" width="6.125" style="390" hidden="1"/>
    <col min="11885" max="11885" width="3" style="390" hidden="1"/>
    <col min="11886" max="12125" width="8.625" style="390" hidden="1"/>
    <col min="12126" max="12131" width="14.875" style="390" hidden="1"/>
    <col min="12132" max="12133" width="15.875" style="390" hidden="1"/>
    <col min="12134" max="12139" width="16.125" style="390" hidden="1"/>
    <col min="12140" max="12140" width="6.125" style="390" hidden="1"/>
    <col min="12141" max="12141" width="3" style="390" hidden="1"/>
    <col min="12142" max="12381" width="8.625" style="390" hidden="1"/>
    <col min="12382" max="12387" width="14.875" style="390" hidden="1"/>
    <col min="12388" max="12389" width="15.875" style="390" hidden="1"/>
    <col min="12390" max="12395" width="16.125" style="390" hidden="1"/>
    <col min="12396" max="12396" width="6.125" style="390" hidden="1"/>
    <col min="12397" max="12397" width="3" style="390" hidden="1"/>
    <col min="12398" max="12637" width="8.625" style="390" hidden="1"/>
    <col min="12638" max="12643" width="14.875" style="390" hidden="1"/>
    <col min="12644" max="12645" width="15.875" style="390" hidden="1"/>
    <col min="12646" max="12651" width="16.125" style="390" hidden="1"/>
    <col min="12652" max="12652" width="6.125" style="390" hidden="1"/>
    <col min="12653" max="12653" width="3" style="390" hidden="1"/>
    <col min="12654" max="12893" width="8.625" style="390" hidden="1"/>
    <col min="12894" max="12899" width="14.875" style="390" hidden="1"/>
    <col min="12900" max="12901" width="15.875" style="390" hidden="1"/>
    <col min="12902" max="12907" width="16.125" style="390" hidden="1"/>
    <col min="12908" max="12908" width="6.125" style="390" hidden="1"/>
    <col min="12909" max="12909" width="3" style="390" hidden="1"/>
    <col min="12910" max="13149" width="8.625" style="390" hidden="1"/>
    <col min="13150" max="13155" width="14.875" style="390" hidden="1"/>
    <col min="13156" max="13157" width="15.875" style="390" hidden="1"/>
    <col min="13158" max="13163" width="16.125" style="390" hidden="1"/>
    <col min="13164" max="13164" width="6.125" style="390" hidden="1"/>
    <col min="13165" max="13165" width="3" style="390" hidden="1"/>
    <col min="13166" max="13405" width="8.625" style="390" hidden="1"/>
    <col min="13406" max="13411" width="14.875" style="390" hidden="1"/>
    <col min="13412" max="13413" width="15.875" style="390" hidden="1"/>
    <col min="13414" max="13419" width="16.125" style="390" hidden="1"/>
    <col min="13420" max="13420" width="6.125" style="390" hidden="1"/>
    <col min="13421" max="13421" width="3" style="390" hidden="1"/>
    <col min="13422" max="13661" width="8.625" style="390" hidden="1"/>
    <col min="13662" max="13667" width="14.875" style="390" hidden="1"/>
    <col min="13668" max="13669" width="15.875" style="390" hidden="1"/>
    <col min="13670" max="13675" width="16.125" style="390" hidden="1"/>
    <col min="13676" max="13676" width="6.125" style="390" hidden="1"/>
    <col min="13677" max="13677" width="3" style="390" hidden="1"/>
    <col min="13678" max="13917" width="8.625" style="390" hidden="1"/>
    <col min="13918" max="13923" width="14.875" style="390" hidden="1"/>
    <col min="13924" max="13925" width="15.875" style="390" hidden="1"/>
    <col min="13926" max="13931" width="16.125" style="390" hidden="1"/>
    <col min="13932" max="13932" width="6.125" style="390" hidden="1"/>
    <col min="13933" max="13933" width="3" style="390" hidden="1"/>
    <col min="13934" max="14173" width="8.625" style="390" hidden="1"/>
    <col min="14174" max="14179" width="14.875" style="390" hidden="1"/>
    <col min="14180" max="14181" width="15.875" style="390" hidden="1"/>
    <col min="14182" max="14187" width="16.125" style="390" hidden="1"/>
    <col min="14188" max="14188" width="6.125" style="390" hidden="1"/>
    <col min="14189" max="14189" width="3" style="390" hidden="1"/>
    <col min="14190" max="14429" width="8.625" style="390" hidden="1"/>
    <col min="14430" max="14435" width="14.875" style="390" hidden="1"/>
    <col min="14436" max="14437" width="15.875" style="390" hidden="1"/>
    <col min="14438" max="14443" width="16.125" style="390" hidden="1"/>
    <col min="14444" max="14444" width="6.125" style="390" hidden="1"/>
    <col min="14445" max="14445" width="3" style="390" hidden="1"/>
    <col min="14446" max="14685" width="8.625" style="390" hidden="1"/>
    <col min="14686" max="14691" width="14.875" style="390" hidden="1"/>
    <col min="14692" max="14693" width="15.875" style="390" hidden="1"/>
    <col min="14694" max="14699" width="16.125" style="390" hidden="1"/>
    <col min="14700" max="14700" width="6.125" style="390" hidden="1"/>
    <col min="14701" max="14701" width="3" style="390" hidden="1"/>
    <col min="14702" max="14941" width="8.625" style="390" hidden="1"/>
    <col min="14942" max="14947" width="14.875" style="390" hidden="1"/>
    <col min="14948" max="14949" width="15.875" style="390" hidden="1"/>
    <col min="14950" max="14955" width="16.125" style="390" hidden="1"/>
    <col min="14956" max="14956" width="6.125" style="390" hidden="1"/>
    <col min="14957" max="14957" width="3" style="390" hidden="1"/>
    <col min="14958" max="15197" width="8.625" style="390" hidden="1"/>
    <col min="15198" max="15203" width="14.875" style="390" hidden="1"/>
    <col min="15204" max="15205" width="15.875" style="390" hidden="1"/>
    <col min="15206" max="15211" width="16.125" style="390" hidden="1"/>
    <col min="15212" max="15212" width="6.125" style="390" hidden="1"/>
    <col min="15213" max="15213" width="3" style="390" hidden="1"/>
    <col min="15214" max="15453" width="8.625" style="390" hidden="1"/>
    <col min="15454" max="15459" width="14.875" style="390" hidden="1"/>
    <col min="15460" max="15461" width="15.875" style="390" hidden="1"/>
    <col min="15462" max="15467" width="16.125" style="390" hidden="1"/>
    <col min="15468" max="15468" width="6.125" style="390" hidden="1"/>
    <col min="15469" max="15469" width="3" style="390" hidden="1"/>
    <col min="15470" max="15709" width="8.625" style="390" hidden="1"/>
    <col min="15710" max="15715" width="14.875" style="390" hidden="1"/>
    <col min="15716" max="15717" width="15.875" style="390" hidden="1"/>
    <col min="15718" max="15723" width="16.125" style="390" hidden="1"/>
    <col min="15724" max="15724" width="6.125" style="390" hidden="1"/>
    <col min="15725" max="15725" width="3" style="390" hidden="1"/>
    <col min="15726" max="15965" width="8.625" style="390" hidden="1"/>
    <col min="15966" max="15971" width="14.875" style="390" hidden="1"/>
    <col min="15972" max="15973" width="15.875" style="390" hidden="1"/>
    <col min="15974" max="15979" width="16.125" style="390" hidden="1"/>
    <col min="15980" max="15980" width="6.125" style="390" hidden="1"/>
    <col min="15981" max="15981" width="3" style="390" hidden="1"/>
    <col min="15982" max="16221" width="8.625" style="390" hidden="1"/>
    <col min="16222" max="16227" width="14.875" style="390" hidden="1"/>
    <col min="16228" max="16229" width="15.875" style="390" hidden="1"/>
    <col min="16230" max="16235" width="16.125" style="390" hidden="1"/>
    <col min="16236" max="16236" width="6.125" style="390" hidden="1"/>
    <col min="16237" max="16237" width="3" style="390" hidden="1"/>
    <col min="16238" max="16384" width="8.625" style="390" hidden="1"/>
  </cols>
  <sheetData>
    <row r="1" spans="1:143" ht="42.75" customHeight="1">
      <c r="A1" s="388"/>
      <c r="B1" s="389"/>
      <c r="DD1" s="390"/>
      <c r="DE1" s="390"/>
    </row>
    <row r="2" spans="1:143" ht="25.5" customHeight="1">
      <c r="A2" s="391"/>
      <c r="C2" s="391"/>
      <c r="O2" s="391"/>
      <c r="P2" s="391"/>
      <c r="Q2" s="391"/>
      <c r="R2" s="391"/>
      <c r="S2" s="391"/>
      <c r="T2" s="391"/>
      <c r="U2" s="391"/>
      <c r="V2" s="391"/>
      <c r="W2" s="391"/>
      <c r="X2" s="391"/>
      <c r="Y2" s="391"/>
      <c r="Z2" s="391"/>
      <c r="AA2" s="391"/>
      <c r="AB2" s="391"/>
      <c r="AC2" s="391"/>
      <c r="AD2" s="391"/>
      <c r="AE2" s="391"/>
      <c r="AF2" s="391"/>
      <c r="AG2" s="391"/>
      <c r="AH2" s="391"/>
      <c r="AI2" s="391"/>
      <c r="AU2" s="391"/>
      <c r="BG2" s="391"/>
      <c r="BS2" s="391"/>
      <c r="CE2" s="391"/>
      <c r="CQ2" s="391"/>
      <c r="DD2" s="390"/>
      <c r="DE2" s="390"/>
    </row>
    <row r="3" spans="1:143" ht="25.5" customHeight="1">
      <c r="A3" s="391"/>
      <c r="C3" s="391"/>
      <c r="O3" s="391"/>
      <c r="P3" s="391"/>
      <c r="Q3" s="391"/>
      <c r="R3" s="391"/>
      <c r="S3" s="391"/>
      <c r="T3" s="391"/>
      <c r="U3" s="391"/>
      <c r="V3" s="391"/>
      <c r="W3" s="391"/>
      <c r="X3" s="391"/>
      <c r="Y3" s="391"/>
      <c r="Z3" s="391"/>
      <c r="AA3" s="391"/>
      <c r="AB3" s="391"/>
      <c r="AC3" s="391"/>
      <c r="AD3" s="391"/>
      <c r="AE3" s="391"/>
      <c r="AF3" s="391"/>
      <c r="AG3" s="391"/>
      <c r="AH3" s="391"/>
      <c r="AI3" s="391"/>
      <c r="AU3" s="391"/>
      <c r="BG3" s="391"/>
      <c r="BS3" s="391"/>
      <c r="CE3" s="391"/>
      <c r="CQ3" s="391"/>
      <c r="DD3" s="390"/>
      <c r="DE3" s="390"/>
    </row>
    <row r="4" spans="1:143" s="292" customFormat="1">
      <c r="A4" s="391"/>
      <c r="B4" s="391"/>
      <c r="C4" s="391"/>
      <c r="D4" s="391"/>
      <c r="E4" s="391"/>
      <c r="F4" s="391"/>
      <c r="G4" s="391"/>
      <c r="H4" s="391"/>
      <c r="I4" s="391"/>
      <c r="J4" s="391"/>
      <c r="K4" s="391"/>
      <c r="L4" s="391"/>
      <c r="M4" s="391"/>
      <c r="N4" s="391"/>
      <c r="O4" s="391"/>
      <c r="P4" s="391"/>
      <c r="Q4" s="391"/>
      <c r="R4" s="391"/>
      <c r="S4" s="391"/>
      <c r="T4" s="391"/>
      <c r="U4" s="391"/>
      <c r="V4" s="391"/>
      <c r="W4" s="391"/>
      <c r="X4" s="391"/>
      <c r="Y4" s="391"/>
      <c r="Z4" s="391"/>
      <c r="AA4" s="391"/>
      <c r="AB4" s="391"/>
      <c r="AC4" s="391"/>
      <c r="AD4" s="391"/>
      <c r="AE4" s="391"/>
      <c r="AF4" s="391"/>
      <c r="AG4" s="391"/>
      <c r="AH4" s="391"/>
      <c r="AI4" s="391"/>
      <c r="AJ4" s="391"/>
      <c r="AK4" s="391"/>
      <c r="AL4" s="391"/>
      <c r="AM4" s="391"/>
      <c r="AN4" s="391"/>
      <c r="AO4" s="391"/>
      <c r="AP4" s="391"/>
      <c r="AQ4" s="391"/>
      <c r="AR4" s="391"/>
      <c r="AS4" s="391"/>
      <c r="AT4" s="391"/>
      <c r="AU4" s="391"/>
      <c r="AV4" s="391"/>
      <c r="AW4" s="391"/>
      <c r="AX4" s="391"/>
      <c r="AY4" s="391"/>
      <c r="AZ4" s="391"/>
      <c r="BA4" s="391"/>
      <c r="BB4" s="391"/>
      <c r="BC4" s="391"/>
      <c r="BD4" s="391"/>
      <c r="BE4" s="391"/>
      <c r="BF4" s="391"/>
      <c r="BG4" s="391"/>
      <c r="BH4" s="391"/>
      <c r="BI4" s="391"/>
      <c r="BJ4" s="391"/>
      <c r="BK4" s="391"/>
      <c r="BL4" s="391"/>
      <c r="BM4" s="391"/>
      <c r="BN4" s="391"/>
      <c r="BO4" s="391"/>
      <c r="BP4" s="391"/>
      <c r="BQ4" s="391"/>
      <c r="BR4" s="391"/>
      <c r="BS4" s="391"/>
      <c r="BT4" s="391"/>
      <c r="BU4" s="391"/>
      <c r="BV4" s="391"/>
      <c r="BW4" s="391"/>
      <c r="BX4" s="391"/>
      <c r="BY4" s="391"/>
      <c r="BZ4" s="391"/>
      <c r="CA4" s="391"/>
      <c r="CB4" s="391"/>
      <c r="CC4" s="391"/>
      <c r="CD4" s="391"/>
      <c r="CE4" s="391"/>
      <c r="CF4" s="391"/>
      <c r="CG4" s="391"/>
      <c r="CH4" s="391"/>
      <c r="CI4" s="391"/>
      <c r="CJ4" s="391"/>
      <c r="CK4" s="391"/>
      <c r="CL4" s="391"/>
      <c r="CM4" s="391"/>
      <c r="CN4" s="391"/>
      <c r="CO4" s="391"/>
      <c r="CP4" s="391"/>
      <c r="CQ4" s="391"/>
      <c r="CR4" s="391"/>
      <c r="CS4" s="391"/>
      <c r="CT4" s="391"/>
      <c r="CU4" s="391"/>
      <c r="CV4" s="391"/>
      <c r="CW4" s="391"/>
      <c r="CX4" s="391"/>
      <c r="CY4" s="391"/>
      <c r="CZ4" s="391"/>
      <c r="DA4" s="391"/>
      <c r="DB4" s="391"/>
      <c r="DC4" s="391"/>
      <c r="DD4" s="391"/>
      <c r="DE4" s="391"/>
      <c r="DF4" s="293"/>
      <c r="DG4" s="293"/>
      <c r="DH4" s="293"/>
      <c r="DI4" s="293"/>
      <c r="DJ4" s="293"/>
      <c r="DK4" s="293"/>
      <c r="DL4" s="293"/>
      <c r="DM4" s="293"/>
      <c r="DN4" s="293"/>
      <c r="DO4" s="293"/>
      <c r="DP4" s="293"/>
      <c r="DQ4" s="293"/>
      <c r="DR4" s="293"/>
      <c r="DS4" s="293"/>
      <c r="DT4" s="293"/>
      <c r="DU4" s="293"/>
      <c r="DV4" s="293"/>
      <c r="DW4" s="293"/>
    </row>
    <row r="5" spans="1:143" s="292" customFormat="1">
      <c r="A5" s="391"/>
      <c r="B5" s="391"/>
      <c r="C5" s="391"/>
      <c r="D5" s="391"/>
      <c r="E5" s="391"/>
      <c r="F5" s="391"/>
      <c r="G5" s="391"/>
      <c r="H5" s="391"/>
      <c r="I5" s="391"/>
      <c r="J5" s="391"/>
      <c r="K5" s="391"/>
      <c r="L5" s="391"/>
      <c r="M5" s="391"/>
      <c r="N5" s="391"/>
      <c r="O5" s="391"/>
      <c r="P5" s="391"/>
      <c r="Q5" s="391"/>
      <c r="R5" s="391"/>
      <c r="S5" s="391"/>
      <c r="T5" s="391"/>
      <c r="U5" s="391"/>
      <c r="V5" s="391"/>
      <c r="W5" s="391"/>
      <c r="X5" s="391"/>
      <c r="Y5" s="391"/>
      <c r="Z5" s="391"/>
      <c r="AA5" s="391"/>
      <c r="AB5" s="391"/>
      <c r="AC5" s="391"/>
      <c r="AD5" s="391"/>
      <c r="AE5" s="391"/>
      <c r="AF5" s="391"/>
      <c r="AG5" s="391"/>
      <c r="AH5" s="391"/>
      <c r="AI5" s="391"/>
      <c r="AJ5" s="391"/>
      <c r="AK5" s="391"/>
      <c r="AL5" s="391"/>
      <c r="AM5" s="391"/>
      <c r="AN5" s="391"/>
      <c r="AO5" s="391"/>
      <c r="AP5" s="391"/>
      <c r="AQ5" s="391"/>
      <c r="AR5" s="391"/>
      <c r="AS5" s="391"/>
      <c r="AT5" s="391"/>
      <c r="AU5" s="391"/>
      <c r="AV5" s="391"/>
      <c r="AW5" s="391"/>
      <c r="AX5" s="391"/>
      <c r="AY5" s="391"/>
      <c r="AZ5" s="391"/>
      <c r="BA5" s="391"/>
      <c r="BB5" s="391"/>
      <c r="BC5" s="391"/>
      <c r="BD5" s="391"/>
      <c r="BE5" s="391"/>
      <c r="BF5" s="391"/>
      <c r="BG5" s="391"/>
      <c r="BH5" s="391"/>
      <c r="BI5" s="391"/>
      <c r="BJ5" s="391"/>
      <c r="BK5" s="391"/>
      <c r="BL5" s="391"/>
      <c r="BM5" s="391"/>
      <c r="BN5" s="391"/>
      <c r="BO5" s="391"/>
      <c r="BP5" s="391"/>
      <c r="BQ5" s="391"/>
      <c r="BR5" s="391"/>
      <c r="BS5" s="391"/>
      <c r="BT5" s="391"/>
      <c r="BU5" s="391"/>
      <c r="BV5" s="391"/>
      <c r="BW5" s="391"/>
      <c r="BX5" s="391"/>
      <c r="BY5" s="391"/>
      <c r="BZ5" s="391"/>
      <c r="CA5" s="391"/>
      <c r="CB5" s="391"/>
      <c r="CC5" s="391"/>
      <c r="CD5" s="391"/>
      <c r="CE5" s="391"/>
      <c r="CF5" s="391"/>
      <c r="CG5" s="391"/>
      <c r="CH5" s="391"/>
      <c r="CI5" s="391"/>
      <c r="CJ5" s="391"/>
      <c r="CK5" s="391"/>
      <c r="CL5" s="391"/>
      <c r="CM5" s="391"/>
      <c r="CN5" s="391"/>
      <c r="CO5" s="391"/>
      <c r="CP5" s="391"/>
      <c r="CQ5" s="391"/>
      <c r="CR5" s="391"/>
      <c r="CS5" s="391"/>
      <c r="CT5" s="391"/>
      <c r="CU5" s="391"/>
      <c r="CV5" s="391"/>
      <c r="CW5" s="391"/>
      <c r="CX5" s="391"/>
      <c r="CY5" s="391"/>
      <c r="CZ5" s="391"/>
      <c r="DA5" s="391"/>
      <c r="DB5" s="391"/>
      <c r="DC5" s="391"/>
      <c r="DD5" s="391"/>
      <c r="DE5" s="391"/>
      <c r="DF5" s="293"/>
      <c r="DG5" s="293"/>
      <c r="DH5" s="293"/>
      <c r="DI5" s="293"/>
      <c r="DJ5" s="293"/>
      <c r="DK5" s="293"/>
      <c r="DL5" s="293"/>
      <c r="DM5" s="293"/>
      <c r="DN5" s="293"/>
      <c r="DO5" s="293"/>
      <c r="DP5" s="293"/>
      <c r="DQ5" s="293"/>
      <c r="DR5" s="293"/>
      <c r="DS5" s="293"/>
      <c r="DT5" s="293"/>
      <c r="DU5" s="293"/>
      <c r="DV5" s="293"/>
      <c r="DW5" s="293"/>
    </row>
    <row r="6" spans="1:143" s="292" customFormat="1">
      <c r="A6" s="391"/>
      <c r="B6" s="391"/>
      <c r="C6" s="391"/>
      <c r="D6" s="391"/>
      <c r="E6" s="391"/>
      <c r="F6" s="391"/>
      <c r="G6" s="391"/>
      <c r="H6" s="391"/>
      <c r="I6" s="391"/>
      <c r="J6" s="391"/>
      <c r="K6" s="391"/>
      <c r="L6" s="391"/>
      <c r="M6" s="391"/>
      <c r="N6" s="391"/>
      <c r="O6" s="391"/>
      <c r="P6" s="391"/>
      <c r="Q6" s="391"/>
      <c r="R6" s="391"/>
      <c r="S6" s="391"/>
      <c r="T6" s="391"/>
      <c r="U6" s="391"/>
      <c r="V6" s="391"/>
      <c r="W6" s="391"/>
      <c r="X6" s="391"/>
      <c r="Y6" s="391"/>
      <c r="Z6" s="391"/>
      <c r="AA6" s="391"/>
      <c r="AB6" s="391"/>
      <c r="AC6" s="391"/>
      <c r="AD6" s="391"/>
      <c r="AE6" s="391"/>
      <c r="AF6" s="391"/>
      <c r="AG6" s="391"/>
      <c r="AH6" s="391"/>
      <c r="AI6" s="391"/>
      <c r="AJ6" s="391"/>
      <c r="AK6" s="391"/>
      <c r="AL6" s="391"/>
      <c r="AM6" s="391"/>
      <c r="AN6" s="391"/>
      <c r="AO6" s="391"/>
      <c r="AP6" s="391"/>
      <c r="AQ6" s="391"/>
      <c r="AR6" s="391"/>
      <c r="AS6" s="391"/>
      <c r="AT6" s="391"/>
      <c r="AU6" s="391"/>
      <c r="AV6" s="391"/>
      <c r="AW6" s="391"/>
      <c r="AX6" s="391"/>
      <c r="AY6" s="391"/>
      <c r="AZ6" s="391"/>
      <c r="BA6" s="391"/>
      <c r="BB6" s="391"/>
      <c r="BC6" s="391"/>
      <c r="BD6" s="391"/>
      <c r="BE6" s="391"/>
      <c r="BF6" s="391"/>
      <c r="BG6" s="391"/>
      <c r="BH6" s="391"/>
      <c r="BI6" s="391"/>
      <c r="BJ6" s="391"/>
      <c r="BK6" s="391"/>
      <c r="BL6" s="391"/>
      <c r="BM6" s="391"/>
      <c r="BN6" s="391"/>
      <c r="BO6" s="391"/>
      <c r="BP6" s="391"/>
      <c r="BQ6" s="391"/>
      <c r="BR6" s="391"/>
      <c r="BS6" s="391"/>
      <c r="BT6" s="391"/>
      <c r="BU6" s="391"/>
      <c r="BV6" s="391"/>
      <c r="BW6" s="391"/>
      <c r="BX6" s="391"/>
      <c r="BY6" s="391"/>
      <c r="BZ6" s="391"/>
      <c r="CA6" s="391"/>
      <c r="CB6" s="391"/>
      <c r="CC6" s="391"/>
      <c r="CD6" s="391"/>
      <c r="CE6" s="391"/>
      <c r="CF6" s="391"/>
      <c r="CG6" s="391"/>
      <c r="CH6" s="391"/>
      <c r="CI6" s="391"/>
      <c r="CJ6" s="391"/>
      <c r="CK6" s="391"/>
      <c r="CL6" s="391"/>
      <c r="CM6" s="391"/>
      <c r="CN6" s="391"/>
      <c r="CO6" s="391"/>
      <c r="CP6" s="391"/>
      <c r="CQ6" s="391"/>
      <c r="CR6" s="391"/>
      <c r="CS6" s="391"/>
      <c r="CT6" s="391"/>
      <c r="CU6" s="391"/>
      <c r="CV6" s="391"/>
      <c r="CW6" s="391"/>
      <c r="CX6" s="391"/>
      <c r="CY6" s="391"/>
      <c r="CZ6" s="391"/>
      <c r="DA6" s="391"/>
      <c r="DB6" s="391"/>
      <c r="DC6" s="391"/>
      <c r="DD6" s="391"/>
      <c r="DE6" s="391"/>
      <c r="DF6" s="293"/>
      <c r="DG6" s="293"/>
      <c r="DH6" s="293"/>
      <c r="DI6" s="293"/>
      <c r="DJ6" s="293"/>
      <c r="DK6" s="293"/>
      <c r="DL6" s="293"/>
      <c r="DM6" s="293"/>
      <c r="DN6" s="293"/>
      <c r="DO6" s="293"/>
      <c r="DP6" s="293"/>
      <c r="DQ6" s="293"/>
      <c r="DR6" s="293"/>
      <c r="DS6" s="293"/>
      <c r="DT6" s="293"/>
      <c r="DU6" s="293"/>
      <c r="DV6" s="293"/>
      <c r="DW6" s="293"/>
    </row>
    <row r="7" spans="1:143" s="292" customFormat="1">
      <c r="A7" s="391"/>
      <c r="B7" s="391"/>
      <c r="C7" s="391"/>
      <c r="D7" s="391"/>
      <c r="E7" s="391"/>
      <c r="F7" s="391"/>
      <c r="G7" s="391"/>
      <c r="H7" s="391"/>
      <c r="I7" s="391"/>
      <c r="J7" s="391"/>
      <c r="K7" s="391"/>
      <c r="L7" s="391"/>
      <c r="M7" s="391"/>
      <c r="N7" s="391"/>
      <c r="O7" s="391"/>
      <c r="P7" s="391"/>
      <c r="Q7" s="391"/>
      <c r="R7" s="391"/>
      <c r="S7" s="391"/>
      <c r="T7" s="391"/>
      <c r="U7" s="391"/>
      <c r="V7" s="391"/>
      <c r="W7" s="391"/>
      <c r="X7" s="391"/>
      <c r="Y7" s="391"/>
      <c r="Z7" s="391"/>
      <c r="AA7" s="391"/>
      <c r="AB7" s="391"/>
      <c r="AC7" s="391"/>
      <c r="AD7" s="391"/>
      <c r="AE7" s="391"/>
      <c r="AF7" s="391"/>
      <c r="AG7" s="391"/>
      <c r="AH7" s="391"/>
      <c r="AI7" s="391"/>
      <c r="AJ7" s="391"/>
      <c r="AK7" s="391"/>
      <c r="AL7" s="391"/>
      <c r="AM7" s="391"/>
      <c r="AN7" s="391"/>
      <c r="AO7" s="391"/>
      <c r="AP7" s="391"/>
      <c r="AQ7" s="391"/>
      <c r="AR7" s="391"/>
      <c r="AS7" s="391"/>
      <c r="AT7" s="391"/>
      <c r="AU7" s="391"/>
      <c r="AV7" s="391"/>
      <c r="AW7" s="391"/>
      <c r="AX7" s="391"/>
      <c r="AY7" s="391"/>
      <c r="AZ7" s="391"/>
      <c r="BA7" s="391"/>
      <c r="BB7" s="391"/>
      <c r="BC7" s="391"/>
      <c r="BD7" s="391"/>
      <c r="BE7" s="391"/>
      <c r="BF7" s="391"/>
      <c r="BG7" s="391"/>
      <c r="BH7" s="391"/>
      <c r="BI7" s="391"/>
      <c r="BJ7" s="391"/>
      <c r="BK7" s="391"/>
      <c r="BL7" s="391"/>
      <c r="BM7" s="391"/>
      <c r="BN7" s="391"/>
      <c r="BO7" s="391"/>
      <c r="BP7" s="391"/>
      <c r="BQ7" s="391"/>
      <c r="BR7" s="391"/>
      <c r="BS7" s="391"/>
      <c r="BT7" s="391"/>
      <c r="BU7" s="391"/>
      <c r="BV7" s="391"/>
      <c r="BW7" s="391"/>
      <c r="BX7" s="391"/>
      <c r="BY7" s="391"/>
      <c r="BZ7" s="391"/>
      <c r="CA7" s="391"/>
      <c r="CB7" s="391"/>
      <c r="CC7" s="391"/>
      <c r="CD7" s="391"/>
      <c r="CE7" s="391"/>
      <c r="CF7" s="391"/>
      <c r="CG7" s="391"/>
      <c r="CH7" s="391"/>
      <c r="CI7" s="391"/>
      <c r="CJ7" s="391"/>
      <c r="CK7" s="391"/>
      <c r="CL7" s="391"/>
      <c r="CM7" s="391"/>
      <c r="CN7" s="391"/>
      <c r="CO7" s="391"/>
      <c r="CP7" s="391"/>
      <c r="CQ7" s="391"/>
      <c r="CR7" s="391"/>
      <c r="CS7" s="391"/>
      <c r="CT7" s="391"/>
      <c r="CU7" s="391"/>
      <c r="CV7" s="391"/>
      <c r="CW7" s="391"/>
      <c r="CX7" s="391"/>
      <c r="CY7" s="391"/>
      <c r="CZ7" s="391"/>
      <c r="DA7" s="391"/>
      <c r="DB7" s="391"/>
      <c r="DC7" s="391"/>
      <c r="DD7" s="391"/>
      <c r="DE7" s="391"/>
      <c r="DF7" s="293"/>
      <c r="DG7" s="293"/>
      <c r="DH7" s="293"/>
      <c r="DI7" s="293"/>
      <c r="DJ7" s="293"/>
      <c r="DK7" s="293"/>
      <c r="DL7" s="293"/>
      <c r="DM7" s="293"/>
      <c r="DN7" s="293"/>
      <c r="DO7" s="293"/>
      <c r="DP7" s="293"/>
      <c r="DQ7" s="293"/>
      <c r="DR7" s="293"/>
      <c r="DS7" s="293"/>
      <c r="DT7" s="293"/>
      <c r="DU7" s="293"/>
      <c r="DV7" s="293"/>
      <c r="DW7" s="293"/>
    </row>
    <row r="8" spans="1:143" s="292" customFormat="1">
      <c r="A8" s="391"/>
      <c r="B8" s="391"/>
      <c r="C8" s="391"/>
      <c r="D8" s="391"/>
      <c r="E8" s="391"/>
      <c r="F8" s="391"/>
      <c r="G8" s="391"/>
      <c r="H8" s="391"/>
      <c r="I8" s="391"/>
      <c r="J8" s="391"/>
      <c r="K8" s="391"/>
      <c r="L8" s="391"/>
      <c r="M8" s="391"/>
      <c r="N8" s="391"/>
      <c r="O8" s="391"/>
      <c r="P8" s="391"/>
      <c r="Q8" s="391"/>
      <c r="R8" s="391"/>
      <c r="S8" s="391"/>
      <c r="T8" s="391"/>
      <c r="U8" s="391"/>
      <c r="V8" s="391"/>
      <c r="W8" s="391"/>
      <c r="X8" s="391"/>
      <c r="Y8" s="391"/>
      <c r="Z8" s="391"/>
      <c r="AA8" s="391"/>
      <c r="AB8" s="391"/>
      <c r="AC8" s="391"/>
      <c r="AD8" s="391"/>
      <c r="AE8" s="391"/>
      <c r="AF8" s="391"/>
      <c r="AG8" s="391"/>
      <c r="AH8" s="391"/>
      <c r="AI8" s="391"/>
      <c r="AJ8" s="391"/>
      <c r="AK8" s="391"/>
      <c r="AL8" s="391"/>
      <c r="AM8" s="391"/>
      <c r="AN8" s="391"/>
      <c r="AO8" s="391"/>
      <c r="AP8" s="391"/>
      <c r="AQ8" s="391"/>
      <c r="AR8" s="391"/>
      <c r="AS8" s="391"/>
      <c r="AT8" s="391"/>
      <c r="AU8" s="391"/>
      <c r="AV8" s="391"/>
      <c r="AW8" s="391"/>
      <c r="AX8" s="391"/>
      <c r="AY8" s="391"/>
      <c r="AZ8" s="391"/>
      <c r="BA8" s="391"/>
      <c r="BB8" s="391"/>
      <c r="BC8" s="391"/>
      <c r="BD8" s="391"/>
      <c r="BE8" s="391"/>
      <c r="BF8" s="391"/>
      <c r="BG8" s="391"/>
      <c r="BH8" s="391"/>
      <c r="BI8" s="391"/>
      <c r="BJ8" s="391"/>
      <c r="BK8" s="391"/>
      <c r="BL8" s="391"/>
      <c r="BM8" s="391"/>
      <c r="BN8" s="391"/>
      <c r="BO8" s="391"/>
      <c r="BP8" s="391"/>
      <c r="BQ8" s="391"/>
      <c r="BR8" s="391"/>
      <c r="BS8" s="391"/>
      <c r="BT8" s="391"/>
      <c r="BU8" s="391"/>
      <c r="BV8" s="391"/>
      <c r="BW8" s="391"/>
      <c r="BX8" s="391"/>
      <c r="BY8" s="391"/>
      <c r="BZ8" s="391"/>
      <c r="CA8" s="391"/>
      <c r="CB8" s="391"/>
      <c r="CC8" s="391"/>
      <c r="CD8" s="391"/>
      <c r="CE8" s="391"/>
      <c r="CF8" s="391"/>
      <c r="CG8" s="391"/>
      <c r="CH8" s="391"/>
      <c r="CI8" s="391"/>
      <c r="CJ8" s="391"/>
      <c r="CK8" s="391"/>
      <c r="CL8" s="391"/>
      <c r="CM8" s="391"/>
      <c r="CN8" s="391"/>
      <c r="CO8" s="391"/>
      <c r="CP8" s="391"/>
      <c r="CQ8" s="391"/>
      <c r="CR8" s="391"/>
      <c r="CS8" s="391"/>
      <c r="CT8" s="391"/>
      <c r="CU8" s="391"/>
      <c r="CV8" s="391"/>
      <c r="CW8" s="391"/>
      <c r="CX8" s="391"/>
      <c r="CY8" s="391"/>
      <c r="CZ8" s="391"/>
      <c r="DA8" s="391"/>
      <c r="DB8" s="391"/>
      <c r="DC8" s="391"/>
      <c r="DD8" s="391"/>
      <c r="DE8" s="391"/>
      <c r="DF8" s="293"/>
      <c r="DG8" s="293"/>
      <c r="DH8" s="293"/>
      <c r="DI8" s="293"/>
      <c r="DJ8" s="293"/>
      <c r="DK8" s="293"/>
      <c r="DL8" s="293"/>
      <c r="DM8" s="293"/>
      <c r="DN8" s="293"/>
      <c r="DO8" s="293"/>
      <c r="DP8" s="293"/>
      <c r="DQ8" s="293"/>
      <c r="DR8" s="293"/>
      <c r="DS8" s="293"/>
      <c r="DT8" s="293"/>
      <c r="DU8" s="293"/>
      <c r="DV8" s="293"/>
      <c r="DW8" s="293"/>
    </row>
    <row r="9" spans="1:143" s="292" customFormat="1">
      <c r="A9" s="391"/>
      <c r="B9" s="391"/>
      <c r="C9" s="391"/>
      <c r="D9" s="391"/>
      <c r="E9" s="391"/>
      <c r="F9" s="391"/>
      <c r="G9" s="391"/>
      <c r="H9" s="391"/>
      <c r="I9" s="391"/>
      <c r="J9" s="391"/>
      <c r="K9" s="391"/>
      <c r="L9" s="391"/>
      <c r="M9" s="391"/>
      <c r="N9" s="391"/>
      <c r="O9" s="391"/>
      <c r="P9" s="391"/>
      <c r="Q9" s="391"/>
      <c r="R9" s="391"/>
      <c r="S9" s="391"/>
      <c r="T9" s="391"/>
      <c r="U9" s="391"/>
      <c r="V9" s="391"/>
      <c r="W9" s="391"/>
      <c r="X9" s="391"/>
      <c r="Y9" s="391"/>
      <c r="Z9" s="391"/>
      <c r="AA9" s="391"/>
      <c r="AB9" s="391"/>
      <c r="AC9" s="391"/>
      <c r="AD9" s="391"/>
      <c r="AE9" s="391"/>
      <c r="AF9" s="391"/>
      <c r="AG9" s="391"/>
      <c r="AH9" s="391"/>
      <c r="AI9" s="391"/>
      <c r="AJ9" s="391"/>
      <c r="AK9" s="391"/>
      <c r="AL9" s="391"/>
      <c r="AM9" s="391"/>
      <c r="AN9" s="391"/>
      <c r="AO9" s="391"/>
      <c r="AP9" s="391"/>
      <c r="AQ9" s="391"/>
      <c r="AR9" s="391"/>
      <c r="AS9" s="391"/>
      <c r="AT9" s="391"/>
      <c r="AU9" s="391"/>
      <c r="AV9" s="391"/>
      <c r="AW9" s="391"/>
      <c r="AX9" s="391"/>
      <c r="AY9" s="391"/>
      <c r="AZ9" s="391"/>
      <c r="BA9" s="391"/>
      <c r="BB9" s="391"/>
      <c r="BC9" s="391"/>
      <c r="BD9" s="391"/>
      <c r="BE9" s="391"/>
      <c r="BF9" s="391"/>
      <c r="BG9" s="391"/>
      <c r="BH9" s="391"/>
      <c r="BI9" s="391"/>
      <c r="BJ9" s="391"/>
      <c r="BK9" s="391"/>
      <c r="BL9" s="391"/>
      <c r="BM9" s="391"/>
      <c r="BN9" s="391"/>
      <c r="BO9" s="391"/>
      <c r="BP9" s="391"/>
      <c r="BQ9" s="391"/>
      <c r="BR9" s="391"/>
      <c r="BS9" s="391"/>
      <c r="BT9" s="391"/>
      <c r="BU9" s="391"/>
      <c r="BV9" s="391"/>
      <c r="BW9" s="391"/>
      <c r="BX9" s="391"/>
      <c r="BY9" s="391"/>
      <c r="BZ9" s="391"/>
      <c r="CA9" s="391"/>
      <c r="CB9" s="391"/>
      <c r="CC9" s="391"/>
      <c r="CD9" s="391"/>
      <c r="CE9" s="391"/>
      <c r="CF9" s="391"/>
      <c r="CG9" s="391"/>
      <c r="CH9" s="391"/>
      <c r="CI9" s="391"/>
      <c r="CJ9" s="391"/>
      <c r="CK9" s="391"/>
      <c r="CL9" s="391"/>
      <c r="CM9" s="391"/>
      <c r="CN9" s="391"/>
      <c r="CO9" s="391"/>
      <c r="CP9" s="391"/>
      <c r="CQ9" s="391"/>
      <c r="CR9" s="391"/>
      <c r="CS9" s="391"/>
      <c r="CT9" s="391"/>
      <c r="CU9" s="391"/>
      <c r="CV9" s="391"/>
      <c r="CW9" s="391"/>
      <c r="CX9" s="391"/>
      <c r="CY9" s="391"/>
      <c r="CZ9" s="391"/>
      <c r="DA9" s="391"/>
      <c r="DB9" s="391"/>
      <c r="DC9" s="391"/>
      <c r="DD9" s="391"/>
      <c r="DE9" s="391"/>
      <c r="DF9" s="293"/>
      <c r="DG9" s="293"/>
      <c r="DH9" s="293"/>
      <c r="DI9" s="293"/>
      <c r="DJ9" s="293"/>
      <c r="DK9" s="293"/>
      <c r="DL9" s="293"/>
      <c r="DM9" s="293"/>
      <c r="DN9" s="293"/>
      <c r="DO9" s="293"/>
      <c r="DP9" s="293"/>
      <c r="DQ9" s="293"/>
      <c r="DR9" s="293"/>
      <c r="DS9" s="293"/>
      <c r="DT9" s="293"/>
      <c r="DU9" s="293"/>
      <c r="DV9" s="293"/>
      <c r="DW9" s="293"/>
    </row>
    <row r="10" spans="1:143" s="292" customFormat="1">
      <c r="A10" s="39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c r="AF10" s="391"/>
      <c r="AG10" s="391"/>
      <c r="AH10" s="391"/>
      <c r="AI10" s="391"/>
      <c r="AJ10" s="391"/>
      <c r="AK10" s="391"/>
      <c r="AL10" s="391"/>
      <c r="AM10" s="391"/>
      <c r="AN10" s="391"/>
      <c r="AO10" s="391"/>
      <c r="AP10" s="391"/>
      <c r="AQ10" s="391"/>
      <c r="AR10" s="391"/>
      <c r="AS10" s="391"/>
      <c r="AT10" s="391"/>
      <c r="AU10" s="391"/>
      <c r="AV10" s="391"/>
      <c r="AW10" s="391"/>
      <c r="AX10" s="391"/>
      <c r="AY10" s="391"/>
      <c r="AZ10" s="391"/>
      <c r="BA10" s="391"/>
      <c r="BB10" s="391"/>
      <c r="BC10" s="391"/>
      <c r="BD10" s="391"/>
      <c r="BE10" s="391"/>
      <c r="BF10" s="391"/>
      <c r="BG10" s="391"/>
      <c r="BH10" s="391"/>
      <c r="BI10" s="391"/>
      <c r="BJ10" s="391"/>
      <c r="BK10" s="391"/>
      <c r="BL10" s="391"/>
      <c r="BM10" s="391"/>
      <c r="BN10" s="391"/>
      <c r="BO10" s="391"/>
      <c r="BP10" s="391"/>
      <c r="BQ10" s="391"/>
      <c r="BR10" s="391"/>
      <c r="BS10" s="391"/>
      <c r="BT10" s="391"/>
      <c r="BU10" s="391"/>
      <c r="BV10" s="391"/>
      <c r="BW10" s="391"/>
      <c r="BX10" s="391"/>
      <c r="BY10" s="391"/>
      <c r="BZ10" s="391"/>
      <c r="CA10" s="391"/>
      <c r="CB10" s="391"/>
      <c r="CC10" s="391"/>
      <c r="CD10" s="391"/>
      <c r="CE10" s="391"/>
      <c r="CF10" s="391"/>
      <c r="CG10" s="391"/>
      <c r="CH10" s="391"/>
      <c r="CI10" s="391"/>
      <c r="CJ10" s="391"/>
      <c r="CK10" s="391"/>
      <c r="CL10" s="391"/>
      <c r="CM10" s="391"/>
      <c r="CN10" s="391"/>
      <c r="CO10" s="391"/>
      <c r="CP10" s="391"/>
      <c r="CQ10" s="391"/>
      <c r="CR10" s="391"/>
      <c r="CS10" s="391"/>
      <c r="CT10" s="391"/>
      <c r="CU10" s="391"/>
      <c r="CV10" s="391"/>
      <c r="CW10" s="391"/>
      <c r="CX10" s="391"/>
      <c r="CY10" s="391"/>
      <c r="CZ10" s="391"/>
      <c r="DA10" s="391"/>
      <c r="DB10" s="391"/>
      <c r="DC10" s="391"/>
      <c r="DD10" s="391"/>
      <c r="DE10" s="391"/>
      <c r="DF10" s="293"/>
      <c r="DG10" s="293"/>
      <c r="DH10" s="293"/>
      <c r="DI10" s="293"/>
      <c r="DJ10" s="293"/>
      <c r="DK10" s="293"/>
      <c r="DL10" s="293"/>
      <c r="DM10" s="293"/>
      <c r="DN10" s="293"/>
      <c r="DO10" s="293"/>
      <c r="DP10" s="293"/>
      <c r="DQ10" s="293"/>
      <c r="DR10" s="293"/>
      <c r="DS10" s="293"/>
      <c r="DT10" s="293"/>
      <c r="DU10" s="293"/>
      <c r="DV10" s="293"/>
      <c r="DW10" s="293"/>
      <c r="EM10" s="292" t="s">
        <v>604</v>
      </c>
    </row>
    <row r="11" spans="1:143" s="292" customFormat="1">
      <c r="A11" s="391"/>
      <c r="B11" s="391"/>
      <c r="C11" s="391"/>
      <c r="D11" s="391"/>
      <c r="E11" s="391"/>
      <c r="F11" s="391"/>
      <c r="G11" s="391"/>
      <c r="H11" s="391"/>
      <c r="I11" s="391"/>
      <c r="J11" s="391"/>
      <c r="K11" s="391"/>
      <c r="L11" s="391"/>
      <c r="M11" s="391"/>
      <c r="N11" s="391"/>
      <c r="O11" s="391"/>
      <c r="P11" s="391"/>
      <c r="Q11" s="391"/>
      <c r="R11" s="391"/>
      <c r="S11" s="391"/>
      <c r="T11" s="391"/>
      <c r="U11" s="391"/>
      <c r="V11" s="391"/>
      <c r="W11" s="391"/>
      <c r="X11" s="391"/>
      <c r="Y11" s="391"/>
      <c r="Z11" s="391"/>
      <c r="AA11" s="391"/>
      <c r="AB11" s="391"/>
      <c r="AC11" s="391"/>
      <c r="AD11" s="391"/>
      <c r="AE11" s="391"/>
      <c r="AF11" s="391"/>
      <c r="AG11" s="391"/>
      <c r="AH11" s="391"/>
      <c r="AI11" s="391"/>
      <c r="AJ11" s="391"/>
      <c r="AK11" s="391"/>
      <c r="AL11" s="391"/>
      <c r="AM11" s="391"/>
      <c r="AN11" s="391"/>
      <c r="AO11" s="391"/>
      <c r="AP11" s="391"/>
      <c r="AQ11" s="391"/>
      <c r="AR11" s="391"/>
      <c r="AS11" s="391"/>
      <c r="AT11" s="391"/>
      <c r="AU11" s="391"/>
      <c r="AV11" s="391"/>
      <c r="AW11" s="391"/>
      <c r="AX11" s="391"/>
      <c r="AY11" s="391"/>
      <c r="AZ11" s="391"/>
      <c r="BA11" s="391"/>
      <c r="BB11" s="391"/>
      <c r="BC11" s="391"/>
      <c r="BD11" s="391"/>
      <c r="BE11" s="391"/>
      <c r="BF11" s="391"/>
      <c r="BG11" s="391"/>
      <c r="BH11" s="391"/>
      <c r="BI11" s="391"/>
      <c r="BJ11" s="391"/>
      <c r="BK11" s="391"/>
      <c r="BL11" s="391"/>
      <c r="BM11" s="391"/>
      <c r="BN11" s="391"/>
      <c r="BO11" s="391"/>
      <c r="BP11" s="391"/>
      <c r="BQ11" s="391"/>
      <c r="BR11" s="391"/>
      <c r="BS11" s="391"/>
      <c r="BT11" s="391"/>
      <c r="BU11" s="391"/>
      <c r="BV11" s="391"/>
      <c r="BW11" s="391"/>
      <c r="BX11" s="391"/>
      <c r="BY11" s="391"/>
      <c r="BZ11" s="391"/>
      <c r="CA11" s="391"/>
      <c r="CB11" s="391"/>
      <c r="CC11" s="391"/>
      <c r="CD11" s="391"/>
      <c r="CE11" s="391"/>
      <c r="CF11" s="391"/>
      <c r="CG11" s="391"/>
      <c r="CH11" s="391"/>
      <c r="CI11" s="391"/>
      <c r="CJ11" s="391"/>
      <c r="CK11" s="391"/>
      <c r="CL11" s="391"/>
      <c r="CM11" s="391"/>
      <c r="CN11" s="391"/>
      <c r="CO11" s="391"/>
      <c r="CP11" s="391"/>
      <c r="CQ11" s="391"/>
      <c r="CR11" s="391"/>
      <c r="CS11" s="391"/>
      <c r="CT11" s="391"/>
      <c r="CU11" s="391"/>
      <c r="CV11" s="391"/>
      <c r="CW11" s="391"/>
      <c r="CX11" s="391"/>
      <c r="CY11" s="391"/>
      <c r="CZ11" s="391"/>
      <c r="DA11" s="391"/>
      <c r="DB11" s="391"/>
      <c r="DC11" s="391"/>
      <c r="DD11" s="391"/>
      <c r="DE11" s="391"/>
      <c r="DF11" s="293"/>
      <c r="DG11" s="293"/>
      <c r="DH11" s="293"/>
      <c r="DI11" s="293"/>
      <c r="DJ11" s="293"/>
      <c r="DK11" s="293"/>
      <c r="DL11" s="293"/>
      <c r="DM11" s="293"/>
      <c r="DN11" s="293"/>
      <c r="DO11" s="293"/>
      <c r="DP11" s="293"/>
      <c r="DQ11" s="293"/>
      <c r="DR11" s="293"/>
      <c r="DS11" s="293"/>
      <c r="DT11" s="293"/>
      <c r="DU11" s="293"/>
      <c r="DV11" s="293"/>
      <c r="DW11" s="293"/>
    </row>
    <row r="12" spans="1:143" s="292" customFormat="1">
      <c r="A12" s="391"/>
      <c r="B12" s="391"/>
      <c r="C12" s="391"/>
      <c r="D12" s="391"/>
      <c r="E12" s="391"/>
      <c r="F12" s="391"/>
      <c r="G12" s="391"/>
      <c r="H12" s="391"/>
      <c r="I12" s="391"/>
      <c r="J12" s="391"/>
      <c r="K12" s="391"/>
      <c r="L12" s="391"/>
      <c r="M12" s="391"/>
      <c r="N12" s="391"/>
      <c r="O12" s="391"/>
      <c r="P12" s="391"/>
      <c r="Q12" s="391"/>
      <c r="R12" s="391"/>
      <c r="S12" s="391"/>
      <c r="T12" s="391"/>
      <c r="U12" s="391"/>
      <c r="V12" s="391"/>
      <c r="W12" s="391"/>
      <c r="X12" s="391"/>
      <c r="Y12" s="391"/>
      <c r="Z12" s="391"/>
      <c r="AA12" s="391"/>
      <c r="AB12" s="391"/>
      <c r="AC12" s="391"/>
      <c r="AD12" s="391"/>
      <c r="AE12" s="391"/>
      <c r="AF12" s="391"/>
      <c r="AG12" s="391"/>
      <c r="AH12" s="391"/>
      <c r="AI12" s="391"/>
      <c r="AJ12" s="391"/>
      <c r="AK12" s="391"/>
      <c r="AL12" s="391"/>
      <c r="AM12" s="391"/>
      <c r="AN12" s="391"/>
      <c r="AO12" s="391"/>
      <c r="AP12" s="391"/>
      <c r="AQ12" s="391"/>
      <c r="AR12" s="391"/>
      <c r="AS12" s="391"/>
      <c r="AT12" s="391"/>
      <c r="AU12" s="391"/>
      <c r="AV12" s="391"/>
      <c r="AW12" s="391"/>
      <c r="AX12" s="391"/>
      <c r="AY12" s="391"/>
      <c r="AZ12" s="391"/>
      <c r="BA12" s="391"/>
      <c r="BB12" s="391"/>
      <c r="BC12" s="391"/>
      <c r="BD12" s="391"/>
      <c r="BE12" s="391"/>
      <c r="BF12" s="391"/>
      <c r="BG12" s="391"/>
      <c r="BH12" s="391"/>
      <c r="BI12" s="391"/>
      <c r="BJ12" s="391"/>
      <c r="BK12" s="391"/>
      <c r="BL12" s="391"/>
      <c r="BM12" s="391"/>
      <c r="BN12" s="391"/>
      <c r="BO12" s="391"/>
      <c r="BP12" s="391"/>
      <c r="BQ12" s="391"/>
      <c r="BR12" s="391"/>
      <c r="BS12" s="391"/>
      <c r="BT12" s="391"/>
      <c r="BU12" s="391"/>
      <c r="BV12" s="391"/>
      <c r="BW12" s="391"/>
      <c r="BX12" s="391"/>
      <c r="BY12" s="391"/>
      <c r="BZ12" s="391"/>
      <c r="CA12" s="391"/>
      <c r="CB12" s="391"/>
      <c r="CC12" s="391"/>
      <c r="CD12" s="391"/>
      <c r="CE12" s="391"/>
      <c r="CF12" s="391"/>
      <c r="CG12" s="391"/>
      <c r="CH12" s="391"/>
      <c r="CI12" s="391"/>
      <c r="CJ12" s="391"/>
      <c r="CK12" s="391"/>
      <c r="CL12" s="391"/>
      <c r="CM12" s="391"/>
      <c r="CN12" s="391"/>
      <c r="CO12" s="391"/>
      <c r="CP12" s="391"/>
      <c r="CQ12" s="391"/>
      <c r="CR12" s="391"/>
      <c r="CS12" s="391"/>
      <c r="CT12" s="391"/>
      <c r="CU12" s="391"/>
      <c r="CV12" s="391"/>
      <c r="CW12" s="391"/>
      <c r="CX12" s="391"/>
      <c r="CY12" s="391"/>
      <c r="CZ12" s="391"/>
      <c r="DA12" s="391"/>
      <c r="DB12" s="391"/>
      <c r="DC12" s="391"/>
      <c r="DD12" s="391"/>
      <c r="DE12" s="391"/>
      <c r="DF12" s="293"/>
      <c r="DG12" s="293"/>
      <c r="DH12" s="293"/>
      <c r="DI12" s="293"/>
      <c r="DJ12" s="293"/>
      <c r="DK12" s="293"/>
      <c r="DL12" s="293"/>
      <c r="DM12" s="293"/>
      <c r="DN12" s="293"/>
      <c r="DO12" s="293"/>
      <c r="DP12" s="293"/>
      <c r="DQ12" s="293"/>
      <c r="DR12" s="293"/>
      <c r="DS12" s="293"/>
      <c r="DT12" s="293"/>
      <c r="DU12" s="293"/>
      <c r="DV12" s="293"/>
      <c r="DW12" s="293"/>
      <c r="EM12" s="292" t="s">
        <v>604</v>
      </c>
    </row>
    <row r="13" spans="1:143" s="292" customFormat="1">
      <c r="A13" s="391"/>
      <c r="B13" s="391"/>
      <c r="C13" s="391"/>
      <c r="D13" s="391"/>
      <c r="E13" s="391"/>
      <c r="F13" s="391"/>
      <c r="G13" s="391"/>
      <c r="H13" s="391"/>
      <c r="I13" s="391"/>
      <c r="J13" s="391"/>
      <c r="K13" s="391"/>
      <c r="L13" s="391"/>
      <c r="M13" s="391"/>
      <c r="N13" s="391"/>
      <c r="O13" s="391"/>
      <c r="P13" s="391"/>
      <c r="Q13" s="391"/>
      <c r="R13" s="391"/>
      <c r="S13" s="391"/>
      <c r="T13" s="391"/>
      <c r="U13" s="391"/>
      <c r="V13" s="391"/>
      <c r="W13" s="391"/>
      <c r="X13" s="391"/>
      <c r="Y13" s="391"/>
      <c r="Z13" s="391"/>
      <c r="AA13" s="391"/>
      <c r="AB13" s="391"/>
      <c r="AC13" s="391"/>
      <c r="AD13" s="391"/>
      <c r="AE13" s="391"/>
      <c r="AF13" s="391"/>
      <c r="AG13" s="391"/>
      <c r="AH13" s="391"/>
      <c r="AI13" s="391"/>
      <c r="AJ13" s="391"/>
      <c r="AK13" s="391"/>
      <c r="AL13" s="391"/>
      <c r="AM13" s="391"/>
      <c r="AN13" s="391"/>
      <c r="AO13" s="391"/>
      <c r="AP13" s="391"/>
      <c r="AQ13" s="391"/>
      <c r="AR13" s="391"/>
      <c r="AS13" s="391"/>
      <c r="AT13" s="391"/>
      <c r="AU13" s="391"/>
      <c r="AV13" s="391"/>
      <c r="AW13" s="391"/>
      <c r="AX13" s="391"/>
      <c r="AY13" s="391"/>
      <c r="AZ13" s="391"/>
      <c r="BA13" s="391"/>
      <c r="BB13" s="391"/>
      <c r="BC13" s="391"/>
      <c r="BD13" s="391"/>
      <c r="BE13" s="391"/>
      <c r="BF13" s="391"/>
      <c r="BG13" s="391"/>
      <c r="BH13" s="391"/>
      <c r="BI13" s="391"/>
      <c r="BJ13" s="391"/>
      <c r="BK13" s="391"/>
      <c r="BL13" s="391"/>
      <c r="BM13" s="391"/>
      <c r="BN13" s="391"/>
      <c r="BO13" s="391"/>
      <c r="BP13" s="391"/>
      <c r="BQ13" s="391"/>
      <c r="BR13" s="391"/>
      <c r="BS13" s="391"/>
      <c r="BT13" s="391"/>
      <c r="BU13" s="391"/>
      <c r="BV13" s="391"/>
      <c r="BW13" s="391"/>
      <c r="BX13" s="391"/>
      <c r="BY13" s="391"/>
      <c r="BZ13" s="391"/>
      <c r="CA13" s="391"/>
      <c r="CB13" s="391"/>
      <c r="CC13" s="391"/>
      <c r="CD13" s="391"/>
      <c r="CE13" s="391"/>
      <c r="CF13" s="391"/>
      <c r="CG13" s="391"/>
      <c r="CH13" s="391"/>
      <c r="CI13" s="391"/>
      <c r="CJ13" s="391"/>
      <c r="CK13" s="391"/>
      <c r="CL13" s="391"/>
      <c r="CM13" s="391"/>
      <c r="CN13" s="391"/>
      <c r="CO13" s="391"/>
      <c r="CP13" s="391"/>
      <c r="CQ13" s="391"/>
      <c r="CR13" s="391"/>
      <c r="CS13" s="391"/>
      <c r="CT13" s="391"/>
      <c r="CU13" s="391"/>
      <c r="CV13" s="391"/>
      <c r="CW13" s="391"/>
      <c r="CX13" s="391"/>
      <c r="CY13" s="391"/>
      <c r="CZ13" s="391"/>
      <c r="DA13" s="391"/>
      <c r="DB13" s="391"/>
      <c r="DC13" s="391"/>
      <c r="DD13" s="391"/>
      <c r="DE13" s="391"/>
      <c r="DF13" s="293"/>
      <c r="DG13" s="293"/>
      <c r="DH13" s="293"/>
      <c r="DI13" s="293"/>
      <c r="DJ13" s="293"/>
      <c r="DK13" s="293"/>
      <c r="DL13" s="293"/>
      <c r="DM13" s="293"/>
      <c r="DN13" s="293"/>
      <c r="DO13" s="293"/>
      <c r="DP13" s="293"/>
      <c r="DQ13" s="293"/>
      <c r="DR13" s="293"/>
      <c r="DS13" s="293"/>
      <c r="DT13" s="293"/>
      <c r="DU13" s="293"/>
      <c r="DV13" s="293"/>
      <c r="DW13" s="293"/>
    </row>
    <row r="14" spans="1:143" s="292" customFormat="1">
      <c r="A14" s="391"/>
      <c r="B14" s="391"/>
      <c r="C14" s="391"/>
      <c r="D14" s="391"/>
      <c r="E14" s="391"/>
      <c r="F14" s="391"/>
      <c r="G14" s="391"/>
      <c r="H14" s="391"/>
      <c r="I14" s="391"/>
      <c r="J14" s="391"/>
      <c r="K14" s="391"/>
      <c r="L14" s="391"/>
      <c r="M14" s="391"/>
      <c r="N14" s="391"/>
      <c r="O14" s="391"/>
      <c r="P14" s="391"/>
      <c r="Q14" s="391"/>
      <c r="R14" s="391"/>
      <c r="S14" s="391"/>
      <c r="T14" s="391"/>
      <c r="U14" s="391"/>
      <c r="V14" s="391"/>
      <c r="W14" s="391"/>
      <c r="X14" s="391"/>
      <c r="Y14" s="391"/>
      <c r="Z14" s="391"/>
      <c r="AA14" s="391"/>
      <c r="AB14" s="391"/>
      <c r="AC14" s="391"/>
      <c r="AD14" s="391"/>
      <c r="AE14" s="391"/>
      <c r="AF14" s="391"/>
      <c r="AG14" s="391"/>
      <c r="AH14" s="391"/>
      <c r="AI14" s="391"/>
      <c r="AJ14" s="391"/>
      <c r="AK14" s="391"/>
      <c r="AL14" s="391"/>
      <c r="AM14" s="391"/>
      <c r="AN14" s="391"/>
      <c r="AO14" s="391"/>
      <c r="AP14" s="391"/>
      <c r="AQ14" s="391"/>
      <c r="AR14" s="391"/>
      <c r="AS14" s="391"/>
      <c r="AT14" s="391"/>
      <c r="AU14" s="391"/>
      <c r="AV14" s="391"/>
      <c r="AW14" s="391"/>
      <c r="AX14" s="391"/>
      <c r="AY14" s="391"/>
      <c r="AZ14" s="391"/>
      <c r="BA14" s="391"/>
      <c r="BB14" s="391"/>
      <c r="BC14" s="391"/>
      <c r="BD14" s="391"/>
      <c r="BE14" s="391"/>
      <c r="BF14" s="391"/>
      <c r="BG14" s="391"/>
      <c r="BH14" s="391"/>
      <c r="BI14" s="391"/>
      <c r="BJ14" s="391"/>
      <c r="BK14" s="391"/>
      <c r="BL14" s="391"/>
      <c r="BM14" s="391"/>
      <c r="BN14" s="391"/>
      <c r="BO14" s="391"/>
      <c r="BP14" s="391"/>
      <c r="BQ14" s="391"/>
      <c r="BR14" s="391"/>
      <c r="BS14" s="391"/>
      <c r="BT14" s="391"/>
      <c r="BU14" s="391"/>
      <c r="BV14" s="391"/>
      <c r="BW14" s="391"/>
      <c r="BX14" s="391"/>
      <c r="BY14" s="391"/>
      <c r="BZ14" s="391"/>
      <c r="CA14" s="391"/>
      <c r="CB14" s="391"/>
      <c r="CC14" s="391"/>
      <c r="CD14" s="391"/>
      <c r="CE14" s="391"/>
      <c r="CF14" s="391"/>
      <c r="CG14" s="391"/>
      <c r="CH14" s="391"/>
      <c r="CI14" s="391"/>
      <c r="CJ14" s="391"/>
      <c r="CK14" s="391"/>
      <c r="CL14" s="391"/>
      <c r="CM14" s="391"/>
      <c r="CN14" s="391"/>
      <c r="CO14" s="391"/>
      <c r="CP14" s="391"/>
      <c r="CQ14" s="391"/>
      <c r="CR14" s="391"/>
      <c r="CS14" s="391"/>
      <c r="CT14" s="391"/>
      <c r="CU14" s="391"/>
      <c r="CV14" s="391"/>
      <c r="CW14" s="391"/>
      <c r="CX14" s="391"/>
      <c r="CY14" s="391"/>
      <c r="CZ14" s="391"/>
      <c r="DA14" s="391"/>
      <c r="DB14" s="391"/>
      <c r="DC14" s="391"/>
      <c r="DD14" s="391"/>
      <c r="DE14" s="391"/>
      <c r="DF14" s="293"/>
      <c r="DG14" s="293"/>
      <c r="DH14" s="293"/>
      <c r="DI14" s="293"/>
      <c r="DJ14" s="293"/>
      <c r="DK14" s="293"/>
      <c r="DL14" s="293"/>
      <c r="DM14" s="293"/>
      <c r="DN14" s="293"/>
      <c r="DO14" s="293"/>
      <c r="DP14" s="293"/>
      <c r="DQ14" s="293"/>
      <c r="DR14" s="293"/>
      <c r="DS14" s="293"/>
      <c r="DT14" s="293"/>
      <c r="DU14" s="293"/>
      <c r="DV14" s="293"/>
      <c r="DW14" s="293"/>
    </row>
    <row r="15" spans="1:143" s="292" customFormat="1">
      <c r="A15" s="390"/>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1"/>
      <c r="AH15" s="391"/>
      <c r="AI15" s="391"/>
      <c r="AJ15" s="391"/>
      <c r="AK15" s="391"/>
      <c r="AL15" s="391"/>
      <c r="AM15" s="391"/>
      <c r="AN15" s="391"/>
      <c r="AO15" s="391"/>
      <c r="AP15" s="391"/>
      <c r="AQ15" s="391"/>
      <c r="AR15" s="391"/>
      <c r="AS15" s="391"/>
      <c r="AT15" s="391"/>
      <c r="AU15" s="391"/>
      <c r="AV15" s="391"/>
      <c r="AW15" s="391"/>
      <c r="AX15" s="391"/>
      <c r="AY15" s="391"/>
      <c r="AZ15" s="391"/>
      <c r="BA15" s="391"/>
      <c r="BB15" s="391"/>
      <c r="BC15" s="391"/>
      <c r="BD15" s="391"/>
      <c r="BE15" s="391"/>
      <c r="BF15" s="391"/>
      <c r="BG15" s="391"/>
      <c r="BH15" s="391"/>
      <c r="BI15" s="391"/>
      <c r="BJ15" s="391"/>
      <c r="BK15" s="391"/>
      <c r="BL15" s="391"/>
      <c r="BM15" s="391"/>
      <c r="BN15" s="391"/>
      <c r="BO15" s="391"/>
      <c r="BP15" s="391"/>
      <c r="BQ15" s="391"/>
      <c r="BR15" s="391"/>
      <c r="BS15" s="391"/>
      <c r="BT15" s="391"/>
      <c r="BU15" s="391"/>
      <c r="BV15" s="391"/>
      <c r="BW15" s="391"/>
      <c r="BX15" s="391"/>
      <c r="BY15" s="391"/>
      <c r="BZ15" s="391"/>
      <c r="CA15" s="391"/>
      <c r="CB15" s="391"/>
      <c r="CC15" s="391"/>
      <c r="CD15" s="391"/>
      <c r="CE15" s="391"/>
      <c r="CF15" s="391"/>
      <c r="CG15" s="391"/>
      <c r="CH15" s="391"/>
      <c r="CI15" s="391"/>
      <c r="CJ15" s="391"/>
      <c r="CK15" s="391"/>
      <c r="CL15" s="391"/>
      <c r="CM15" s="391"/>
      <c r="CN15" s="391"/>
      <c r="CO15" s="391"/>
      <c r="CP15" s="391"/>
      <c r="CQ15" s="391"/>
      <c r="CR15" s="391"/>
      <c r="CS15" s="391"/>
      <c r="CT15" s="391"/>
      <c r="CU15" s="391"/>
      <c r="CV15" s="391"/>
      <c r="CW15" s="391"/>
      <c r="CX15" s="391"/>
      <c r="CY15" s="391"/>
      <c r="CZ15" s="391"/>
      <c r="DA15" s="391"/>
      <c r="DB15" s="391"/>
      <c r="DC15" s="391"/>
      <c r="DD15" s="391"/>
      <c r="DE15" s="391"/>
      <c r="DF15" s="293"/>
      <c r="DG15" s="293"/>
      <c r="DH15" s="293"/>
      <c r="DI15" s="293"/>
      <c r="DJ15" s="293"/>
      <c r="DK15" s="293"/>
      <c r="DL15" s="293"/>
      <c r="DM15" s="293"/>
      <c r="DN15" s="293"/>
      <c r="DO15" s="293"/>
      <c r="DP15" s="293"/>
      <c r="DQ15" s="293"/>
      <c r="DR15" s="293"/>
      <c r="DS15" s="293"/>
      <c r="DT15" s="293"/>
      <c r="DU15" s="293"/>
      <c r="DV15" s="293"/>
      <c r="DW15" s="293"/>
    </row>
    <row r="16" spans="1:143" s="292" customFormat="1">
      <c r="A16" s="390"/>
      <c r="B16" s="391"/>
      <c r="C16" s="391"/>
      <c r="D16" s="391"/>
      <c r="E16" s="391"/>
      <c r="F16" s="391"/>
      <c r="G16" s="391"/>
      <c r="H16" s="391"/>
      <c r="I16" s="391"/>
      <c r="J16" s="391"/>
      <c r="K16" s="391"/>
      <c r="L16" s="391"/>
      <c r="M16" s="391"/>
      <c r="N16" s="391"/>
      <c r="O16" s="391"/>
      <c r="P16" s="391"/>
      <c r="Q16" s="391"/>
      <c r="R16" s="391"/>
      <c r="S16" s="391"/>
      <c r="T16" s="391"/>
      <c r="U16" s="391"/>
      <c r="V16" s="391"/>
      <c r="W16" s="391"/>
      <c r="X16" s="391"/>
      <c r="Y16" s="391"/>
      <c r="Z16" s="391"/>
      <c r="AA16" s="391"/>
      <c r="AB16" s="391"/>
      <c r="AC16" s="391"/>
      <c r="AD16" s="391"/>
      <c r="AE16" s="391"/>
      <c r="AF16" s="391"/>
      <c r="AG16" s="391"/>
      <c r="AH16" s="391"/>
      <c r="AI16" s="391"/>
      <c r="AJ16" s="391"/>
      <c r="AK16" s="391"/>
      <c r="AL16" s="391"/>
      <c r="AM16" s="391"/>
      <c r="AN16" s="391"/>
      <c r="AO16" s="391"/>
      <c r="AP16" s="391"/>
      <c r="AQ16" s="391"/>
      <c r="AR16" s="391"/>
      <c r="AS16" s="391"/>
      <c r="AT16" s="391"/>
      <c r="AU16" s="391"/>
      <c r="AV16" s="391"/>
      <c r="AW16" s="391"/>
      <c r="AX16" s="391"/>
      <c r="AY16" s="391"/>
      <c r="AZ16" s="391"/>
      <c r="BA16" s="391"/>
      <c r="BB16" s="391"/>
      <c r="BC16" s="391"/>
      <c r="BD16" s="391"/>
      <c r="BE16" s="391"/>
      <c r="BF16" s="391"/>
      <c r="BG16" s="391"/>
      <c r="BH16" s="391"/>
      <c r="BI16" s="391"/>
      <c r="BJ16" s="391"/>
      <c r="BK16" s="391"/>
      <c r="BL16" s="391"/>
      <c r="BM16" s="391"/>
      <c r="BN16" s="391"/>
      <c r="BO16" s="391"/>
      <c r="BP16" s="391"/>
      <c r="BQ16" s="391"/>
      <c r="BR16" s="391"/>
      <c r="BS16" s="391"/>
      <c r="BT16" s="391"/>
      <c r="BU16" s="391"/>
      <c r="BV16" s="391"/>
      <c r="BW16" s="391"/>
      <c r="BX16" s="391"/>
      <c r="BY16" s="391"/>
      <c r="BZ16" s="391"/>
      <c r="CA16" s="391"/>
      <c r="CB16" s="391"/>
      <c r="CC16" s="391"/>
      <c r="CD16" s="391"/>
      <c r="CE16" s="391"/>
      <c r="CF16" s="391"/>
      <c r="CG16" s="391"/>
      <c r="CH16" s="391"/>
      <c r="CI16" s="391"/>
      <c r="CJ16" s="391"/>
      <c r="CK16" s="391"/>
      <c r="CL16" s="391"/>
      <c r="CM16" s="391"/>
      <c r="CN16" s="391"/>
      <c r="CO16" s="391"/>
      <c r="CP16" s="391"/>
      <c r="CQ16" s="391"/>
      <c r="CR16" s="391"/>
      <c r="CS16" s="391"/>
      <c r="CT16" s="391"/>
      <c r="CU16" s="391"/>
      <c r="CV16" s="391"/>
      <c r="CW16" s="391"/>
      <c r="CX16" s="391"/>
      <c r="CY16" s="391"/>
      <c r="CZ16" s="391"/>
      <c r="DA16" s="391"/>
      <c r="DB16" s="391"/>
      <c r="DC16" s="391"/>
      <c r="DD16" s="391"/>
      <c r="DE16" s="391"/>
      <c r="DF16" s="293"/>
      <c r="DG16" s="293"/>
      <c r="DH16" s="293"/>
      <c r="DI16" s="293"/>
      <c r="DJ16" s="293"/>
      <c r="DK16" s="293"/>
      <c r="DL16" s="293"/>
      <c r="DM16" s="293"/>
      <c r="DN16" s="293"/>
      <c r="DO16" s="293"/>
      <c r="DP16" s="293"/>
      <c r="DQ16" s="293"/>
      <c r="DR16" s="293"/>
      <c r="DS16" s="293"/>
      <c r="DT16" s="293"/>
      <c r="DU16" s="293"/>
      <c r="DV16" s="293"/>
      <c r="DW16" s="293"/>
    </row>
    <row r="17" spans="1:351" s="292" customFormat="1">
      <c r="A17" s="390"/>
      <c r="B17" s="391"/>
      <c r="C17" s="391"/>
      <c r="D17" s="391"/>
      <c r="E17" s="391"/>
      <c r="F17" s="391"/>
      <c r="G17" s="391"/>
      <c r="H17" s="391"/>
      <c r="I17" s="391"/>
      <c r="J17" s="391"/>
      <c r="K17" s="391"/>
      <c r="L17" s="391"/>
      <c r="M17" s="391"/>
      <c r="N17" s="391"/>
      <c r="O17" s="391"/>
      <c r="P17" s="391"/>
      <c r="Q17" s="391"/>
      <c r="R17" s="391"/>
      <c r="S17" s="391"/>
      <c r="T17" s="391"/>
      <c r="U17" s="391"/>
      <c r="V17" s="391"/>
      <c r="W17" s="391"/>
      <c r="X17" s="391"/>
      <c r="Y17" s="391"/>
      <c r="Z17" s="391"/>
      <c r="AA17" s="391"/>
      <c r="AB17" s="391"/>
      <c r="AC17" s="391"/>
      <c r="AD17" s="391"/>
      <c r="AE17" s="391"/>
      <c r="AF17" s="391"/>
      <c r="AG17" s="391"/>
      <c r="AH17" s="391"/>
      <c r="AI17" s="391"/>
      <c r="AJ17" s="391"/>
      <c r="AK17" s="391"/>
      <c r="AL17" s="391"/>
      <c r="AM17" s="391"/>
      <c r="AN17" s="391"/>
      <c r="AO17" s="391"/>
      <c r="AP17" s="391"/>
      <c r="AQ17" s="391"/>
      <c r="AR17" s="391"/>
      <c r="AS17" s="391"/>
      <c r="AT17" s="391"/>
      <c r="AU17" s="391"/>
      <c r="AV17" s="391"/>
      <c r="AW17" s="391"/>
      <c r="AX17" s="391"/>
      <c r="AY17" s="391"/>
      <c r="AZ17" s="391"/>
      <c r="BA17" s="391"/>
      <c r="BB17" s="391"/>
      <c r="BC17" s="391"/>
      <c r="BD17" s="391"/>
      <c r="BE17" s="391"/>
      <c r="BF17" s="391"/>
      <c r="BG17" s="391"/>
      <c r="BH17" s="391"/>
      <c r="BI17" s="391"/>
      <c r="BJ17" s="391"/>
      <c r="BK17" s="391"/>
      <c r="BL17" s="391"/>
      <c r="BM17" s="391"/>
      <c r="BN17" s="391"/>
      <c r="BO17" s="391"/>
      <c r="BP17" s="391"/>
      <c r="BQ17" s="391"/>
      <c r="BR17" s="391"/>
      <c r="BS17" s="391"/>
      <c r="BT17" s="391"/>
      <c r="BU17" s="391"/>
      <c r="BV17" s="391"/>
      <c r="BW17" s="391"/>
      <c r="BX17" s="391"/>
      <c r="BY17" s="391"/>
      <c r="BZ17" s="391"/>
      <c r="CA17" s="391"/>
      <c r="CB17" s="391"/>
      <c r="CC17" s="391"/>
      <c r="CD17" s="391"/>
      <c r="CE17" s="391"/>
      <c r="CF17" s="391"/>
      <c r="CG17" s="391"/>
      <c r="CH17" s="391"/>
      <c r="CI17" s="391"/>
      <c r="CJ17" s="391"/>
      <c r="CK17" s="391"/>
      <c r="CL17" s="391"/>
      <c r="CM17" s="391"/>
      <c r="CN17" s="391"/>
      <c r="CO17" s="391"/>
      <c r="CP17" s="391"/>
      <c r="CQ17" s="391"/>
      <c r="CR17" s="391"/>
      <c r="CS17" s="391"/>
      <c r="CT17" s="391"/>
      <c r="CU17" s="391"/>
      <c r="CV17" s="391"/>
      <c r="CW17" s="391"/>
      <c r="CX17" s="391"/>
      <c r="CY17" s="391"/>
      <c r="CZ17" s="391"/>
      <c r="DA17" s="391"/>
      <c r="DB17" s="391"/>
      <c r="DC17" s="391"/>
      <c r="DD17" s="391"/>
      <c r="DE17" s="391"/>
      <c r="DF17" s="293"/>
      <c r="DG17" s="293"/>
      <c r="DH17" s="293"/>
      <c r="DI17" s="293"/>
      <c r="DJ17" s="293"/>
      <c r="DK17" s="293"/>
      <c r="DL17" s="293"/>
      <c r="DM17" s="293"/>
      <c r="DN17" s="293"/>
      <c r="DO17" s="293"/>
      <c r="DP17" s="293"/>
      <c r="DQ17" s="293"/>
      <c r="DR17" s="293"/>
      <c r="DS17" s="293"/>
      <c r="DT17" s="293"/>
      <c r="DU17" s="293"/>
      <c r="DV17" s="293"/>
      <c r="DW17" s="293"/>
    </row>
    <row r="18" spans="1:351" s="292" customFormat="1">
      <c r="A18" s="390"/>
      <c r="B18" s="391"/>
      <c r="C18" s="391"/>
      <c r="D18" s="391"/>
      <c r="E18" s="391"/>
      <c r="F18" s="391"/>
      <c r="G18" s="391"/>
      <c r="H18" s="391"/>
      <c r="I18" s="391"/>
      <c r="J18" s="391"/>
      <c r="K18" s="391"/>
      <c r="L18" s="391"/>
      <c r="M18" s="391"/>
      <c r="N18" s="391"/>
      <c r="O18" s="391"/>
      <c r="P18" s="391"/>
      <c r="Q18" s="391"/>
      <c r="R18" s="391"/>
      <c r="S18" s="391"/>
      <c r="T18" s="391"/>
      <c r="U18" s="391"/>
      <c r="V18" s="391"/>
      <c r="W18" s="391"/>
      <c r="X18" s="391"/>
      <c r="Y18" s="391"/>
      <c r="Z18" s="391"/>
      <c r="AA18" s="391"/>
      <c r="AB18" s="391"/>
      <c r="AC18" s="391"/>
      <c r="AD18" s="391"/>
      <c r="AE18" s="391"/>
      <c r="AF18" s="391"/>
      <c r="AG18" s="391"/>
      <c r="AH18" s="391"/>
      <c r="AI18" s="391"/>
      <c r="AJ18" s="391"/>
      <c r="AK18" s="391"/>
      <c r="AL18" s="391"/>
      <c r="AM18" s="391"/>
      <c r="AN18" s="391"/>
      <c r="AO18" s="391"/>
      <c r="AP18" s="391"/>
      <c r="AQ18" s="391"/>
      <c r="AR18" s="391"/>
      <c r="AS18" s="391"/>
      <c r="AT18" s="391"/>
      <c r="AU18" s="391"/>
      <c r="AV18" s="391"/>
      <c r="AW18" s="391"/>
      <c r="AX18" s="391"/>
      <c r="AY18" s="391"/>
      <c r="AZ18" s="391"/>
      <c r="BA18" s="391"/>
      <c r="BB18" s="391"/>
      <c r="BC18" s="391"/>
      <c r="BD18" s="391"/>
      <c r="BE18" s="391"/>
      <c r="BF18" s="391"/>
      <c r="BG18" s="391"/>
      <c r="BH18" s="391"/>
      <c r="BI18" s="391"/>
      <c r="BJ18" s="391"/>
      <c r="BK18" s="391"/>
      <c r="BL18" s="391"/>
      <c r="BM18" s="391"/>
      <c r="BN18" s="391"/>
      <c r="BO18" s="391"/>
      <c r="BP18" s="391"/>
      <c r="BQ18" s="391"/>
      <c r="BR18" s="391"/>
      <c r="BS18" s="391"/>
      <c r="BT18" s="391"/>
      <c r="BU18" s="391"/>
      <c r="BV18" s="391"/>
      <c r="BW18" s="391"/>
      <c r="BX18" s="391"/>
      <c r="BY18" s="391"/>
      <c r="BZ18" s="391"/>
      <c r="CA18" s="391"/>
      <c r="CB18" s="391"/>
      <c r="CC18" s="391"/>
      <c r="CD18" s="391"/>
      <c r="CE18" s="391"/>
      <c r="CF18" s="391"/>
      <c r="CG18" s="391"/>
      <c r="CH18" s="391"/>
      <c r="CI18" s="391"/>
      <c r="CJ18" s="391"/>
      <c r="CK18" s="391"/>
      <c r="CL18" s="391"/>
      <c r="CM18" s="391"/>
      <c r="CN18" s="391"/>
      <c r="CO18" s="391"/>
      <c r="CP18" s="391"/>
      <c r="CQ18" s="391"/>
      <c r="CR18" s="391"/>
      <c r="CS18" s="391"/>
      <c r="CT18" s="391"/>
      <c r="CU18" s="391"/>
      <c r="CV18" s="391"/>
      <c r="CW18" s="391"/>
      <c r="CX18" s="391"/>
      <c r="CY18" s="391"/>
      <c r="CZ18" s="391"/>
      <c r="DA18" s="391"/>
      <c r="DB18" s="391"/>
      <c r="DC18" s="391"/>
      <c r="DD18" s="391"/>
      <c r="DE18" s="391"/>
      <c r="DF18" s="293"/>
      <c r="DG18" s="293"/>
      <c r="DH18" s="293"/>
      <c r="DI18" s="293"/>
      <c r="DJ18" s="293"/>
      <c r="DK18" s="293"/>
      <c r="DL18" s="293"/>
      <c r="DM18" s="293"/>
      <c r="DN18" s="293"/>
      <c r="DO18" s="293"/>
      <c r="DP18" s="293"/>
      <c r="DQ18" s="293"/>
      <c r="DR18" s="293"/>
      <c r="DS18" s="293"/>
      <c r="DT18" s="293"/>
      <c r="DU18" s="293"/>
      <c r="DV18" s="293"/>
      <c r="DW18" s="293"/>
    </row>
    <row r="19" spans="1:351">
      <c r="DD19" s="390"/>
      <c r="DE19" s="390"/>
    </row>
    <row r="20" spans="1:351">
      <c r="DD20" s="390"/>
      <c r="DE20" s="390"/>
    </row>
    <row r="21" spans="1:351" ht="17.25">
      <c r="B21" s="392"/>
      <c r="C21" s="393"/>
      <c r="D21" s="393"/>
      <c r="E21" s="393"/>
      <c r="F21" s="393"/>
      <c r="G21" s="393"/>
      <c r="H21" s="393"/>
      <c r="I21" s="393"/>
      <c r="J21" s="393"/>
      <c r="K21" s="393"/>
      <c r="L21" s="393"/>
      <c r="M21" s="393"/>
      <c r="N21" s="394"/>
      <c r="O21" s="393"/>
      <c r="P21" s="393"/>
      <c r="Q21" s="393"/>
      <c r="R21" s="393"/>
      <c r="S21" s="393"/>
      <c r="T21" s="393"/>
      <c r="U21" s="393"/>
      <c r="V21" s="393"/>
      <c r="W21" s="393"/>
      <c r="X21" s="393"/>
      <c r="Y21" s="393"/>
      <c r="Z21" s="393"/>
      <c r="AA21" s="393"/>
      <c r="AB21" s="393"/>
      <c r="AC21" s="393"/>
      <c r="AD21" s="393"/>
      <c r="AE21" s="393"/>
      <c r="AF21" s="393"/>
      <c r="AG21" s="393"/>
      <c r="AH21" s="393"/>
      <c r="AI21" s="393"/>
      <c r="AJ21" s="393"/>
      <c r="AK21" s="393"/>
      <c r="AL21" s="393"/>
      <c r="AM21" s="393"/>
      <c r="AN21" s="393"/>
      <c r="AO21" s="393"/>
      <c r="AP21" s="393"/>
      <c r="AQ21" s="393"/>
      <c r="AR21" s="393"/>
      <c r="AS21" s="393"/>
      <c r="AT21" s="394"/>
      <c r="AU21" s="393"/>
      <c r="AV21" s="393"/>
      <c r="AW21" s="393"/>
      <c r="AX21" s="393"/>
      <c r="AY21" s="393"/>
      <c r="AZ21" s="393"/>
      <c r="BA21" s="393"/>
      <c r="BB21" s="393"/>
      <c r="BC21" s="393"/>
      <c r="BD21" s="393"/>
      <c r="BE21" s="393"/>
      <c r="BF21" s="394"/>
      <c r="BG21" s="393"/>
      <c r="BH21" s="393"/>
      <c r="BI21" s="393"/>
      <c r="BJ21" s="393"/>
      <c r="BK21" s="393"/>
      <c r="BL21" s="393"/>
      <c r="BM21" s="393"/>
      <c r="BN21" s="393"/>
      <c r="BO21" s="393"/>
      <c r="BP21" s="393"/>
      <c r="BQ21" s="393"/>
      <c r="BR21" s="394"/>
      <c r="BS21" s="393"/>
      <c r="BT21" s="393"/>
      <c r="BU21" s="393"/>
      <c r="BV21" s="393"/>
      <c r="BW21" s="393"/>
      <c r="BX21" s="393"/>
      <c r="BY21" s="393"/>
      <c r="BZ21" s="393"/>
      <c r="CA21" s="393"/>
      <c r="CB21" s="393"/>
      <c r="CC21" s="393"/>
      <c r="CD21" s="394"/>
      <c r="CE21" s="393"/>
      <c r="CF21" s="393"/>
      <c r="CG21" s="393"/>
      <c r="CH21" s="393"/>
      <c r="CI21" s="393"/>
      <c r="CJ21" s="393"/>
      <c r="CK21" s="393"/>
      <c r="CL21" s="393"/>
      <c r="CM21" s="393"/>
      <c r="CN21" s="393"/>
      <c r="CO21" s="393"/>
      <c r="CP21" s="394"/>
      <c r="CQ21" s="393"/>
      <c r="CR21" s="393"/>
      <c r="CS21" s="393"/>
      <c r="CT21" s="393"/>
      <c r="CU21" s="393"/>
      <c r="CV21" s="393"/>
      <c r="CW21" s="393"/>
      <c r="CX21" s="393"/>
      <c r="CY21" s="393"/>
      <c r="CZ21" s="393"/>
      <c r="DA21" s="393"/>
      <c r="DB21" s="394"/>
      <c r="DC21" s="393"/>
      <c r="DD21" s="395"/>
      <c r="DE21" s="390"/>
      <c r="MM21" s="396"/>
    </row>
    <row r="22" spans="1:351" ht="17.25">
      <c r="B22" s="397"/>
      <c r="MM22" s="396"/>
    </row>
    <row r="23" spans="1:351">
      <c r="B23" s="397"/>
    </row>
    <row r="24" spans="1:351">
      <c r="B24" s="397"/>
    </row>
    <row r="25" spans="1:351">
      <c r="B25" s="397"/>
    </row>
    <row r="26" spans="1:351">
      <c r="B26" s="397"/>
    </row>
    <row r="27" spans="1:351">
      <c r="B27" s="397"/>
    </row>
    <row r="28" spans="1:351">
      <c r="B28" s="397"/>
    </row>
    <row r="29" spans="1:351">
      <c r="B29" s="397"/>
    </row>
    <row r="30" spans="1:351">
      <c r="B30" s="397"/>
    </row>
    <row r="31" spans="1:351">
      <c r="B31" s="397"/>
    </row>
    <row r="32" spans="1:351">
      <c r="B32" s="397"/>
    </row>
    <row r="33" spans="2:109">
      <c r="B33" s="397"/>
    </row>
    <row r="34" spans="2:109">
      <c r="B34" s="397"/>
    </row>
    <row r="35" spans="2:109">
      <c r="B35" s="397"/>
    </row>
    <row r="36" spans="2:109">
      <c r="B36" s="397"/>
    </row>
    <row r="37" spans="2:109">
      <c r="B37" s="397"/>
    </row>
    <row r="38" spans="2:109">
      <c r="B38" s="397"/>
    </row>
    <row r="39" spans="2:109">
      <c r="B39" s="399"/>
      <c r="C39" s="400"/>
      <c r="D39" s="400"/>
      <c r="E39" s="400"/>
      <c r="F39" s="400"/>
      <c r="G39" s="400"/>
      <c r="H39" s="400"/>
      <c r="I39" s="400"/>
      <c r="J39" s="400"/>
      <c r="K39" s="400"/>
      <c r="L39" s="400"/>
      <c r="M39" s="400"/>
      <c r="N39" s="400"/>
      <c r="O39" s="400"/>
      <c r="P39" s="400"/>
      <c r="Q39" s="400"/>
      <c r="R39" s="400"/>
      <c r="S39" s="400"/>
      <c r="T39" s="400"/>
      <c r="U39" s="400"/>
      <c r="V39" s="400"/>
      <c r="W39" s="400"/>
      <c r="X39" s="400"/>
      <c r="Y39" s="400"/>
      <c r="Z39" s="400"/>
      <c r="AA39" s="400"/>
      <c r="AB39" s="400"/>
      <c r="AC39" s="400"/>
      <c r="AD39" s="400"/>
      <c r="AE39" s="400"/>
      <c r="AF39" s="400"/>
      <c r="AG39" s="400"/>
      <c r="AH39" s="400"/>
      <c r="AI39" s="400"/>
      <c r="AJ39" s="400"/>
      <c r="AK39" s="400"/>
      <c r="AL39" s="400"/>
      <c r="AM39" s="400"/>
      <c r="AN39" s="400"/>
      <c r="AO39" s="400"/>
      <c r="AP39" s="400"/>
      <c r="AQ39" s="400"/>
      <c r="AR39" s="400"/>
      <c r="AS39" s="400"/>
      <c r="AT39" s="400"/>
      <c r="AU39" s="400"/>
      <c r="AV39" s="400"/>
      <c r="AW39" s="400"/>
      <c r="AX39" s="400"/>
      <c r="AY39" s="400"/>
      <c r="AZ39" s="400"/>
      <c r="BA39" s="400"/>
      <c r="BB39" s="400"/>
      <c r="BC39" s="400"/>
      <c r="BD39" s="400"/>
      <c r="BE39" s="400"/>
      <c r="BF39" s="400"/>
      <c r="BG39" s="400"/>
      <c r="BH39" s="400"/>
      <c r="BI39" s="400"/>
      <c r="BJ39" s="400"/>
      <c r="BK39" s="400"/>
      <c r="BL39" s="400"/>
      <c r="BM39" s="400"/>
      <c r="BN39" s="400"/>
      <c r="BO39" s="400"/>
      <c r="BP39" s="400"/>
      <c r="BQ39" s="400"/>
      <c r="BR39" s="400"/>
      <c r="BS39" s="400"/>
      <c r="BT39" s="400"/>
      <c r="BU39" s="400"/>
      <c r="BV39" s="400"/>
      <c r="BW39" s="400"/>
      <c r="BX39" s="400"/>
      <c r="BY39" s="400"/>
      <c r="BZ39" s="400"/>
      <c r="CA39" s="400"/>
      <c r="CB39" s="400"/>
      <c r="CC39" s="400"/>
      <c r="CD39" s="400"/>
      <c r="CE39" s="400"/>
      <c r="CF39" s="400"/>
      <c r="CG39" s="400"/>
      <c r="CH39" s="400"/>
      <c r="CI39" s="400"/>
      <c r="CJ39" s="400"/>
      <c r="CK39" s="400"/>
      <c r="CL39" s="400"/>
      <c r="CM39" s="400"/>
      <c r="CN39" s="400"/>
      <c r="CO39" s="400"/>
      <c r="CP39" s="400"/>
      <c r="CQ39" s="400"/>
      <c r="CR39" s="400"/>
      <c r="CS39" s="400"/>
      <c r="CT39" s="400"/>
      <c r="CU39" s="400"/>
      <c r="CV39" s="400"/>
      <c r="CW39" s="400"/>
      <c r="CX39" s="400"/>
      <c r="CY39" s="400"/>
      <c r="CZ39" s="400"/>
      <c r="DA39" s="400"/>
      <c r="DB39" s="400"/>
      <c r="DC39" s="400"/>
      <c r="DD39" s="401"/>
    </row>
    <row r="40" spans="2:109">
      <c r="B40" s="402"/>
      <c r="DD40" s="402"/>
      <c r="DE40" s="390"/>
    </row>
    <row r="41" spans="2:109" ht="17.25">
      <c r="B41" s="403" t="s">
        <v>605</v>
      </c>
      <c r="C41" s="393"/>
      <c r="D41" s="393"/>
      <c r="E41" s="393"/>
      <c r="F41" s="393"/>
      <c r="G41" s="393"/>
      <c r="H41" s="393"/>
      <c r="I41" s="393"/>
      <c r="J41" s="393"/>
      <c r="K41" s="393"/>
      <c r="L41" s="393"/>
      <c r="M41" s="393"/>
      <c r="N41" s="393"/>
      <c r="O41" s="393"/>
      <c r="P41" s="393"/>
      <c r="Q41" s="393"/>
      <c r="R41" s="393"/>
      <c r="S41" s="393"/>
      <c r="T41" s="393"/>
      <c r="U41" s="393"/>
      <c r="V41" s="393"/>
      <c r="W41" s="393"/>
      <c r="X41" s="393"/>
      <c r="Y41" s="393"/>
      <c r="Z41" s="393"/>
      <c r="AA41" s="393"/>
      <c r="AB41" s="393"/>
      <c r="AC41" s="393"/>
      <c r="AD41" s="393"/>
      <c r="AE41" s="393"/>
      <c r="AF41" s="393"/>
      <c r="AG41" s="393"/>
      <c r="AH41" s="393"/>
      <c r="AI41" s="393"/>
      <c r="AJ41" s="393"/>
      <c r="AK41" s="393"/>
      <c r="AL41" s="393"/>
      <c r="AM41" s="393"/>
      <c r="AN41" s="393"/>
      <c r="AO41" s="393"/>
      <c r="AP41" s="393"/>
      <c r="AQ41" s="393"/>
      <c r="AR41" s="393"/>
      <c r="AS41" s="393"/>
      <c r="AT41" s="393"/>
      <c r="AU41" s="393"/>
      <c r="AV41" s="393"/>
      <c r="AW41" s="393"/>
      <c r="AX41" s="393"/>
      <c r="AY41" s="393"/>
      <c r="AZ41" s="393"/>
      <c r="BA41" s="393"/>
      <c r="BB41" s="393"/>
      <c r="BC41" s="393"/>
      <c r="BD41" s="393"/>
      <c r="BE41" s="393"/>
      <c r="BF41" s="393"/>
      <c r="BG41" s="393"/>
      <c r="BH41" s="393"/>
      <c r="BI41" s="393"/>
      <c r="BJ41" s="393"/>
      <c r="BK41" s="393"/>
      <c r="BL41" s="393"/>
      <c r="BM41" s="393"/>
      <c r="BN41" s="393"/>
      <c r="BO41" s="393"/>
      <c r="BP41" s="393"/>
      <c r="BQ41" s="393"/>
      <c r="BR41" s="393"/>
      <c r="BS41" s="393"/>
      <c r="BT41" s="393"/>
      <c r="BU41" s="393"/>
      <c r="BV41" s="393"/>
      <c r="BW41" s="393"/>
      <c r="BX41" s="393"/>
      <c r="BY41" s="393"/>
      <c r="BZ41" s="393"/>
      <c r="CA41" s="393"/>
      <c r="CB41" s="393"/>
      <c r="CC41" s="393"/>
      <c r="CD41" s="393"/>
      <c r="CE41" s="393"/>
      <c r="CF41" s="393"/>
      <c r="CG41" s="393"/>
      <c r="CH41" s="393"/>
      <c r="CI41" s="393"/>
      <c r="CJ41" s="393"/>
      <c r="CK41" s="393"/>
      <c r="CL41" s="393"/>
      <c r="CM41" s="393"/>
      <c r="CN41" s="393"/>
      <c r="CO41" s="393"/>
      <c r="CP41" s="393"/>
      <c r="CQ41" s="393"/>
      <c r="CR41" s="393"/>
      <c r="CS41" s="393"/>
      <c r="CT41" s="393"/>
      <c r="CU41" s="393"/>
      <c r="CV41" s="393"/>
      <c r="CW41" s="393"/>
      <c r="CX41" s="393"/>
      <c r="CY41" s="393"/>
      <c r="CZ41" s="393"/>
      <c r="DA41" s="393"/>
      <c r="DB41" s="393"/>
      <c r="DC41" s="393"/>
      <c r="DD41" s="395"/>
    </row>
    <row r="42" spans="2:109">
      <c r="B42" s="397"/>
      <c r="G42" s="404"/>
      <c r="I42" s="405"/>
      <c r="J42" s="405"/>
      <c r="K42" s="405"/>
      <c r="AM42" s="404"/>
      <c r="AN42" s="404" t="s">
        <v>606</v>
      </c>
      <c r="AP42" s="405"/>
      <c r="AQ42" s="405"/>
      <c r="AR42" s="405"/>
      <c r="AY42" s="404"/>
      <c r="BA42" s="405"/>
      <c r="BB42" s="405"/>
      <c r="BC42" s="405"/>
      <c r="BK42" s="404"/>
      <c r="BM42" s="405"/>
      <c r="BN42" s="405"/>
      <c r="BO42" s="405"/>
      <c r="BW42" s="404"/>
      <c r="BY42" s="405"/>
      <c r="BZ42" s="405"/>
      <c r="CA42" s="405"/>
      <c r="CI42" s="404"/>
      <c r="CK42" s="405"/>
      <c r="CL42" s="405"/>
      <c r="CM42" s="405"/>
      <c r="CU42" s="404"/>
      <c r="CW42" s="405"/>
      <c r="CX42" s="405"/>
      <c r="CY42" s="405"/>
    </row>
    <row r="43" spans="2:109" ht="13.5" customHeight="1">
      <c r="B43" s="397"/>
      <c r="AN43" s="1330" t="s">
        <v>614</v>
      </c>
      <c r="AO43" s="1331"/>
      <c r="AP43" s="1331"/>
      <c r="AQ43" s="1331"/>
      <c r="AR43" s="1331"/>
      <c r="AS43" s="1331"/>
      <c r="AT43" s="1331"/>
      <c r="AU43" s="1331"/>
      <c r="AV43" s="1331"/>
      <c r="AW43" s="1331"/>
      <c r="AX43" s="1331"/>
      <c r="AY43" s="1331"/>
      <c r="AZ43" s="1331"/>
      <c r="BA43" s="1331"/>
      <c r="BB43" s="1331"/>
      <c r="BC43" s="1331"/>
      <c r="BD43" s="1331"/>
      <c r="BE43" s="1331"/>
      <c r="BF43" s="1331"/>
      <c r="BG43" s="1331"/>
      <c r="BH43" s="1331"/>
      <c r="BI43" s="1331"/>
      <c r="BJ43" s="1331"/>
      <c r="BK43" s="1331"/>
      <c r="BL43" s="1331"/>
      <c r="BM43" s="1331"/>
      <c r="BN43" s="1331"/>
      <c r="BO43" s="1331"/>
      <c r="BP43" s="1331"/>
      <c r="BQ43" s="1331"/>
      <c r="BR43" s="1331"/>
      <c r="BS43" s="1331"/>
      <c r="BT43" s="1331"/>
      <c r="BU43" s="1331"/>
      <c r="BV43" s="1331"/>
      <c r="BW43" s="1331"/>
      <c r="BX43" s="1331"/>
      <c r="BY43" s="1331"/>
      <c r="BZ43" s="1331"/>
      <c r="CA43" s="1331"/>
      <c r="CB43" s="1331"/>
      <c r="CC43" s="1331"/>
      <c r="CD43" s="1331"/>
      <c r="CE43" s="1331"/>
      <c r="CF43" s="1331"/>
      <c r="CG43" s="1331"/>
      <c r="CH43" s="1331"/>
      <c r="CI43" s="1331"/>
      <c r="CJ43" s="1331"/>
      <c r="CK43" s="1331"/>
      <c r="CL43" s="1331"/>
      <c r="CM43" s="1331"/>
      <c r="CN43" s="1331"/>
      <c r="CO43" s="1331"/>
      <c r="CP43" s="1331"/>
      <c r="CQ43" s="1331"/>
      <c r="CR43" s="1331"/>
      <c r="CS43" s="1331"/>
      <c r="CT43" s="1331"/>
      <c r="CU43" s="1331"/>
      <c r="CV43" s="1331"/>
      <c r="CW43" s="1331"/>
      <c r="CX43" s="1331"/>
      <c r="CY43" s="1331"/>
      <c r="CZ43" s="1331"/>
      <c r="DA43" s="1331"/>
      <c r="DB43" s="1331"/>
      <c r="DC43" s="1332"/>
    </row>
    <row r="44" spans="2:109">
      <c r="B44" s="397"/>
      <c r="AN44" s="1333"/>
      <c r="AO44" s="1334"/>
      <c r="AP44" s="1334"/>
      <c r="AQ44" s="1334"/>
      <c r="AR44" s="1334"/>
      <c r="AS44" s="1334"/>
      <c r="AT44" s="1334"/>
      <c r="AU44" s="1334"/>
      <c r="AV44" s="1334"/>
      <c r="AW44" s="1334"/>
      <c r="AX44" s="1334"/>
      <c r="AY44" s="1334"/>
      <c r="AZ44" s="1334"/>
      <c r="BA44" s="1334"/>
      <c r="BB44" s="1334"/>
      <c r="BC44" s="1334"/>
      <c r="BD44" s="1334"/>
      <c r="BE44" s="1334"/>
      <c r="BF44" s="1334"/>
      <c r="BG44" s="1334"/>
      <c r="BH44" s="1334"/>
      <c r="BI44" s="1334"/>
      <c r="BJ44" s="1334"/>
      <c r="BK44" s="1334"/>
      <c r="BL44" s="1334"/>
      <c r="BM44" s="1334"/>
      <c r="BN44" s="1334"/>
      <c r="BO44" s="1334"/>
      <c r="BP44" s="1334"/>
      <c r="BQ44" s="1334"/>
      <c r="BR44" s="1334"/>
      <c r="BS44" s="1334"/>
      <c r="BT44" s="1334"/>
      <c r="BU44" s="1334"/>
      <c r="BV44" s="1334"/>
      <c r="BW44" s="1334"/>
      <c r="BX44" s="1334"/>
      <c r="BY44" s="1334"/>
      <c r="BZ44" s="1334"/>
      <c r="CA44" s="1334"/>
      <c r="CB44" s="1334"/>
      <c r="CC44" s="1334"/>
      <c r="CD44" s="1334"/>
      <c r="CE44" s="1334"/>
      <c r="CF44" s="1334"/>
      <c r="CG44" s="1334"/>
      <c r="CH44" s="1334"/>
      <c r="CI44" s="1334"/>
      <c r="CJ44" s="1334"/>
      <c r="CK44" s="1334"/>
      <c r="CL44" s="1334"/>
      <c r="CM44" s="1334"/>
      <c r="CN44" s="1334"/>
      <c r="CO44" s="1334"/>
      <c r="CP44" s="1334"/>
      <c r="CQ44" s="1334"/>
      <c r="CR44" s="1334"/>
      <c r="CS44" s="1334"/>
      <c r="CT44" s="1334"/>
      <c r="CU44" s="1334"/>
      <c r="CV44" s="1334"/>
      <c r="CW44" s="1334"/>
      <c r="CX44" s="1334"/>
      <c r="CY44" s="1334"/>
      <c r="CZ44" s="1334"/>
      <c r="DA44" s="1334"/>
      <c r="DB44" s="1334"/>
      <c r="DC44" s="1335"/>
    </row>
    <row r="45" spans="2:109">
      <c r="B45" s="397"/>
      <c r="AN45" s="1333"/>
      <c r="AO45" s="1334"/>
      <c r="AP45" s="1334"/>
      <c r="AQ45" s="1334"/>
      <c r="AR45" s="1334"/>
      <c r="AS45" s="1334"/>
      <c r="AT45" s="1334"/>
      <c r="AU45" s="1334"/>
      <c r="AV45" s="1334"/>
      <c r="AW45" s="1334"/>
      <c r="AX45" s="1334"/>
      <c r="AY45" s="1334"/>
      <c r="AZ45" s="1334"/>
      <c r="BA45" s="1334"/>
      <c r="BB45" s="1334"/>
      <c r="BC45" s="1334"/>
      <c r="BD45" s="1334"/>
      <c r="BE45" s="1334"/>
      <c r="BF45" s="1334"/>
      <c r="BG45" s="1334"/>
      <c r="BH45" s="1334"/>
      <c r="BI45" s="1334"/>
      <c r="BJ45" s="1334"/>
      <c r="BK45" s="1334"/>
      <c r="BL45" s="1334"/>
      <c r="BM45" s="1334"/>
      <c r="BN45" s="1334"/>
      <c r="BO45" s="1334"/>
      <c r="BP45" s="1334"/>
      <c r="BQ45" s="1334"/>
      <c r="BR45" s="1334"/>
      <c r="BS45" s="1334"/>
      <c r="BT45" s="1334"/>
      <c r="BU45" s="1334"/>
      <c r="BV45" s="1334"/>
      <c r="BW45" s="1334"/>
      <c r="BX45" s="1334"/>
      <c r="BY45" s="1334"/>
      <c r="BZ45" s="1334"/>
      <c r="CA45" s="1334"/>
      <c r="CB45" s="1334"/>
      <c r="CC45" s="1334"/>
      <c r="CD45" s="1334"/>
      <c r="CE45" s="1334"/>
      <c r="CF45" s="1334"/>
      <c r="CG45" s="1334"/>
      <c r="CH45" s="1334"/>
      <c r="CI45" s="1334"/>
      <c r="CJ45" s="1334"/>
      <c r="CK45" s="1334"/>
      <c r="CL45" s="1334"/>
      <c r="CM45" s="1334"/>
      <c r="CN45" s="1334"/>
      <c r="CO45" s="1334"/>
      <c r="CP45" s="1334"/>
      <c r="CQ45" s="1334"/>
      <c r="CR45" s="1334"/>
      <c r="CS45" s="1334"/>
      <c r="CT45" s="1334"/>
      <c r="CU45" s="1334"/>
      <c r="CV45" s="1334"/>
      <c r="CW45" s="1334"/>
      <c r="CX45" s="1334"/>
      <c r="CY45" s="1334"/>
      <c r="CZ45" s="1334"/>
      <c r="DA45" s="1334"/>
      <c r="DB45" s="1334"/>
      <c r="DC45" s="1335"/>
    </row>
    <row r="46" spans="2:109">
      <c r="B46" s="397"/>
      <c r="AN46" s="1333"/>
      <c r="AO46" s="1334"/>
      <c r="AP46" s="1334"/>
      <c r="AQ46" s="1334"/>
      <c r="AR46" s="1334"/>
      <c r="AS46" s="1334"/>
      <c r="AT46" s="1334"/>
      <c r="AU46" s="1334"/>
      <c r="AV46" s="1334"/>
      <c r="AW46" s="1334"/>
      <c r="AX46" s="1334"/>
      <c r="AY46" s="1334"/>
      <c r="AZ46" s="1334"/>
      <c r="BA46" s="1334"/>
      <c r="BB46" s="1334"/>
      <c r="BC46" s="1334"/>
      <c r="BD46" s="1334"/>
      <c r="BE46" s="1334"/>
      <c r="BF46" s="1334"/>
      <c r="BG46" s="1334"/>
      <c r="BH46" s="1334"/>
      <c r="BI46" s="1334"/>
      <c r="BJ46" s="1334"/>
      <c r="BK46" s="1334"/>
      <c r="BL46" s="1334"/>
      <c r="BM46" s="1334"/>
      <c r="BN46" s="1334"/>
      <c r="BO46" s="1334"/>
      <c r="BP46" s="1334"/>
      <c r="BQ46" s="1334"/>
      <c r="BR46" s="1334"/>
      <c r="BS46" s="1334"/>
      <c r="BT46" s="1334"/>
      <c r="BU46" s="1334"/>
      <c r="BV46" s="1334"/>
      <c r="BW46" s="1334"/>
      <c r="BX46" s="1334"/>
      <c r="BY46" s="1334"/>
      <c r="BZ46" s="1334"/>
      <c r="CA46" s="1334"/>
      <c r="CB46" s="1334"/>
      <c r="CC46" s="1334"/>
      <c r="CD46" s="1334"/>
      <c r="CE46" s="1334"/>
      <c r="CF46" s="1334"/>
      <c r="CG46" s="1334"/>
      <c r="CH46" s="1334"/>
      <c r="CI46" s="1334"/>
      <c r="CJ46" s="1334"/>
      <c r="CK46" s="1334"/>
      <c r="CL46" s="1334"/>
      <c r="CM46" s="1334"/>
      <c r="CN46" s="1334"/>
      <c r="CO46" s="1334"/>
      <c r="CP46" s="1334"/>
      <c r="CQ46" s="1334"/>
      <c r="CR46" s="1334"/>
      <c r="CS46" s="1334"/>
      <c r="CT46" s="1334"/>
      <c r="CU46" s="1334"/>
      <c r="CV46" s="1334"/>
      <c r="CW46" s="1334"/>
      <c r="CX46" s="1334"/>
      <c r="CY46" s="1334"/>
      <c r="CZ46" s="1334"/>
      <c r="DA46" s="1334"/>
      <c r="DB46" s="1334"/>
      <c r="DC46" s="1335"/>
    </row>
    <row r="47" spans="2:109">
      <c r="B47" s="397"/>
      <c r="AN47" s="1336"/>
      <c r="AO47" s="1337"/>
      <c r="AP47" s="1337"/>
      <c r="AQ47" s="1337"/>
      <c r="AR47" s="1337"/>
      <c r="AS47" s="1337"/>
      <c r="AT47" s="1337"/>
      <c r="AU47" s="1337"/>
      <c r="AV47" s="1337"/>
      <c r="AW47" s="1337"/>
      <c r="AX47" s="1337"/>
      <c r="AY47" s="1337"/>
      <c r="AZ47" s="1337"/>
      <c r="BA47" s="1337"/>
      <c r="BB47" s="1337"/>
      <c r="BC47" s="1337"/>
      <c r="BD47" s="1337"/>
      <c r="BE47" s="1337"/>
      <c r="BF47" s="1337"/>
      <c r="BG47" s="1337"/>
      <c r="BH47" s="1337"/>
      <c r="BI47" s="1337"/>
      <c r="BJ47" s="1337"/>
      <c r="BK47" s="1337"/>
      <c r="BL47" s="1337"/>
      <c r="BM47" s="1337"/>
      <c r="BN47" s="1337"/>
      <c r="BO47" s="1337"/>
      <c r="BP47" s="1337"/>
      <c r="BQ47" s="1337"/>
      <c r="BR47" s="1337"/>
      <c r="BS47" s="1337"/>
      <c r="BT47" s="1337"/>
      <c r="BU47" s="1337"/>
      <c r="BV47" s="1337"/>
      <c r="BW47" s="1337"/>
      <c r="BX47" s="1337"/>
      <c r="BY47" s="1337"/>
      <c r="BZ47" s="1337"/>
      <c r="CA47" s="1337"/>
      <c r="CB47" s="1337"/>
      <c r="CC47" s="1337"/>
      <c r="CD47" s="1337"/>
      <c r="CE47" s="1337"/>
      <c r="CF47" s="1337"/>
      <c r="CG47" s="1337"/>
      <c r="CH47" s="1337"/>
      <c r="CI47" s="1337"/>
      <c r="CJ47" s="1337"/>
      <c r="CK47" s="1337"/>
      <c r="CL47" s="1337"/>
      <c r="CM47" s="1337"/>
      <c r="CN47" s="1337"/>
      <c r="CO47" s="1337"/>
      <c r="CP47" s="1337"/>
      <c r="CQ47" s="1337"/>
      <c r="CR47" s="1337"/>
      <c r="CS47" s="1337"/>
      <c r="CT47" s="1337"/>
      <c r="CU47" s="1337"/>
      <c r="CV47" s="1337"/>
      <c r="CW47" s="1337"/>
      <c r="CX47" s="1337"/>
      <c r="CY47" s="1337"/>
      <c r="CZ47" s="1337"/>
      <c r="DA47" s="1337"/>
      <c r="DB47" s="1337"/>
      <c r="DC47" s="1338"/>
    </row>
    <row r="48" spans="2:109">
      <c r="B48" s="397"/>
      <c r="H48" s="406"/>
      <c r="I48" s="406"/>
      <c r="J48" s="406"/>
      <c r="AN48" s="406"/>
      <c r="AO48" s="406"/>
      <c r="AP48" s="406"/>
      <c r="AZ48" s="406"/>
      <c r="BA48" s="406"/>
      <c r="BB48" s="406"/>
      <c r="BL48" s="406"/>
      <c r="BM48" s="406"/>
      <c r="BN48" s="406"/>
      <c r="BX48" s="406"/>
      <c r="BY48" s="406"/>
      <c r="BZ48" s="406"/>
      <c r="CJ48" s="406"/>
      <c r="CK48" s="406"/>
      <c r="CL48" s="406"/>
      <c r="CV48" s="406"/>
      <c r="CW48" s="406"/>
      <c r="CX48" s="406"/>
    </row>
    <row r="49" spans="1:109">
      <c r="B49" s="397"/>
      <c r="AN49" s="390" t="s">
        <v>607</v>
      </c>
    </row>
    <row r="50" spans="1:109">
      <c r="B50" s="397"/>
      <c r="G50" s="1322"/>
      <c r="H50" s="1322"/>
      <c r="I50" s="1322"/>
      <c r="J50" s="1322"/>
      <c r="K50" s="407"/>
      <c r="L50" s="407"/>
      <c r="M50" s="408"/>
      <c r="N50" s="408"/>
      <c r="AN50" s="1340"/>
      <c r="AO50" s="1341"/>
      <c r="AP50" s="1341"/>
      <c r="AQ50" s="1341"/>
      <c r="AR50" s="1341"/>
      <c r="AS50" s="1341"/>
      <c r="AT50" s="1341"/>
      <c r="AU50" s="1341"/>
      <c r="AV50" s="1341"/>
      <c r="AW50" s="1341"/>
      <c r="AX50" s="1341"/>
      <c r="AY50" s="1341"/>
      <c r="AZ50" s="1341"/>
      <c r="BA50" s="1341"/>
      <c r="BB50" s="1341"/>
      <c r="BC50" s="1341"/>
      <c r="BD50" s="1341"/>
      <c r="BE50" s="1341"/>
      <c r="BF50" s="1341"/>
      <c r="BG50" s="1341"/>
      <c r="BH50" s="1341"/>
      <c r="BI50" s="1341"/>
      <c r="BJ50" s="1341"/>
      <c r="BK50" s="1341"/>
      <c r="BL50" s="1341"/>
      <c r="BM50" s="1341"/>
      <c r="BN50" s="1341"/>
      <c r="BO50" s="1342"/>
      <c r="BP50" s="1328" t="s">
        <v>562</v>
      </c>
      <c r="BQ50" s="1328"/>
      <c r="BR50" s="1328"/>
      <c r="BS50" s="1328"/>
      <c r="BT50" s="1328"/>
      <c r="BU50" s="1328"/>
      <c r="BV50" s="1328"/>
      <c r="BW50" s="1328"/>
      <c r="BX50" s="1328" t="s">
        <v>563</v>
      </c>
      <c r="BY50" s="1328"/>
      <c r="BZ50" s="1328"/>
      <c r="CA50" s="1328"/>
      <c r="CB50" s="1328"/>
      <c r="CC50" s="1328"/>
      <c r="CD50" s="1328"/>
      <c r="CE50" s="1328"/>
      <c r="CF50" s="1328" t="s">
        <v>564</v>
      </c>
      <c r="CG50" s="1328"/>
      <c r="CH50" s="1328"/>
      <c r="CI50" s="1328"/>
      <c r="CJ50" s="1328"/>
      <c r="CK50" s="1328"/>
      <c r="CL50" s="1328"/>
      <c r="CM50" s="1328"/>
      <c r="CN50" s="1328" t="s">
        <v>565</v>
      </c>
      <c r="CO50" s="1328"/>
      <c r="CP50" s="1328"/>
      <c r="CQ50" s="1328"/>
      <c r="CR50" s="1328"/>
      <c r="CS50" s="1328"/>
      <c r="CT50" s="1328"/>
      <c r="CU50" s="1328"/>
      <c r="CV50" s="1328" t="s">
        <v>566</v>
      </c>
      <c r="CW50" s="1328"/>
      <c r="CX50" s="1328"/>
      <c r="CY50" s="1328"/>
      <c r="CZ50" s="1328"/>
      <c r="DA50" s="1328"/>
      <c r="DB50" s="1328"/>
      <c r="DC50" s="1328"/>
    </row>
    <row r="51" spans="1:109" ht="13.5" customHeight="1">
      <c r="B51" s="397"/>
      <c r="G51" s="1339"/>
      <c r="H51" s="1339"/>
      <c r="I51" s="1343"/>
      <c r="J51" s="1343"/>
      <c r="K51" s="1329"/>
      <c r="L51" s="1329"/>
      <c r="M51" s="1329"/>
      <c r="N51" s="1329"/>
      <c r="AM51" s="406"/>
      <c r="AN51" s="1327" t="s">
        <v>608</v>
      </c>
      <c r="AO51" s="1327"/>
      <c r="AP51" s="1327"/>
      <c r="AQ51" s="1327"/>
      <c r="AR51" s="1327"/>
      <c r="AS51" s="1327"/>
      <c r="AT51" s="1327"/>
      <c r="AU51" s="1327"/>
      <c r="AV51" s="1327"/>
      <c r="AW51" s="1327"/>
      <c r="AX51" s="1327"/>
      <c r="AY51" s="1327"/>
      <c r="AZ51" s="1327"/>
      <c r="BA51" s="1327"/>
      <c r="BB51" s="1327" t="s">
        <v>609</v>
      </c>
      <c r="BC51" s="1327"/>
      <c r="BD51" s="1327"/>
      <c r="BE51" s="1327"/>
      <c r="BF51" s="1327"/>
      <c r="BG51" s="1327"/>
      <c r="BH51" s="1327"/>
      <c r="BI51" s="1327"/>
      <c r="BJ51" s="1327"/>
      <c r="BK51" s="1327"/>
      <c r="BL51" s="1327"/>
      <c r="BM51" s="1327"/>
      <c r="BN51" s="1327"/>
      <c r="BO51" s="1327"/>
      <c r="BP51" s="1324">
        <v>194.4</v>
      </c>
      <c r="BQ51" s="1324"/>
      <c r="BR51" s="1324"/>
      <c r="BS51" s="1324"/>
      <c r="BT51" s="1324"/>
      <c r="BU51" s="1324"/>
      <c r="BV51" s="1324"/>
      <c r="BW51" s="1324"/>
      <c r="BX51" s="1324">
        <v>185.9</v>
      </c>
      <c r="BY51" s="1324"/>
      <c r="BZ51" s="1324"/>
      <c r="CA51" s="1324"/>
      <c r="CB51" s="1324"/>
      <c r="CC51" s="1324"/>
      <c r="CD51" s="1324"/>
      <c r="CE51" s="1324"/>
      <c r="CF51" s="1324">
        <v>190.3</v>
      </c>
      <c r="CG51" s="1324"/>
      <c r="CH51" s="1324"/>
      <c r="CI51" s="1324"/>
      <c r="CJ51" s="1324"/>
      <c r="CK51" s="1324"/>
      <c r="CL51" s="1324"/>
      <c r="CM51" s="1324"/>
      <c r="CN51" s="1324">
        <v>191.3</v>
      </c>
      <c r="CO51" s="1324"/>
      <c r="CP51" s="1324"/>
      <c r="CQ51" s="1324"/>
      <c r="CR51" s="1324"/>
      <c r="CS51" s="1324"/>
      <c r="CT51" s="1324"/>
      <c r="CU51" s="1324"/>
      <c r="CV51" s="1324">
        <v>179.7</v>
      </c>
      <c r="CW51" s="1324"/>
      <c r="CX51" s="1324"/>
      <c r="CY51" s="1324"/>
      <c r="CZ51" s="1324"/>
      <c r="DA51" s="1324"/>
      <c r="DB51" s="1324"/>
      <c r="DC51" s="1324"/>
    </row>
    <row r="52" spans="1:109">
      <c r="B52" s="397"/>
      <c r="G52" s="1339"/>
      <c r="H52" s="1339"/>
      <c r="I52" s="1343"/>
      <c r="J52" s="1343"/>
      <c r="K52" s="1329"/>
      <c r="L52" s="1329"/>
      <c r="M52" s="1329"/>
      <c r="N52" s="1329"/>
      <c r="AM52" s="406"/>
      <c r="AN52" s="1327"/>
      <c r="AO52" s="1327"/>
      <c r="AP52" s="1327"/>
      <c r="AQ52" s="1327"/>
      <c r="AR52" s="1327"/>
      <c r="AS52" s="1327"/>
      <c r="AT52" s="1327"/>
      <c r="AU52" s="1327"/>
      <c r="AV52" s="1327"/>
      <c r="AW52" s="1327"/>
      <c r="AX52" s="1327"/>
      <c r="AY52" s="1327"/>
      <c r="AZ52" s="1327"/>
      <c r="BA52" s="1327"/>
      <c r="BB52" s="1327"/>
      <c r="BC52" s="1327"/>
      <c r="BD52" s="1327"/>
      <c r="BE52" s="1327"/>
      <c r="BF52" s="1327"/>
      <c r="BG52" s="1327"/>
      <c r="BH52" s="1327"/>
      <c r="BI52" s="1327"/>
      <c r="BJ52" s="1327"/>
      <c r="BK52" s="1327"/>
      <c r="BL52" s="1327"/>
      <c r="BM52" s="1327"/>
      <c r="BN52" s="1327"/>
      <c r="BO52" s="1327"/>
      <c r="BP52" s="1324"/>
      <c r="BQ52" s="1324"/>
      <c r="BR52" s="1324"/>
      <c r="BS52" s="1324"/>
      <c r="BT52" s="1324"/>
      <c r="BU52" s="1324"/>
      <c r="BV52" s="1324"/>
      <c r="BW52" s="1324"/>
      <c r="BX52" s="1324"/>
      <c r="BY52" s="1324"/>
      <c r="BZ52" s="1324"/>
      <c r="CA52" s="1324"/>
      <c r="CB52" s="1324"/>
      <c r="CC52" s="1324"/>
      <c r="CD52" s="1324"/>
      <c r="CE52" s="1324"/>
      <c r="CF52" s="1324"/>
      <c r="CG52" s="1324"/>
      <c r="CH52" s="1324"/>
      <c r="CI52" s="1324"/>
      <c r="CJ52" s="1324"/>
      <c r="CK52" s="1324"/>
      <c r="CL52" s="1324"/>
      <c r="CM52" s="1324"/>
      <c r="CN52" s="1324"/>
      <c r="CO52" s="1324"/>
      <c r="CP52" s="1324"/>
      <c r="CQ52" s="1324"/>
      <c r="CR52" s="1324"/>
      <c r="CS52" s="1324"/>
      <c r="CT52" s="1324"/>
      <c r="CU52" s="1324"/>
      <c r="CV52" s="1324"/>
      <c r="CW52" s="1324"/>
      <c r="CX52" s="1324"/>
      <c r="CY52" s="1324"/>
      <c r="CZ52" s="1324"/>
      <c r="DA52" s="1324"/>
      <c r="DB52" s="1324"/>
      <c r="DC52" s="1324"/>
    </row>
    <row r="53" spans="1:109">
      <c r="A53" s="405"/>
      <c r="B53" s="397"/>
      <c r="G53" s="1339"/>
      <c r="H53" s="1339"/>
      <c r="I53" s="1322"/>
      <c r="J53" s="1322"/>
      <c r="K53" s="1329"/>
      <c r="L53" s="1329"/>
      <c r="M53" s="1329"/>
      <c r="N53" s="1329"/>
      <c r="AM53" s="406"/>
      <c r="AN53" s="1327"/>
      <c r="AO53" s="1327"/>
      <c r="AP53" s="1327"/>
      <c r="AQ53" s="1327"/>
      <c r="AR53" s="1327"/>
      <c r="AS53" s="1327"/>
      <c r="AT53" s="1327"/>
      <c r="AU53" s="1327"/>
      <c r="AV53" s="1327"/>
      <c r="AW53" s="1327"/>
      <c r="AX53" s="1327"/>
      <c r="AY53" s="1327"/>
      <c r="AZ53" s="1327"/>
      <c r="BA53" s="1327"/>
      <c r="BB53" s="1327" t="s">
        <v>610</v>
      </c>
      <c r="BC53" s="1327"/>
      <c r="BD53" s="1327"/>
      <c r="BE53" s="1327"/>
      <c r="BF53" s="1327"/>
      <c r="BG53" s="1327"/>
      <c r="BH53" s="1327"/>
      <c r="BI53" s="1327"/>
      <c r="BJ53" s="1327"/>
      <c r="BK53" s="1327"/>
      <c r="BL53" s="1327"/>
      <c r="BM53" s="1327"/>
      <c r="BN53" s="1327"/>
      <c r="BO53" s="1327"/>
      <c r="BP53" s="1324">
        <v>60.6</v>
      </c>
      <c r="BQ53" s="1324"/>
      <c r="BR53" s="1324"/>
      <c r="BS53" s="1324"/>
      <c r="BT53" s="1324"/>
      <c r="BU53" s="1324"/>
      <c r="BV53" s="1324"/>
      <c r="BW53" s="1324"/>
      <c r="BX53" s="1324">
        <v>62.2</v>
      </c>
      <c r="BY53" s="1324"/>
      <c r="BZ53" s="1324"/>
      <c r="CA53" s="1324"/>
      <c r="CB53" s="1324"/>
      <c r="CC53" s="1324"/>
      <c r="CD53" s="1324"/>
      <c r="CE53" s="1324"/>
      <c r="CF53" s="1324">
        <v>63.9</v>
      </c>
      <c r="CG53" s="1324"/>
      <c r="CH53" s="1324"/>
      <c r="CI53" s="1324"/>
      <c r="CJ53" s="1324"/>
      <c r="CK53" s="1324"/>
      <c r="CL53" s="1324"/>
      <c r="CM53" s="1324"/>
      <c r="CN53" s="1324">
        <v>63.9</v>
      </c>
      <c r="CO53" s="1324"/>
      <c r="CP53" s="1324"/>
      <c r="CQ53" s="1324"/>
      <c r="CR53" s="1324"/>
      <c r="CS53" s="1324"/>
      <c r="CT53" s="1324"/>
      <c r="CU53" s="1324"/>
      <c r="CV53" s="1324">
        <v>65.2</v>
      </c>
      <c r="CW53" s="1324"/>
      <c r="CX53" s="1324"/>
      <c r="CY53" s="1324"/>
      <c r="CZ53" s="1324"/>
      <c r="DA53" s="1324"/>
      <c r="DB53" s="1324"/>
      <c r="DC53" s="1324"/>
    </row>
    <row r="54" spans="1:109">
      <c r="A54" s="405"/>
      <c r="B54" s="397"/>
      <c r="G54" s="1339"/>
      <c r="H54" s="1339"/>
      <c r="I54" s="1322"/>
      <c r="J54" s="1322"/>
      <c r="K54" s="1329"/>
      <c r="L54" s="1329"/>
      <c r="M54" s="1329"/>
      <c r="N54" s="1329"/>
      <c r="AM54" s="406"/>
      <c r="AN54" s="1327"/>
      <c r="AO54" s="1327"/>
      <c r="AP54" s="1327"/>
      <c r="AQ54" s="1327"/>
      <c r="AR54" s="1327"/>
      <c r="AS54" s="1327"/>
      <c r="AT54" s="1327"/>
      <c r="AU54" s="1327"/>
      <c r="AV54" s="1327"/>
      <c r="AW54" s="1327"/>
      <c r="AX54" s="1327"/>
      <c r="AY54" s="1327"/>
      <c r="AZ54" s="1327"/>
      <c r="BA54" s="1327"/>
      <c r="BB54" s="1327"/>
      <c r="BC54" s="1327"/>
      <c r="BD54" s="1327"/>
      <c r="BE54" s="1327"/>
      <c r="BF54" s="1327"/>
      <c r="BG54" s="1327"/>
      <c r="BH54" s="1327"/>
      <c r="BI54" s="1327"/>
      <c r="BJ54" s="1327"/>
      <c r="BK54" s="1327"/>
      <c r="BL54" s="1327"/>
      <c r="BM54" s="1327"/>
      <c r="BN54" s="1327"/>
      <c r="BO54" s="1327"/>
      <c r="BP54" s="1324"/>
      <c r="BQ54" s="1324"/>
      <c r="BR54" s="1324"/>
      <c r="BS54" s="1324"/>
      <c r="BT54" s="1324"/>
      <c r="BU54" s="1324"/>
      <c r="BV54" s="1324"/>
      <c r="BW54" s="1324"/>
      <c r="BX54" s="1324"/>
      <c r="BY54" s="1324"/>
      <c r="BZ54" s="1324"/>
      <c r="CA54" s="1324"/>
      <c r="CB54" s="1324"/>
      <c r="CC54" s="1324"/>
      <c r="CD54" s="1324"/>
      <c r="CE54" s="1324"/>
      <c r="CF54" s="1324"/>
      <c r="CG54" s="1324"/>
      <c r="CH54" s="1324"/>
      <c r="CI54" s="1324"/>
      <c r="CJ54" s="1324"/>
      <c r="CK54" s="1324"/>
      <c r="CL54" s="1324"/>
      <c r="CM54" s="1324"/>
      <c r="CN54" s="1324"/>
      <c r="CO54" s="1324"/>
      <c r="CP54" s="1324"/>
      <c r="CQ54" s="1324"/>
      <c r="CR54" s="1324"/>
      <c r="CS54" s="1324"/>
      <c r="CT54" s="1324"/>
      <c r="CU54" s="1324"/>
      <c r="CV54" s="1324"/>
      <c r="CW54" s="1324"/>
      <c r="CX54" s="1324"/>
      <c r="CY54" s="1324"/>
      <c r="CZ54" s="1324"/>
      <c r="DA54" s="1324"/>
      <c r="DB54" s="1324"/>
      <c r="DC54" s="1324"/>
    </row>
    <row r="55" spans="1:109">
      <c r="A55" s="405"/>
      <c r="B55" s="397"/>
      <c r="G55" s="1322"/>
      <c r="H55" s="1322"/>
      <c r="I55" s="1322"/>
      <c r="J55" s="1322"/>
      <c r="K55" s="1329"/>
      <c r="L55" s="1329"/>
      <c r="M55" s="1329"/>
      <c r="N55" s="1329"/>
      <c r="AN55" s="1328" t="s">
        <v>611</v>
      </c>
      <c r="AO55" s="1328"/>
      <c r="AP55" s="1328"/>
      <c r="AQ55" s="1328"/>
      <c r="AR55" s="1328"/>
      <c r="AS55" s="1328"/>
      <c r="AT55" s="1328"/>
      <c r="AU55" s="1328"/>
      <c r="AV55" s="1328"/>
      <c r="AW55" s="1328"/>
      <c r="AX55" s="1328"/>
      <c r="AY55" s="1328"/>
      <c r="AZ55" s="1328"/>
      <c r="BA55" s="1328"/>
      <c r="BB55" s="1327" t="s">
        <v>609</v>
      </c>
      <c r="BC55" s="1327"/>
      <c r="BD55" s="1327"/>
      <c r="BE55" s="1327"/>
      <c r="BF55" s="1327"/>
      <c r="BG55" s="1327"/>
      <c r="BH55" s="1327"/>
      <c r="BI55" s="1327"/>
      <c r="BJ55" s="1327"/>
      <c r="BK55" s="1327"/>
      <c r="BL55" s="1327"/>
      <c r="BM55" s="1327"/>
      <c r="BN55" s="1327"/>
      <c r="BO55" s="1327"/>
      <c r="BP55" s="1324">
        <v>33.1</v>
      </c>
      <c r="BQ55" s="1324"/>
      <c r="BR55" s="1324"/>
      <c r="BS55" s="1324"/>
      <c r="BT55" s="1324"/>
      <c r="BU55" s="1324"/>
      <c r="BV55" s="1324"/>
      <c r="BW55" s="1324"/>
      <c r="BX55" s="1324">
        <v>31.3</v>
      </c>
      <c r="BY55" s="1324"/>
      <c r="BZ55" s="1324"/>
      <c r="CA55" s="1324"/>
      <c r="CB55" s="1324"/>
      <c r="CC55" s="1324"/>
      <c r="CD55" s="1324"/>
      <c r="CE55" s="1324"/>
      <c r="CF55" s="1324">
        <v>25.3</v>
      </c>
      <c r="CG55" s="1324"/>
      <c r="CH55" s="1324"/>
      <c r="CI55" s="1324"/>
      <c r="CJ55" s="1324"/>
      <c r="CK55" s="1324"/>
      <c r="CL55" s="1324"/>
      <c r="CM55" s="1324"/>
      <c r="CN55" s="1324">
        <v>25.5</v>
      </c>
      <c r="CO55" s="1324"/>
      <c r="CP55" s="1324"/>
      <c r="CQ55" s="1324"/>
      <c r="CR55" s="1324"/>
      <c r="CS55" s="1324"/>
      <c r="CT55" s="1324"/>
      <c r="CU55" s="1324"/>
      <c r="CV55" s="1324">
        <v>25.1</v>
      </c>
      <c r="CW55" s="1324"/>
      <c r="CX55" s="1324"/>
      <c r="CY55" s="1324"/>
      <c r="CZ55" s="1324"/>
      <c r="DA55" s="1324"/>
      <c r="DB55" s="1324"/>
      <c r="DC55" s="1324"/>
    </row>
    <row r="56" spans="1:109">
      <c r="A56" s="405"/>
      <c r="B56" s="397"/>
      <c r="G56" s="1322"/>
      <c r="H56" s="1322"/>
      <c r="I56" s="1322"/>
      <c r="J56" s="1322"/>
      <c r="K56" s="1329"/>
      <c r="L56" s="1329"/>
      <c r="M56" s="1329"/>
      <c r="N56" s="1329"/>
      <c r="AN56" s="1328"/>
      <c r="AO56" s="1328"/>
      <c r="AP56" s="1328"/>
      <c r="AQ56" s="1328"/>
      <c r="AR56" s="1328"/>
      <c r="AS56" s="1328"/>
      <c r="AT56" s="1328"/>
      <c r="AU56" s="1328"/>
      <c r="AV56" s="1328"/>
      <c r="AW56" s="1328"/>
      <c r="AX56" s="1328"/>
      <c r="AY56" s="1328"/>
      <c r="AZ56" s="1328"/>
      <c r="BA56" s="1328"/>
      <c r="BB56" s="1327"/>
      <c r="BC56" s="1327"/>
      <c r="BD56" s="1327"/>
      <c r="BE56" s="1327"/>
      <c r="BF56" s="1327"/>
      <c r="BG56" s="1327"/>
      <c r="BH56" s="1327"/>
      <c r="BI56" s="1327"/>
      <c r="BJ56" s="1327"/>
      <c r="BK56" s="1327"/>
      <c r="BL56" s="1327"/>
      <c r="BM56" s="1327"/>
      <c r="BN56" s="1327"/>
      <c r="BO56" s="1327"/>
      <c r="BP56" s="1324"/>
      <c r="BQ56" s="1324"/>
      <c r="BR56" s="1324"/>
      <c r="BS56" s="1324"/>
      <c r="BT56" s="1324"/>
      <c r="BU56" s="1324"/>
      <c r="BV56" s="1324"/>
      <c r="BW56" s="1324"/>
      <c r="BX56" s="1324"/>
      <c r="BY56" s="1324"/>
      <c r="BZ56" s="1324"/>
      <c r="CA56" s="1324"/>
      <c r="CB56" s="1324"/>
      <c r="CC56" s="1324"/>
      <c r="CD56" s="1324"/>
      <c r="CE56" s="1324"/>
      <c r="CF56" s="1324"/>
      <c r="CG56" s="1324"/>
      <c r="CH56" s="1324"/>
      <c r="CI56" s="1324"/>
      <c r="CJ56" s="1324"/>
      <c r="CK56" s="1324"/>
      <c r="CL56" s="1324"/>
      <c r="CM56" s="1324"/>
      <c r="CN56" s="1324"/>
      <c r="CO56" s="1324"/>
      <c r="CP56" s="1324"/>
      <c r="CQ56" s="1324"/>
      <c r="CR56" s="1324"/>
      <c r="CS56" s="1324"/>
      <c r="CT56" s="1324"/>
      <c r="CU56" s="1324"/>
      <c r="CV56" s="1324"/>
      <c r="CW56" s="1324"/>
      <c r="CX56" s="1324"/>
      <c r="CY56" s="1324"/>
      <c r="CZ56" s="1324"/>
      <c r="DA56" s="1324"/>
      <c r="DB56" s="1324"/>
      <c r="DC56" s="1324"/>
    </row>
    <row r="57" spans="1:109" s="405" customFormat="1">
      <c r="B57" s="409"/>
      <c r="G57" s="1322"/>
      <c r="H57" s="1322"/>
      <c r="I57" s="1325"/>
      <c r="J57" s="1325"/>
      <c r="K57" s="1329"/>
      <c r="L57" s="1329"/>
      <c r="M57" s="1329"/>
      <c r="N57" s="1329"/>
      <c r="AM57" s="390"/>
      <c r="AN57" s="1328"/>
      <c r="AO57" s="1328"/>
      <c r="AP57" s="1328"/>
      <c r="AQ57" s="1328"/>
      <c r="AR57" s="1328"/>
      <c r="AS57" s="1328"/>
      <c r="AT57" s="1328"/>
      <c r="AU57" s="1328"/>
      <c r="AV57" s="1328"/>
      <c r="AW57" s="1328"/>
      <c r="AX57" s="1328"/>
      <c r="AY57" s="1328"/>
      <c r="AZ57" s="1328"/>
      <c r="BA57" s="1328"/>
      <c r="BB57" s="1327" t="s">
        <v>610</v>
      </c>
      <c r="BC57" s="1327"/>
      <c r="BD57" s="1327"/>
      <c r="BE57" s="1327"/>
      <c r="BF57" s="1327"/>
      <c r="BG57" s="1327"/>
      <c r="BH57" s="1327"/>
      <c r="BI57" s="1327"/>
      <c r="BJ57" s="1327"/>
      <c r="BK57" s="1327"/>
      <c r="BL57" s="1327"/>
      <c r="BM57" s="1327"/>
      <c r="BN57" s="1327"/>
      <c r="BO57" s="1327"/>
      <c r="BP57" s="1324">
        <v>57.2</v>
      </c>
      <c r="BQ57" s="1324"/>
      <c r="BR57" s="1324"/>
      <c r="BS57" s="1324"/>
      <c r="BT57" s="1324"/>
      <c r="BU57" s="1324"/>
      <c r="BV57" s="1324"/>
      <c r="BW57" s="1324"/>
      <c r="BX57" s="1324">
        <v>58.5</v>
      </c>
      <c r="BY57" s="1324"/>
      <c r="BZ57" s="1324"/>
      <c r="CA57" s="1324"/>
      <c r="CB57" s="1324"/>
      <c r="CC57" s="1324"/>
      <c r="CD57" s="1324"/>
      <c r="CE57" s="1324"/>
      <c r="CF57" s="1324">
        <v>59.8</v>
      </c>
      <c r="CG57" s="1324"/>
      <c r="CH57" s="1324"/>
      <c r="CI57" s="1324"/>
      <c r="CJ57" s="1324"/>
      <c r="CK57" s="1324"/>
      <c r="CL57" s="1324"/>
      <c r="CM57" s="1324"/>
      <c r="CN57" s="1324">
        <v>61.1</v>
      </c>
      <c r="CO57" s="1324"/>
      <c r="CP57" s="1324"/>
      <c r="CQ57" s="1324"/>
      <c r="CR57" s="1324"/>
      <c r="CS57" s="1324"/>
      <c r="CT57" s="1324"/>
      <c r="CU57" s="1324"/>
      <c r="CV57" s="1324">
        <v>61</v>
      </c>
      <c r="CW57" s="1324"/>
      <c r="CX57" s="1324"/>
      <c r="CY57" s="1324"/>
      <c r="CZ57" s="1324"/>
      <c r="DA57" s="1324"/>
      <c r="DB57" s="1324"/>
      <c r="DC57" s="1324"/>
      <c r="DD57" s="410"/>
      <c r="DE57" s="409"/>
    </row>
    <row r="58" spans="1:109" s="405" customFormat="1">
      <c r="A58" s="390"/>
      <c r="B58" s="409"/>
      <c r="G58" s="1322"/>
      <c r="H58" s="1322"/>
      <c r="I58" s="1325"/>
      <c r="J58" s="1325"/>
      <c r="K58" s="1329"/>
      <c r="L58" s="1329"/>
      <c r="M58" s="1329"/>
      <c r="N58" s="1329"/>
      <c r="AM58" s="390"/>
      <c r="AN58" s="1328"/>
      <c r="AO58" s="1328"/>
      <c r="AP58" s="1328"/>
      <c r="AQ58" s="1328"/>
      <c r="AR58" s="1328"/>
      <c r="AS58" s="1328"/>
      <c r="AT58" s="1328"/>
      <c r="AU58" s="1328"/>
      <c r="AV58" s="1328"/>
      <c r="AW58" s="1328"/>
      <c r="AX58" s="1328"/>
      <c r="AY58" s="1328"/>
      <c r="AZ58" s="1328"/>
      <c r="BA58" s="1328"/>
      <c r="BB58" s="1327"/>
      <c r="BC58" s="1327"/>
      <c r="BD58" s="1327"/>
      <c r="BE58" s="1327"/>
      <c r="BF58" s="1327"/>
      <c r="BG58" s="1327"/>
      <c r="BH58" s="1327"/>
      <c r="BI58" s="1327"/>
      <c r="BJ58" s="1327"/>
      <c r="BK58" s="1327"/>
      <c r="BL58" s="1327"/>
      <c r="BM58" s="1327"/>
      <c r="BN58" s="1327"/>
      <c r="BO58" s="1327"/>
      <c r="BP58" s="1324"/>
      <c r="BQ58" s="1324"/>
      <c r="BR58" s="1324"/>
      <c r="BS58" s="1324"/>
      <c r="BT58" s="1324"/>
      <c r="BU58" s="1324"/>
      <c r="BV58" s="1324"/>
      <c r="BW58" s="1324"/>
      <c r="BX58" s="1324"/>
      <c r="BY58" s="1324"/>
      <c r="BZ58" s="1324"/>
      <c r="CA58" s="1324"/>
      <c r="CB58" s="1324"/>
      <c r="CC58" s="1324"/>
      <c r="CD58" s="1324"/>
      <c r="CE58" s="1324"/>
      <c r="CF58" s="1324"/>
      <c r="CG58" s="1324"/>
      <c r="CH58" s="1324"/>
      <c r="CI58" s="1324"/>
      <c r="CJ58" s="1324"/>
      <c r="CK58" s="1324"/>
      <c r="CL58" s="1324"/>
      <c r="CM58" s="1324"/>
      <c r="CN58" s="1324"/>
      <c r="CO58" s="1324"/>
      <c r="CP58" s="1324"/>
      <c r="CQ58" s="1324"/>
      <c r="CR58" s="1324"/>
      <c r="CS58" s="1324"/>
      <c r="CT58" s="1324"/>
      <c r="CU58" s="1324"/>
      <c r="CV58" s="1324"/>
      <c r="CW58" s="1324"/>
      <c r="CX58" s="1324"/>
      <c r="CY58" s="1324"/>
      <c r="CZ58" s="1324"/>
      <c r="DA58" s="1324"/>
      <c r="DB58" s="1324"/>
      <c r="DC58" s="1324"/>
      <c r="DD58" s="410"/>
      <c r="DE58" s="409"/>
    </row>
    <row r="59" spans="1:109" s="405" customFormat="1">
      <c r="A59" s="390"/>
      <c r="B59" s="409"/>
      <c r="K59" s="411"/>
      <c r="L59" s="411"/>
      <c r="M59" s="411"/>
      <c r="N59" s="411"/>
      <c r="AQ59" s="411"/>
      <c r="AR59" s="411"/>
      <c r="AS59" s="411"/>
      <c r="AT59" s="411"/>
      <c r="BC59" s="411"/>
      <c r="BD59" s="411"/>
      <c r="BE59" s="411"/>
      <c r="BF59" s="411"/>
      <c r="BO59" s="411"/>
      <c r="BP59" s="411"/>
      <c r="BQ59" s="411"/>
      <c r="BR59" s="411"/>
      <c r="CA59" s="411"/>
      <c r="CB59" s="411"/>
      <c r="CC59" s="411"/>
      <c r="CD59" s="411"/>
      <c r="CM59" s="411"/>
      <c r="CN59" s="411"/>
      <c r="CO59" s="411"/>
      <c r="CP59" s="411"/>
      <c r="CY59" s="411"/>
      <c r="CZ59" s="411"/>
      <c r="DA59" s="411"/>
      <c r="DB59" s="411"/>
      <c r="DC59" s="411"/>
      <c r="DD59" s="410"/>
      <c r="DE59" s="409"/>
    </row>
    <row r="60" spans="1:109" s="405" customFormat="1">
      <c r="A60" s="390"/>
      <c r="B60" s="409"/>
      <c r="K60" s="411"/>
      <c r="L60" s="411"/>
      <c r="M60" s="411"/>
      <c r="N60" s="411"/>
      <c r="AQ60" s="411"/>
      <c r="AR60" s="411"/>
      <c r="AS60" s="411"/>
      <c r="AT60" s="411"/>
      <c r="BC60" s="411"/>
      <c r="BD60" s="411"/>
      <c r="BE60" s="411"/>
      <c r="BF60" s="411"/>
      <c r="BO60" s="411"/>
      <c r="BP60" s="411"/>
      <c r="BQ60" s="411"/>
      <c r="BR60" s="411"/>
      <c r="CA60" s="411"/>
      <c r="CB60" s="411"/>
      <c r="CC60" s="411"/>
      <c r="CD60" s="411"/>
      <c r="CM60" s="411"/>
      <c r="CN60" s="411"/>
      <c r="CO60" s="411"/>
      <c r="CP60" s="411"/>
      <c r="CY60" s="411"/>
      <c r="CZ60" s="411"/>
      <c r="DA60" s="411"/>
      <c r="DB60" s="411"/>
      <c r="DC60" s="411"/>
      <c r="DD60" s="410"/>
      <c r="DE60" s="409"/>
    </row>
    <row r="61" spans="1:109" s="405" customFormat="1">
      <c r="A61" s="390"/>
      <c r="B61" s="412"/>
      <c r="C61" s="413"/>
      <c r="D61" s="413"/>
      <c r="E61" s="413"/>
      <c r="F61" s="413"/>
      <c r="G61" s="413"/>
      <c r="H61" s="413"/>
      <c r="I61" s="413"/>
      <c r="J61" s="413"/>
      <c r="K61" s="413"/>
      <c r="L61" s="413"/>
      <c r="M61" s="414"/>
      <c r="N61" s="414"/>
      <c r="O61" s="413"/>
      <c r="P61" s="413"/>
      <c r="Q61" s="413"/>
      <c r="R61" s="413"/>
      <c r="S61" s="413"/>
      <c r="T61" s="413"/>
      <c r="U61" s="413"/>
      <c r="V61" s="413"/>
      <c r="W61" s="413"/>
      <c r="X61" s="413"/>
      <c r="Y61" s="413"/>
      <c r="Z61" s="413"/>
      <c r="AA61" s="413"/>
      <c r="AB61" s="413"/>
      <c r="AC61" s="413"/>
      <c r="AD61" s="413"/>
      <c r="AE61" s="413"/>
      <c r="AF61" s="413"/>
      <c r="AG61" s="413"/>
      <c r="AH61" s="413"/>
      <c r="AI61" s="413"/>
      <c r="AJ61" s="413"/>
      <c r="AK61" s="413"/>
      <c r="AL61" s="413"/>
      <c r="AM61" s="413"/>
      <c r="AN61" s="413"/>
      <c r="AO61" s="413"/>
      <c r="AP61" s="413"/>
      <c r="AQ61" s="413"/>
      <c r="AR61" s="413"/>
      <c r="AS61" s="414"/>
      <c r="AT61" s="414"/>
      <c r="AU61" s="413"/>
      <c r="AV61" s="413"/>
      <c r="AW61" s="413"/>
      <c r="AX61" s="413"/>
      <c r="AY61" s="413"/>
      <c r="AZ61" s="413"/>
      <c r="BA61" s="413"/>
      <c r="BB61" s="413"/>
      <c r="BC61" s="413"/>
      <c r="BD61" s="413"/>
      <c r="BE61" s="414"/>
      <c r="BF61" s="414"/>
      <c r="BG61" s="413"/>
      <c r="BH61" s="413"/>
      <c r="BI61" s="413"/>
      <c r="BJ61" s="413"/>
      <c r="BK61" s="413"/>
      <c r="BL61" s="413"/>
      <c r="BM61" s="413"/>
      <c r="BN61" s="413"/>
      <c r="BO61" s="413"/>
      <c r="BP61" s="413"/>
      <c r="BQ61" s="414"/>
      <c r="BR61" s="414"/>
      <c r="BS61" s="413"/>
      <c r="BT61" s="413"/>
      <c r="BU61" s="413"/>
      <c r="BV61" s="413"/>
      <c r="BW61" s="413"/>
      <c r="BX61" s="413"/>
      <c r="BY61" s="413"/>
      <c r="BZ61" s="413"/>
      <c r="CA61" s="413"/>
      <c r="CB61" s="413"/>
      <c r="CC61" s="414"/>
      <c r="CD61" s="414"/>
      <c r="CE61" s="413"/>
      <c r="CF61" s="413"/>
      <c r="CG61" s="413"/>
      <c r="CH61" s="413"/>
      <c r="CI61" s="413"/>
      <c r="CJ61" s="413"/>
      <c r="CK61" s="413"/>
      <c r="CL61" s="413"/>
      <c r="CM61" s="413"/>
      <c r="CN61" s="413"/>
      <c r="CO61" s="414"/>
      <c r="CP61" s="414"/>
      <c r="CQ61" s="413"/>
      <c r="CR61" s="413"/>
      <c r="CS61" s="413"/>
      <c r="CT61" s="413"/>
      <c r="CU61" s="413"/>
      <c r="CV61" s="413"/>
      <c r="CW61" s="413"/>
      <c r="CX61" s="413"/>
      <c r="CY61" s="413"/>
      <c r="CZ61" s="413"/>
      <c r="DA61" s="414"/>
      <c r="DB61" s="414"/>
      <c r="DC61" s="414"/>
      <c r="DD61" s="415"/>
      <c r="DE61" s="409"/>
    </row>
    <row r="62" spans="1:109">
      <c r="B62" s="402"/>
      <c r="C62" s="402"/>
      <c r="D62" s="402"/>
      <c r="E62" s="402"/>
      <c r="F62" s="402"/>
      <c r="G62" s="402"/>
      <c r="H62" s="402"/>
      <c r="I62" s="402"/>
      <c r="J62" s="402"/>
      <c r="K62" s="402"/>
      <c r="L62" s="402"/>
      <c r="M62" s="402"/>
      <c r="N62" s="402"/>
      <c r="O62" s="402"/>
      <c r="P62" s="402"/>
      <c r="Q62" s="402"/>
      <c r="R62" s="402"/>
      <c r="S62" s="402"/>
      <c r="T62" s="402"/>
      <c r="U62" s="402"/>
      <c r="V62" s="402"/>
      <c r="W62" s="402"/>
      <c r="X62" s="402"/>
      <c r="Y62" s="402"/>
      <c r="Z62" s="402"/>
      <c r="AA62" s="402"/>
      <c r="AB62" s="402"/>
      <c r="AC62" s="402"/>
      <c r="AD62" s="402"/>
      <c r="AE62" s="402"/>
      <c r="AF62" s="402"/>
      <c r="AG62" s="402"/>
      <c r="AH62" s="402"/>
      <c r="AI62" s="402"/>
      <c r="AJ62" s="402"/>
      <c r="AK62" s="402"/>
      <c r="AL62" s="402"/>
      <c r="AM62" s="402"/>
      <c r="AN62" s="402"/>
      <c r="AO62" s="402"/>
      <c r="AP62" s="402"/>
      <c r="AQ62" s="402"/>
      <c r="AR62" s="402"/>
      <c r="AS62" s="402"/>
      <c r="AT62" s="402"/>
      <c r="AU62" s="402"/>
      <c r="AV62" s="402"/>
      <c r="AW62" s="402"/>
      <c r="AX62" s="402"/>
      <c r="AY62" s="402"/>
      <c r="AZ62" s="402"/>
      <c r="BA62" s="402"/>
      <c r="BB62" s="402"/>
      <c r="BC62" s="402"/>
      <c r="BD62" s="402"/>
      <c r="BE62" s="402"/>
      <c r="BF62" s="402"/>
      <c r="BG62" s="402"/>
      <c r="BH62" s="402"/>
      <c r="BI62" s="402"/>
      <c r="BJ62" s="402"/>
      <c r="BK62" s="402"/>
      <c r="BL62" s="402"/>
      <c r="BM62" s="402"/>
      <c r="BN62" s="402"/>
      <c r="BO62" s="402"/>
      <c r="BP62" s="402"/>
      <c r="BQ62" s="402"/>
      <c r="BR62" s="402"/>
      <c r="BS62" s="402"/>
      <c r="BT62" s="402"/>
      <c r="BU62" s="402"/>
      <c r="BV62" s="402"/>
      <c r="BW62" s="402"/>
      <c r="BX62" s="402"/>
      <c r="BY62" s="402"/>
      <c r="BZ62" s="402"/>
      <c r="CA62" s="402"/>
      <c r="CB62" s="402"/>
      <c r="CC62" s="402"/>
      <c r="CD62" s="402"/>
      <c r="CE62" s="402"/>
      <c r="CF62" s="402"/>
      <c r="CG62" s="402"/>
      <c r="CH62" s="402"/>
      <c r="CI62" s="402"/>
      <c r="CJ62" s="402"/>
      <c r="CK62" s="402"/>
      <c r="CL62" s="402"/>
      <c r="CM62" s="402"/>
      <c r="CN62" s="402"/>
      <c r="CO62" s="402"/>
      <c r="CP62" s="402"/>
      <c r="CQ62" s="402"/>
      <c r="CR62" s="402"/>
      <c r="CS62" s="402"/>
      <c r="CT62" s="402"/>
      <c r="CU62" s="402"/>
      <c r="CV62" s="402"/>
      <c r="CW62" s="402"/>
      <c r="CX62" s="402"/>
      <c r="CY62" s="402"/>
      <c r="CZ62" s="402"/>
      <c r="DA62" s="402"/>
      <c r="DB62" s="402"/>
      <c r="DC62" s="402"/>
      <c r="DD62" s="402"/>
      <c r="DE62" s="390"/>
    </row>
    <row r="63" spans="1:109" ht="17.25">
      <c r="B63" s="416" t="s">
        <v>612</v>
      </c>
    </row>
    <row r="64" spans="1:109">
      <c r="B64" s="397"/>
      <c r="G64" s="404"/>
      <c r="I64" s="417"/>
      <c r="J64" s="417"/>
      <c r="K64" s="417"/>
      <c r="L64" s="417"/>
      <c r="M64" s="417"/>
      <c r="N64" s="418"/>
      <c r="AM64" s="404"/>
      <c r="AN64" s="404" t="s">
        <v>606</v>
      </c>
      <c r="AP64" s="405"/>
      <c r="AQ64" s="405"/>
      <c r="AR64" s="405"/>
      <c r="AY64" s="404"/>
      <c r="BA64" s="405"/>
      <c r="BB64" s="405"/>
      <c r="BC64" s="405"/>
      <c r="BK64" s="404"/>
      <c r="BM64" s="405"/>
      <c r="BN64" s="405"/>
      <c r="BO64" s="405"/>
      <c r="BW64" s="404"/>
      <c r="BY64" s="405"/>
      <c r="BZ64" s="405"/>
      <c r="CA64" s="405"/>
      <c r="CI64" s="404"/>
      <c r="CK64" s="405"/>
      <c r="CL64" s="405"/>
      <c r="CM64" s="405"/>
      <c r="CU64" s="404"/>
      <c r="CW64" s="405"/>
      <c r="CX64" s="405"/>
      <c r="CY64" s="405"/>
    </row>
    <row r="65" spans="2:107">
      <c r="B65" s="397"/>
      <c r="AN65" s="1330" t="s">
        <v>615</v>
      </c>
      <c r="AO65" s="1331"/>
      <c r="AP65" s="1331"/>
      <c r="AQ65" s="1331"/>
      <c r="AR65" s="1331"/>
      <c r="AS65" s="1331"/>
      <c r="AT65" s="1331"/>
      <c r="AU65" s="1331"/>
      <c r="AV65" s="1331"/>
      <c r="AW65" s="1331"/>
      <c r="AX65" s="1331"/>
      <c r="AY65" s="1331"/>
      <c r="AZ65" s="1331"/>
      <c r="BA65" s="1331"/>
      <c r="BB65" s="1331"/>
      <c r="BC65" s="1331"/>
      <c r="BD65" s="1331"/>
      <c r="BE65" s="1331"/>
      <c r="BF65" s="1331"/>
      <c r="BG65" s="1331"/>
      <c r="BH65" s="1331"/>
      <c r="BI65" s="1331"/>
      <c r="BJ65" s="1331"/>
      <c r="BK65" s="1331"/>
      <c r="BL65" s="1331"/>
      <c r="BM65" s="1331"/>
      <c r="BN65" s="1331"/>
      <c r="BO65" s="1331"/>
      <c r="BP65" s="1331"/>
      <c r="BQ65" s="1331"/>
      <c r="BR65" s="1331"/>
      <c r="BS65" s="1331"/>
      <c r="BT65" s="1331"/>
      <c r="BU65" s="1331"/>
      <c r="BV65" s="1331"/>
      <c r="BW65" s="1331"/>
      <c r="BX65" s="1331"/>
      <c r="BY65" s="1331"/>
      <c r="BZ65" s="1331"/>
      <c r="CA65" s="1331"/>
      <c r="CB65" s="1331"/>
      <c r="CC65" s="1331"/>
      <c r="CD65" s="1331"/>
      <c r="CE65" s="1331"/>
      <c r="CF65" s="1331"/>
      <c r="CG65" s="1331"/>
      <c r="CH65" s="1331"/>
      <c r="CI65" s="1331"/>
      <c r="CJ65" s="1331"/>
      <c r="CK65" s="1331"/>
      <c r="CL65" s="1331"/>
      <c r="CM65" s="1331"/>
      <c r="CN65" s="1331"/>
      <c r="CO65" s="1331"/>
      <c r="CP65" s="1331"/>
      <c r="CQ65" s="1331"/>
      <c r="CR65" s="1331"/>
      <c r="CS65" s="1331"/>
      <c r="CT65" s="1331"/>
      <c r="CU65" s="1331"/>
      <c r="CV65" s="1331"/>
      <c r="CW65" s="1331"/>
      <c r="CX65" s="1331"/>
      <c r="CY65" s="1331"/>
      <c r="CZ65" s="1331"/>
      <c r="DA65" s="1331"/>
      <c r="DB65" s="1331"/>
      <c r="DC65" s="1332"/>
    </row>
    <row r="66" spans="2:107">
      <c r="B66" s="397"/>
      <c r="AN66" s="1333"/>
      <c r="AO66" s="1334"/>
      <c r="AP66" s="1334"/>
      <c r="AQ66" s="1334"/>
      <c r="AR66" s="1334"/>
      <c r="AS66" s="1334"/>
      <c r="AT66" s="1334"/>
      <c r="AU66" s="1334"/>
      <c r="AV66" s="1334"/>
      <c r="AW66" s="1334"/>
      <c r="AX66" s="1334"/>
      <c r="AY66" s="1334"/>
      <c r="AZ66" s="1334"/>
      <c r="BA66" s="1334"/>
      <c r="BB66" s="1334"/>
      <c r="BC66" s="1334"/>
      <c r="BD66" s="1334"/>
      <c r="BE66" s="1334"/>
      <c r="BF66" s="1334"/>
      <c r="BG66" s="1334"/>
      <c r="BH66" s="1334"/>
      <c r="BI66" s="1334"/>
      <c r="BJ66" s="1334"/>
      <c r="BK66" s="1334"/>
      <c r="BL66" s="1334"/>
      <c r="BM66" s="1334"/>
      <c r="BN66" s="1334"/>
      <c r="BO66" s="1334"/>
      <c r="BP66" s="1334"/>
      <c r="BQ66" s="1334"/>
      <c r="BR66" s="1334"/>
      <c r="BS66" s="1334"/>
      <c r="BT66" s="1334"/>
      <c r="BU66" s="1334"/>
      <c r="BV66" s="1334"/>
      <c r="BW66" s="1334"/>
      <c r="BX66" s="1334"/>
      <c r="BY66" s="1334"/>
      <c r="BZ66" s="1334"/>
      <c r="CA66" s="1334"/>
      <c r="CB66" s="1334"/>
      <c r="CC66" s="1334"/>
      <c r="CD66" s="1334"/>
      <c r="CE66" s="1334"/>
      <c r="CF66" s="1334"/>
      <c r="CG66" s="1334"/>
      <c r="CH66" s="1334"/>
      <c r="CI66" s="1334"/>
      <c r="CJ66" s="1334"/>
      <c r="CK66" s="1334"/>
      <c r="CL66" s="1334"/>
      <c r="CM66" s="1334"/>
      <c r="CN66" s="1334"/>
      <c r="CO66" s="1334"/>
      <c r="CP66" s="1334"/>
      <c r="CQ66" s="1334"/>
      <c r="CR66" s="1334"/>
      <c r="CS66" s="1334"/>
      <c r="CT66" s="1334"/>
      <c r="CU66" s="1334"/>
      <c r="CV66" s="1334"/>
      <c r="CW66" s="1334"/>
      <c r="CX66" s="1334"/>
      <c r="CY66" s="1334"/>
      <c r="CZ66" s="1334"/>
      <c r="DA66" s="1334"/>
      <c r="DB66" s="1334"/>
      <c r="DC66" s="1335"/>
    </row>
    <row r="67" spans="2:107">
      <c r="B67" s="397"/>
      <c r="AN67" s="1333"/>
      <c r="AO67" s="1334"/>
      <c r="AP67" s="1334"/>
      <c r="AQ67" s="1334"/>
      <c r="AR67" s="1334"/>
      <c r="AS67" s="1334"/>
      <c r="AT67" s="1334"/>
      <c r="AU67" s="1334"/>
      <c r="AV67" s="1334"/>
      <c r="AW67" s="1334"/>
      <c r="AX67" s="1334"/>
      <c r="AY67" s="1334"/>
      <c r="AZ67" s="1334"/>
      <c r="BA67" s="1334"/>
      <c r="BB67" s="1334"/>
      <c r="BC67" s="1334"/>
      <c r="BD67" s="1334"/>
      <c r="BE67" s="1334"/>
      <c r="BF67" s="1334"/>
      <c r="BG67" s="1334"/>
      <c r="BH67" s="1334"/>
      <c r="BI67" s="1334"/>
      <c r="BJ67" s="1334"/>
      <c r="BK67" s="1334"/>
      <c r="BL67" s="1334"/>
      <c r="BM67" s="1334"/>
      <c r="BN67" s="1334"/>
      <c r="BO67" s="1334"/>
      <c r="BP67" s="1334"/>
      <c r="BQ67" s="1334"/>
      <c r="BR67" s="1334"/>
      <c r="BS67" s="1334"/>
      <c r="BT67" s="1334"/>
      <c r="BU67" s="1334"/>
      <c r="BV67" s="1334"/>
      <c r="BW67" s="1334"/>
      <c r="BX67" s="1334"/>
      <c r="BY67" s="1334"/>
      <c r="BZ67" s="1334"/>
      <c r="CA67" s="1334"/>
      <c r="CB67" s="1334"/>
      <c r="CC67" s="1334"/>
      <c r="CD67" s="1334"/>
      <c r="CE67" s="1334"/>
      <c r="CF67" s="1334"/>
      <c r="CG67" s="1334"/>
      <c r="CH67" s="1334"/>
      <c r="CI67" s="1334"/>
      <c r="CJ67" s="1334"/>
      <c r="CK67" s="1334"/>
      <c r="CL67" s="1334"/>
      <c r="CM67" s="1334"/>
      <c r="CN67" s="1334"/>
      <c r="CO67" s="1334"/>
      <c r="CP67" s="1334"/>
      <c r="CQ67" s="1334"/>
      <c r="CR67" s="1334"/>
      <c r="CS67" s="1334"/>
      <c r="CT67" s="1334"/>
      <c r="CU67" s="1334"/>
      <c r="CV67" s="1334"/>
      <c r="CW67" s="1334"/>
      <c r="CX67" s="1334"/>
      <c r="CY67" s="1334"/>
      <c r="CZ67" s="1334"/>
      <c r="DA67" s="1334"/>
      <c r="DB67" s="1334"/>
      <c r="DC67" s="1335"/>
    </row>
    <row r="68" spans="2:107">
      <c r="B68" s="397"/>
      <c r="AN68" s="1333"/>
      <c r="AO68" s="1334"/>
      <c r="AP68" s="1334"/>
      <c r="AQ68" s="1334"/>
      <c r="AR68" s="1334"/>
      <c r="AS68" s="1334"/>
      <c r="AT68" s="1334"/>
      <c r="AU68" s="1334"/>
      <c r="AV68" s="1334"/>
      <c r="AW68" s="1334"/>
      <c r="AX68" s="1334"/>
      <c r="AY68" s="1334"/>
      <c r="AZ68" s="1334"/>
      <c r="BA68" s="1334"/>
      <c r="BB68" s="1334"/>
      <c r="BC68" s="1334"/>
      <c r="BD68" s="1334"/>
      <c r="BE68" s="1334"/>
      <c r="BF68" s="1334"/>
      <c r="BG68" s="1334"/>
      <c r="BH68" s="1334"/>
      <c r="BI68" s="1334"/>
      <c r="BJ68" s="1334"/>
      <c r="BK68" s="1334"/>
      <c r="BL68" s="1334"/>
      <c r="BM68" s="1334"/>
      <c r="BN68" s="1334"/>
      <c r="BO68" s="1334"/>
      <c r="BP68" s="1334"/>
      <c r="BQ68" s="1334"/>
      <c r="BR68" s="1334"/>
      <c r="BS68" s="1334"/>
      <c r="BT68" s="1334"/>
      <c r="BU68" s="1334"/>
      <c r="BV68" s="1334"/>
      <c r="BW68" s="1334"/>
      <c r="BX68" s="1334"/>
      <c r="BY68" s="1334"/>
      <c r="BZ68" s="1334"/>
      <c r="CA68" s="1334"/>
      <c r="CB68" s="1334"/>
      <c r="CC68" s="1334"/>
      <c r="CD68" s="1334"/>
      <c r="CE68" s="1334"/>
      <c r="CF68" s="1334"/>
      <c r="CG68" s="1334"/>
      <c r="CH68" s="1334"/>
      <c r="CI68" s="1334"/>
      <c r="CJ68" s="1334"/>
      <c r="CK68" s="1334"/>
      <c r="CL68" s="1334"/>
      <c r="CM68" s="1334"/>
      <c r="CN68" s="1334"/>
      <c r="CO68" s="1334"/>
      <c r="CP68" s="1334"/>
      <c r="CQ68" s="1334"/>
      <c r="CR68" s="1334"/>
      <c r="CS68" s="1334"/>
      <c r="CT68" s="1334"/>
      <c r="CU68" s="1334"/>
      <c r="CV68" s="1334"/>
      <c r="CW68" s="1334"/>
      <c r="CX68" s="1334"/>
      <c r="CY68" s="1334"/>
      <c r="CZ68" s="1334"/>
      <c r="DA68" s="1334"/>
      <c r="DB68" s="1334"/>
      <c r="DC68" s="1335"/>
    </row>
    <row r="69" spans="2:107">
      <c r="B69" s="397"/>
      <c r="AN69" s="1336"/>
      <c r="AO69" s="1337"/>
      <c r="AP69" s="1337"/>
      <c r="AQ69" s="1337"/>
      <c r="AR69" s="1337"/>
      <c r="AS69" s="1337"/>
      <c r="AT69" s="1337"/>
      <c r="AU69" s="1337"/>
      <c r="AV69" s="1337"/>
      <c r="AW69" s="1337"/>
      <c r="AX69" s="1337"/>
      <c r="AY69" s="1337"/>
      <c r="AZ69" s="1337"/>
      <c r="BA69" s="1337"/>
      <c r="BB69" s="1337"/>
      <c r="BC69" s="1337"/>
      <c r="BD69" s="1337"/>
      <c r="BE69" s="1337"/>
      <c r="BF69" s="1337"/>
      <c r="BG69" s="1337"/>
      <c r="BH69" s="1337"/>
      <c r="BI69" s="1337"/>
      <c r="BJ69" s="1337"/>
      <c r="BK69" s="1337"/>
      <c r="BL69" s="1337"/>
      <c r="BM69" s="1337"/>
      <c r="BN69" s="1337"/>
      <c r="BO69" s="1337"/>
      <c r="BP69" s="1337"/>
      <c r="BQ69" s="1337"/>
      <c r="BR69" s="1337"/>
      <c r="BS69" s="1337"/>
      <c r="BT69" s="1337"/>
      <c r="BU69" s="1337"/>
      <c r="BV69" s="1337"/>
      <c r="BW69" s="1337"/>
      <c r="BX69" s="1337"/>
      <c r="BY69" s="1337"/>
      <c r="BZ69" s="1337"/>
      <c r="CA69" s="1337"/>
      <c r="CB69" s="1337"/>
      <c r="CC69" s="1337"/>
      <c r="CD69" s="1337"/>
      <c r="CE69" s="1337"/>
      <c r="CF69" s="1337"/>
      <c r="CG69" s="1337"/>
      <c r="CH69" s="1337"/>
      <c r="CI69" s="1337"/>
      <c r="CJ69" s="1337"/>
      <c r="CK69" s="1337"/>
      <c r="CL69" s="1337"/>
      <c r="CM69" s="1337"/>
      <c r="CN69" s="1337"/>
      <c r="CO69" s="1337"/>
      <c r="CP69" s="1337"/>
      <c r="CQ69" s="1337"/>
      <c r="CR69" s="1337"/>
      <c r="CS69" s="1337"/>
      <c r="CT69" s="1337"/>
      <c r="CU69" s="1337"/>
      <c r="CV69" s="1337"/>
      <c r="CW69" s="1337"/>
      <c r="CX69" s="1337"/>
      <c r="CY69" s="1337"/>
      <c r="CZ69" s="1337"/>
      <c r="DA69" s="1337"/>
      <c r="DB69" s="1337"/>
      <c r="DC69" s="1338"/>
    </row>
    <row r="70" spans="2:107">
      <c r="B70" s="397"/>
      <c r="H70" s="419"/>
      <c r="I70" s="419"/>
      <c r="J70" s="420"/>
      <c r="K70" s="420"/>
      <c r="L70" s="421"/>
      <c r="M70" s="420"/>
      <c r="N70" s="421"/>
      <c r="AN70" s="406"/>
      <c r="AO70" s="406"/>
      <c r="AP70" s="406"/>
      <c r="AZ70" s="406"/>
      <c r="BA70" s="406"/>
      <c r="BB70" s="406"/>
      <c r="BL70" s="406"/>
      <c r="BM70" s="406"/>
      <c r="BN70" s="406"/>
      <c r="BX70" s="406"/>
      <c r="BY70" s="406"/>
      <c r="BZ70" s="406"/>
      <c r="CJ70" s="406"/>
      <c r="CK70" s="406"/>
      <c r="CL70" s="406"/>
      <c r="CV70" s="406"/>
      <c r="CW70" s="406"/>
      <c r="CX70" s="406"/>
    </row>
    <row r="71" spans="2:107">
      <c r="B71" s="397"/>
      <c r="G71" s="422"/>
      <c r="I71" s="423"/>
      <c r="J71" s="420"/>
      <c r="K71" s="420"/>
      <c r="L71" s="421"/>
      <c r="M71" s="420"/>
      <c r="N71" s="421"/>
      <c r="AM71" s="422"/>
      <c r="AN71" s="390" t="s">
        <v>607</v>
      </c>
    </row>
    <row r="72" spans="2:107">
      <c r="B72" s="397"/>
      <c r="G72" s="1322"/>
      <c r="H72" s="1322"/>
      <c r="I72" s="1322"/>
      <c r="J72" s="1322"/>
      <c r="K72" s="407"/>
      <c r="L72" s="407"/>
      <c r="M72" s="408"/>
      <c r="N72" s="408"/>
      <c r="AN72" s="1340"/>
      <c r="AO72" s="1341"/>
      <c r="AP72" s="1341"/>
      <c r="AQ72" s="1341"/>
      <c r="AR72" s="1341"/>
      <c r="AS72" s="1341"/>
      <c r="AT72" s="1341"/>
      <c r="AU72" s="1341"/>
      <c r="AV72" s="1341"/>
      <c r="AW72" s="1341"/>
      <c r="AX72" s="1341"/>
      <c r="AY72" s="1341"/>
      <c r="AZ72" s="1341"/>
      <c r="BA72" s="1341"/>
      <c r="BB72" s="1341"/>
      <c r="BC72" s="1341"/>
      <c r="BD72" s="1341"/>
      <c r="BE72" s="1341"/>
      <c r="BF72" s="1341"/>
      <c r="BG72" s="1341"/>
      <c r="BH72" s="1341"/>
      <c r="BI72" s="1341"/>
      <c r="BJ72" s="1341"/>
      <c r="BK72" s="1341"/>
      <c r="BL72" s="1341"/>
      <c r="BM72" s="1341"/>
      <c r="BN72" s="1341"/>
      <c r="BO72" s="1342"/>
      <c r="BP72" s="1328" t="s">
        <v>562</v>
      </c>
      <c r="BQ72" s="1328"/>
      <c r="BR72" s="1328"/>
      <c r="BS72" s="1328"/>
      <c r="BT72" s="1328"/>
      <c r="BU72" s="1328"/>
      <c r="BV72" s="1328"/>
      <c r="BW72" s="1328"/>
      <c r="BX72" s="1328" t="s">
        <v>563</v>
      </c>
      <c r="BY72" s="1328"/>
      <c r="BZ72" s="1328"/>
      <c r="CA72" s="1328"/>
      <c r="CB72" s="1328"/>
      <c r="CC72" s="1328"/>
      <c r="CD72" s="1328"/>
      <c r="CE72" s="1328"/>
      <c r="CF72" s="1328" t="s">
        <v>564</v>
      </c>
      <c r="CG72" s="1328"/>
      <c r="CH72" s="1328"/>
      <c r="CI72" s="1328"/>
      <c r="CJ72" s="1328"/>
      <c r="CK72" s="1328"/>
      <c r="CL72" s="1328"/>
      <c r="CM72" s="1328"/>
      <c r="CN72" s="1328" t="s">
        <v>565</v>
      </c>
      <c r="CO72" s="1328"/>
      <c r="CP72" s="1328"/>
      <c r="CQ72" s="1328"/>
      <c r="CR72" s="1328"/>
      <c r="CS72" s="1328"/>
      <c r="CT72" s="1328"/>
      <c r="CU72" s="1328"/>
      <c r="CV72" s="1328" t="s">
        <v>566</v>
      </c>
      <c r="CW72" s="1328"/>
      <c r="CX72" s="1328"/>
      <c r="CY72" s="1328"/>
      <c r="CZ72" s="1328"/>
      <c r="DA72" s="1328"/>
      <c r="DB72" s="1328"/>
      <c r="DC72" s="1328"/>
    </row>
    <row r="73" spans="2:107">
      <c r="B73" s="397"/>
      <c r="G73" s="1339"/>
      <c r="H73" s="1339"/>
      <c r="I73" s="1339"/>
      <c r="J73" s="1339"/>
      <c r="K73" s="1323"/>
      <c r="L73" s="1323"/>
      <c r="M73" s="1323"/>
      <c r="N73" s="1323"/>
      <c r="AM73" s="406"/>
      <c r="AN73" s="1327" t="s">
        <v>608</v>
      </c>
      <c r="AO73" s="1327"/>
      <c r="AP73" s="1327"/>
      <c r="AQ73" s="1327"/>
      <c r="AR73" s="1327"/>
      <c r="AS73" s="1327"/>
      <c r="AT73" s="1327"/>
      <c r="AU73" s="1327"/>
      <c r="AV73" s="1327"/>
      <c r="AW73" s="1327"/>
      <c r="AX73" s="1327"/>
      <c r="AY73" s="1327"/>
      <c r="AZ73" s="1327"/>
      <c r="BA73" s="1327"/>
      <c r="BB73" s="1327" t="s">
        <v>609</v>
      </c>
      <c r="BC73" s="1327"/>
      <c r="BD73" s="1327"/>
      <c r="BE73" s="1327"/>
      <c r="BF73" s="1327"/>
      <c r="BG73" s="1327"/>
      <c r="BH73" s="1327"/>
      <c r="BI73" s="1327"/>
      <c r="BJ73" s="1327"/>
      <c r="BK73" s="1327"/>
      <c r="BL73" s="1327"/>
      <c r="BM73" s="1327"/>
      <c r="BN73" s="1327"/>
      <c r="BO73" s="1327"/>
      <c r="BP73" s="1324">
        <v>194.4</v>
      </c>
      <c r="BQ73" s="1324"/>
      <c r="BR73" s="1324"/>
      <c r="BS73" s="1324"/>
      <c r="BT73" s="1324"/>
      <c r="BU73" s="1324"/>
      <c r="BV73" s="1324"/>
      <c r="BW73" s="1324"/>
      <c r="BX73" s="1324">
        <v>185.9</v>
      </c>
      <c r="BY73" s="1324"/>
      <c r="BZ73" s="1324"/>
      <c r="CA73" s="1324"/>
      <c r="CB73" s="1324"/>
      <c r="CC73" s="1324"/>
      <c r="CD73" s="1324"/>
      <c r="CE73" s="1324"/>
      <c r="CF73" s="1324">
        <v>190.3</v>
      </c>
      <c r="CG73" s="1324"/>
      <c r="CH73" s="1324"/>
      <c r="CI73" s="1324"/>
      <c r="CJ73" s="1324"/>
      <c r="CK73" s="1324"/>
      <c r="CL73" s="1324"/>
      <c r="CM73" s="1324"/>
      <c r="CN73" s="1324">
        <v>191.3</v>
      </c>
      <c r="CO73" s="1324"/>
      <c r="CP73" s="1324"/>
      <c r="CQ73" s="1324"/>
      <c r="CR73" s="1324"/>
      <c r="CS73" s="1324"/>
      <c r="CT73" s="1324"/>
      <c r="CU73" s="1324"/>
      <c r="CV73" s="1324">
        <v>179.7</v>
      </c>
      <c r="CW73" s="1324"/>
      <c r="CX73" s="1324"/>
      <c r="CY73" s="1324"/>
      <c r="CZ73" s="1324"/>
      <c r="DA73" s="1324"/>
      <c r="DB73" s="1324"/>
      <c r="DC73" s="1324"/>
    </row>
    <row r="74" spans="2:107">
      <c r="B74" s="397"/>
      <c r="G74" s="1339"/>
      <c r="H74" s="1339"/>
      <c r="I74" s="1339"/>
      <c r="J74" s="1339"/>
      <c r="K74" s="1323"/>
      <c r="L74" s="1323"/>
      <c r="M74" s="1323"/>
      <c r="N74" s="1323"/>
      <c r="AM74" s="406"/>
      <c r="AN74" s="1327"/>
      <c r="AO74" s="1327"/>
      <c r="AP74" s="1327"/>
      <c r="AQ74" s="1327"/>
      <c r="AR74" s="1327"/>
      <c r="AS74" s="1327"/>
      <c r="AT74" s="1327"/>
      <c r="AU74" s="1327"/>
      <c r="AV74" s="1327"/>
      <c r="AW74" s="1327"/>
      <c r="AX74" s="1327"/>
      <c r="AY74" s="1327"/>
      <c r="AZ74" s="1327"/>
      <c r="BA74" s="1327"/>
      <c r="BB74" s="1327"/>
      <c r="BC74" s="1327"/>
      <c r="BD74" s="1327"/>
      <c r="BE74" s="1327"/>
      <c r="BF74" s="1327"/>
      <c r="BG74" s="1327"/>
      <c r="BH74" s="1327"/>
      <c r="BI74" s="1327"/>
      <c r="BJ74" s="1327"/>
      <c r="BK74" s="1327"/>
      <c r="BL74" s="1327"/>
      <c r="BM74" s="1327"/>
      <c r="BN74" s="1327"/>
      <c r="BO74" s="1327"/>
      <c r="BP74" s="1324"/>
      <c r="BQ74" s="1324"/>
      <c r="BR74" s="1324"/>
      <c r="BS74" s="1324"/>
      <c r="BT74" s="1324"/>
      <c r="BU74" s="1324"/>
      <c r="BV74" s="1324"/>
      <c r="BW74" s="1324"/>
      <c r="BX74" s="1324"/>
      <c r="BY74" s="1324"/>
      <c r="BZ74" s="1324"/>
      <c r="CA74" s="1324"/>
      <c r="CB74" s="1324"/>
      <c r="CC74" s="1324"/>
      <c r="CD74" s="1324"/>
      <c r="CE74" s="1324"/>
      <c r="CF74" s="1324"/>
      <c r="CG74" s="1324"/>
      <c r="CH74" s="1324"/>
      <c r="CI74" s="1324"/>
      <c r="CJ74" s="1324"/>
      <c r="CK74" s="1324"/>
      <c r="CL74" s="1324"/>
      <c r="CM74" s="1324"/>
      <c r="CN74" s="1324"/>
      <c r="CO74" s="1324"/>
      <c r="CP74" s="1324"/>
      <c r="CQ74" s="1324"/>
      <c r="CR74" s="1324"/>
      <c r="CS74" s="1324"/>
      <c r="CT74" s="1324"/>
      <c r="CU74" s="1324"/>
      <c r="CV74" s="1324"/>
      <c r="CW74" s="1324"/>
      <c r="CX74" s="1324"/>
      <c r="CY74" s="1324"/>
      <c r="CZ74" s="1324"/>
      <c r="DA74" s="1324"/>
      <c r="DB74" s="1324"/>
      <c r="DC74" s="1324"/>
    </row>
    <row r="75" spans="2:107">
      <c r="B75" s="397"/>
      <c r="G75" s="1339"/>
      <c r="H75" s="1339"/>
      <c r="I75" s="1322"/>
      <c r="J75" s="1322"/>
      <c r="K75" s="1329"/>
      <c r="L75" s="1329"/>
      <c r="M75" s="1329"/>
      <c r="N75" s="1329"/>
      <c r="AM75" s="406"/>
      <c r="AN75" s="1327"/>
      <c r="AO75" s="1327"/>
      <c r="AP75" s="1327"/>
      <c r="AQ75" s="1327"/>
      <c r="AR75" s="1327"/>
      <c r="AS75" s="1327"/>
      <c r="AT75" s="1327"/>
      <c r="AU75" s="1327"/>
      <c r="AV75" s="1327"/>
      <c r="AW75" s="1327"/>
      <c r="AX75" s="1327"/>
      <c r="AY75" s="1327"/>
      <c r="AZ75" s="1327"/>
      <c r="BA75" s="1327"/>
      <c r="BB75" s="1327" t="s">
        <v>613</v>
      </c>
      <c r="BC75" s="1327"/>
      <c r="BD75" s="1327"/>
      <c r="BE75" s="1327"/>
      <c r="BF75" s="1327"/>
      <c r="BG75" s="1327"/>
      <c r="BH75" s="1327"/>
      <c r="BI75" s="1327"/>
      <c r="BJ75" s="1327"/>
      <c r="BK75" s="1327"/>
      <c r="BL75" s="1327"/>
      <c r="BM75" s="1327"/>
      <c r="BN75" s="1327"/>
      <c r="BO75" s="1327"/>
      <c r="BP75" s="1324">
        <v>15.7</v>
      </c>
      <c r="BQ75" s="1324"/>
      <c r="BR75" s="1324"/>
      <c r="BS75" s="1324"/>
      <c r="BT75" s="1324"/>
      <c r="BU75" s="1324"/>
      <c r="BV75" s="1324"/>
      <c r="BW75" s="1324"/>
      <c r="BX75" s="1324">
        <v>15.9</v>
      </c>
      <c r="BY75" s="1324"/>
      <c r="BZ75" s="1324"/>
      <c r="CA75" s="1324"/>
      <c r="CB75" s="1324"/>
      <c r="CC75" s="1324"/>
      <c r="CD75" s="1324"/>
      <c r="CE75" s="1324"/>
      <c r="CF75" s="1324">
        <v>16.2</v>
      </c>
      <c r="CG75" s="1324"/>
      <c r="CH75" s="1324"/>
      <c r="CI75" s="1324"/>
      <c r="CJ75" s="1324"/>
      <c r="CK75" s="1324"/>
      <c r="CL75" s="1324"/>
      <c r="CM75" s="1324"/>
      <c r="CN75" s="1324">
        <v>16.100000000000001</v>
      </c>
      <c r="CO75" s="1324"/>
      <c r="CP75" s="1324"/>
      <c r="CQ75" s="1324"/>
      <c r="CR75" s="1324"/>
      <c r="CS75" s="1324"/>
      <c r="CT75" s="1324"/>
      <c r="CU75" s="1324"/>
      <c r="CV75" s="1324">
        <v>16</v>
      </c>
      <c r="CW75" s="1324"/>
      <c r="CX75" s="1324"/>
      <c r="CY75" s="1324"/>
      <c r="CZ75" s="1324"/>
      <c r="DA75" s="1324"/>
      <c r="DB75" s="1324"/>
      <c r="DC75" s="1324"/>
    </row>
    <row r="76" spans="2:107">
      <c r="B76" s="397"/>
      <c r="G76" s="1339"/>
      <c r="H76" s="1339"/>
      <c r="I76" s="1322"/>
      <c r="J76" s="1322"/>
      <c r="K76" s="1329"/>
      <c r="L76" s="1329"/>
      <c r="M76" s="1329"/>
      <c r="N76" s="1329"/>
      <c r="AM76" s="406"/>
      <c r="AN76" s="1327"/>
      <c r="AO76" s="1327"/>
      <c r="AP76" s="1327"/>
      <c r="AQ76" s="1327"/>
      <c r="AR76" s="1327"/>
      <c r="AS76" s="1327"/>
      <c r="AT76" s="1327"/>
      <c r="AU76" s="1327"/>
      <c r="AV76" s="1327"/>
      <c r="AW76" s="1327"/>
      <c r="AX76" s="1327"/>
      <c r="AY76" s="1327"/>
      <c r="AZ76" s="1327"/>
      <c r="BA76" s="1327"/>
      <c r="BB76" s="1327"/>
      <c r="BC76" s="1327"/>
      <c r="BD76" s="1327"/>
      <c r="BE76" s="1327"/>
      <c r="BF76" s="1327"/>
      <c r="BG76" s="1327"/>
      <c r="BH76" s="1327"/>
      <c r="BI76" s="1327"/>
      <c r="BJ76" s="1327"/>
      <c r="BK76" s="1327"/>
      <c r="BL76" s="1327"/>
      <c r="BM76" s="1327"/>
      <c r="BN76" s="1327"/>
      <c r="BO76" s="1327"/>
      <c r="BP76" s="1324"/>
      <c r="BQ76" s="1324"/>
      <c r="BR76" s="1324"/>
      <c r="BS76" s="1324"/>
      <c r="BT76" s="1324"/>
      <c r="BU76" s="1324"/>
      <c r="BV76" s="1324"/>
      <c r="BW76" s="1324"/>
      <c r="BX76" s="1324"/>
      <c r="BY76" s="1324"/>
      <c r="BZ76" s="1324"/>
      <c r="CA76" s="1324"/>
      <c r="CB76" s="1324"/>
      <c r="CC76" s="1324"/>
      <c r="CD76" s="1324"/>
      <c r="CE76" s="1324"/>
      <c r="CF76" s="1324"/>
      <c r="CG76" s="1324"/>
      <c r="CH76" s="1324"/>
      <c r="CI76" s="1324"/>
      <c r="CJ76" s="1324"/>
      <c r="CK76" s="1324"/>
      <c r="CL76" s="1324"/>
      <c r="CM76" s="1324"/>
      <c r="CN76" s="1324"/>
      <c r="CO76" s="1324"/>
      <c r="CP76" s="1324"/>
      <c r="CQ76" s="1324"/>
      <c r="CR76" s="1324"/>
      <c r="CS76" s="1324"/>
      <c r="CT76" s="1324"/>
      <c r="CU76" s="1324"/>
      <c r="CV76" s="1324"/>
      <c r="CW76" s="1324"/>
      <c r="CX76" s="1324"/>
      <c r="CY76" s="1324"/>
      <c r="CZ76" s="1324"/>
      <c r="DA76" s="1324"/>
      <c r="DB76" s="1324"/>
      <c r="DC76" s="1324"/>
    </row>
    <row r="77" spans="2:107">
      <c r="B77" s="397"/>
      <c r="G77" s="1322"/>
      <c r="H77" s="1322"/>
      <c r="I77" s="1322"/>
      <c r="J77" s="1322"/>
      <c r="K77" s="1323"/>
      <c r="L77" s="1323"/>
      <c r="M77" s="1323"/>
      <c r="N77" s="1323"/>
      <c r="AN77" s="1328" t="s">
        <v>611</v>
      </c>
      <c r="AO77" s="1328"/>
      <c r="AP77" s="1328"/>
      <c r="AQ77" s="1328"/>
      <c r="AR77" s="1328"/>
      <c r="AS77" s="1328"/>
      <c r="AT77" s="1328"/>
      <c r="AU77" s="1328"/>
      <c r="AV77" s="1328"/>
      <c r="AW77" s="1328"/>
      <c r="AX77" s="1328"/>
      <c r="AY77" s="1328"/>
      <c r="AZ77" s="1328"/>
      <c r="BA77" s="1328"/>
      <c r="BB77" s="1327" t="s">
        <v>609</v>
      </c>
      <c r="BC77" s="1327"/>
      <c r="BD77" s="1327"/>
      <c r="BE77" s="1327"/>
      <c r="BF77" s="1327"/>
      <c r="BG77" s="1327"/>
      <c r="BH77" s="1327"/>
      <c r="BI77" s="1327"/>
      <c r="BJ77" s="1327"/>
      <c r="BK77" s="1327"/>
      <c r="BL77" s="1327"/>
      <c r="BM77" s="1327"/>
      <c r="BN77" s="1327"/>
      <c r="BO77" s="1327"/>
      <c r="BP77" s="1324">
        <v>33.1</v>
      </c>
      <c r="BQ77" s="1324"/>
      <c r="BR77" s="1324"/>
      <c r="BS77" s="1324"/>
      <c r="BT77" s="1324"/>
      <c r="BU77" s="1324"/>
      <c r="BV77" s="1324"/>
      <c r="BW77" s="1324"/>
      <c r="BX77" s="1324">
        <v>31.3</v>
      </c>
      <c r="BY77" s="1324"/>
      <c r="BZ77" s="1324"/>
      <c r="CA77" s="1324"/>
      <c r="CB77" s="1324"/>
      <c r="CC77" s="1324"/>
      <c r="CD77" s="1324"/>
      <c r="CE77" s="1324"/>
      <c r="CF77" s="1324">
        <v>25.3</v>
      </c>
      <c r="CG77" s="1324"/>
      <c r="CH77" s="1324"/>
      <c r="CI77" s="1324"/>
      <c r="CJ77" s="1324"/>
      <c r="CK77" s="1324"/>
      <c r="CL77" s="1324"/>
      <c r="CM77" s="1324"/>
      <c r="CN77" s="1324">
        <v>25.5</v>
      </c>
      <c r="CO77" s="1324"/>
      <c r="CP77" s="1324"/>
      <c r="CQ77" s="1324"/>
      <c r="CR77" s="1324"/>
      <c r="CS77" s="1324"/>
      <c r="CT77" s="1324"/>
      <c r="CU77" s="1324"/>
      <c r="CV77" s="1324">
        <v>25.1</v>
      </c>
      <c r="CW77" s="1324"/>
      <c r="CX77" s="1324"/>
      <c r="CY77" s="1324"/>
      <c r="CZ77" s="1324"/>
      <c r="DA77" s="1324"/>
      <c r="DB77" s="1324"/>
      <c r="DC77" s="1324"/>
    </row>
    <row r="78" spans="2:107">
      <c r="B78" s="397"/>
      <c r="G78" s="1322"/>
      <c r="H78" s="1322"/>
      <c r="I78" s="1322"/>
      <c r="J78" s="1322"/>
      <c r="K78" s="1323"/>
      <c r="L78" s="1323"/>
      <c r="M78" s="1323"/>
      <c r="N78" s="1323"/>
      <c r="AN78" s="1328"/>
      <c r="AO78" s="1328"/>
      <c r="AP78" s="1328"/>
      <c r="AQ78" s="1328"/>
      <c r="AR78" s="1328"/>
      <c r="AS78" s="1328"/>
      <c r="AT78" s="1328"/>
      <c r="AU78" s="1328"/>
      <c r="AV78" s="1328"/>
      <c r="AW78" s="1328"/>
      <c r="AX78" s="1328"/>
      <c r="AY78" s="1328"/>
      <c r="AZ78" s="1328"/>
      <c r="BA78" s="1328"/>
      <c r="BB78" s="1327"/>
      <c r="BC78" s="1327"/>
      <c r="BD78" s="1327"/>
      <c r="BE78" s="1327"/>
      <c r="BF78" s="1327"/>
      <c r="BG78" s="1327"/>
      <c r="BH78" s="1327"/>
      <c r="BI78" s="1327"/>
      <c r="BJ78" s="1327"/>
      <c r="BK78" s="1327"/>
      <c r="BL78" s="1327"/>
      <c r="BM78" s="1327"/>
      <c r="BN78" s="1327"/>
      <c r="BO78" s="1327"/>
      <c r="BP78" s="1324"/>
      <c r="BQ78" s="1324"/>
      <c r="BR78" s="1324"/>
      <c r="BS78" s="1324"/>
      <c r="BT78" s="1324"/>
      <c r="BU78" s="1324"/>
      <c r="BV78" s="1324"/>
      <c r="BW78" s="1324"/>
      <c r="BX78" s="1324"/>
      <c r="BY78" s="1324"/>
      <c r="BZ78" s="1324"/>
      <c r="CA78" s="1324"/>
      <c r="CB78" s="1324"/>
      <c r="CC78" s="1324"/>
      <c r="CD78" s="1324"/>
      <c r="CE78" s="1324"/>
      <c r="CF78" s="1324"/>
      <c r="CG78" s="1324"/>
      <c r="CH78" s="1324"/>
      <c r="CI78" s="1324"/>
      <c r="CJ78" s="1324"/>
      <c r="CK78" s="1324"/>
      <c r="CL78" s="1324"/>
      <c r="CM78" s="1324"/>
      <c r="CN78" s="1324"/>
      <c r="CO78" s="1324"/>
      <c r="CP78" s="1324"/>
      <c r="CQ78" s="1324"/>
      <c r="CR78" s="1324"/>
      <c r="CS78" s="1324"/>
      <c r="CT78" s="1324"/>
      <c r="CU78" s="1324"/>
      <c r="CV78" s="1324"/>
      <c r="CW78" s="1324"/>
      <c r="CX78" s="1324"/>
      <c r="CY78" s="1324"/>
      <c r="CZ78" s="1324"/>
      <c r="DA78" s="1324"/>
      <c r="DB78" s="1324"/>
      <c r="DC78" s="1324"/>
    </row>
    <row r="79" spans="2:107">
      <c r="B79" s="397"/>
      <c r="G79" s="1322"/>
      <c r="H79" s="1322"/>
      <c r="I79" s="1325"/>
      <c r="J79" s="1325"/>
      <c r="K79" s="1326"/>
      <c r="L79" s="1326"/>
      <c r="M79" s="1326"/>
      <c r="N79" s="1326"/>
      <c r="AN79" s="1328"/>
      <c r="AO79" s="1328"/>
      <c r="AP79" s="1328"/>
      <c r="AQ79" s="1328"/>
      <c r="AR79" s="1328"/>
      <c r="AS79" s="1328"/>
      <c r="AT79" s="1328"/>
      <c r="AU79" s="1328"/>
      <c r="AV79" s="1328"/>
      <c r="AW79" s="1328"/>
      <c r="AX79" s="1328"/>
      <c r="AY79" s="1328"/>
      <c r="AZ79" s="1328"/>
      <c r="BA79" s="1328"/>
      <c r="BB79" s="1327" t="s">
        <v>613</v>
      </c>
      <c r="BC79" s="1327"/>
      <c r="BD79" s="1327"/>
      <c r="BE79" s="1327"/>
      <c r="BF79" s="1327"/>
      <c r="BG79" s="1327"/>
      <c r="BH79" s="1327"/>
      <c r="BI79" s="1327"/>
      <c r="BJ79" s="1327"/>
      <c r="BK79" s="1327"/>
      <c r="BL79" s="1327"/>
      <c r="BM79" s="1327"/>
      <c r="BN79" s="1327"/>
      <c r="BO79" s="1327"/>
      <c r="BP79" s="1324">
        <v>7.5</v>
      </c>
      <c r="BQ79" s="1324"/>
      <c r="BR79" s="1324"/>
      <c r="BS79" s="1324"/>
      <c r="BT79" s="1324"/>
      <c r="BU79" s="1324"/>
      <c r="BV79" s="1324"/>
      <c r="BW79" s="1324"/>
      <c r="BX79" s="1324">
        <v>7.2</v>
      </c>
      <c r="BY79" s="1324"/>
      <c r="BZ79" s="1324"/>
      <c r="CA79" s="1324"/>
      <c r="CB79" s="1324"/>
      <c r="CC79" s="1324"/>
      <c r="CD79" s="1324"/>
      <c r="CE79" s="1324"/>
      <c r="CF79" s="1324">
        <v>6.9</v>
      </c>
      <c r="CG79" s="1324"/>
      <c r="CH79" s="1324"/>
      <c r="CI79" s="1324"/>
      <c r="CJ79" s="1324"/>
      <c r="CK79" s="1324"/>
      <c r="CL79" s="1324"/>
      <c r="CM79" s="1324"/>
      <c r="CN79" s="1324">
        <v>6.6</v>
      </c>
      <c r="CO79" s="1324"/>
      <c r="CP79" s="1324"/>
      <c r="CQ79" s="1324"/>
      <c r="CR79" s="1324"/>
      <c r="CS79" s="1324"/>
      <c r="CT79" s="1324"/>
      <c r="CU79" s="1324"/>
      <c r="CV79" s="1324">
        <v>6.4</v>
      </c>
      <c r="CW79" s="1324"/>
      <c r="CX79" s="1324"/>
      <c r="CY79" s="1324"/>
      <c r="CZ79" s="1324"/>
      <c r="DA79" s="1324"/>
      <c r="DB79" s="1324"/>
      <c r="DC79" s="1324"/>
    </row>
    <row r="80" spans="2:107">
      <c r="B80" s="397"/>
      <c r="G80" s="1322"/>
      <c r="H80" s="1322"/>
      <c r="I80" s="1325"/>
      <c r="J80" s="1325"/>
      <c r="K80" s="1326"/>
      <c r="L80" s="1326"/>
      <c r="M80" s="1326"/>
      <c r="N80" s="1326"/>
      <c r="AN80" s="1328"/>
      <c r="AO80" s="1328"/>
      <c r="AP80" s="1328"/>
      <c r="AQ80" s="1328"/>
      <c r="AR80" s="1328"/>
      <c r="AS80" s="1328"/>
      <c r="AT80" s="1328"/>
      <c r="AU80" s="1328"/>
      <c r="AV80" s="1328"/>
      <c r="AW80" s="1328"/>
      <c r="AX80" s="1328"/>
      <c r="AY80" s="1328"/>
      <c r="AZ80" s="1328"/>
      <c r="BA80" s="1328"/>
      <c r="BB80" s="1327"/>
      <c r="BC80" s="1327"/>
      <c r="BD80" s="1327"/>
      <c r="BE80" s="1327"/>
      <c r="BF80" s="1327"/>
      <c r="BG80" s="1327"/>
      <c r="BH80" s="1327"/>
      <c r="BI80" s="1327"/>
      <c r="BJ80" s="1327"/>
      <c r="BK80" s="1327"/>
      <c r="BL80" s="1327"/>
      <c r="BM80" s="1327"/>
      <c r="BN80" s="1327"/>
      <c r="BO80" s="1327"/>
      <c r="BP80" s="1324"/>
      <c r="BQ80" s="1324"/>
      <c r="BR80" s="1324"/>
      <c r="BS80" s="1324"/>
      <c r="BT80" s="1324"/>
      <c r="BU80" s="1324"/>
      <c r="BV80" s="1324"/>
      <c r="BW80" s="1324"/>
      <c r="BX80" s="1324"/>
      <c r="BY80" s="1324"/>
      <c r="BZ80" s="1324"/>
      <c r="CA80" s="1324"/>
      <c r="CB80" s="1324"/>
      <c r="CC80" s="1324"/>
      <c r="CD80" s="1324"/>
      <c r="CE80" s="1324"/>
      <c r="CF80" s="1324"/>
      <c r="CG80" s="1324"/>
      <c r="CH80" s="1324"/>
      <c r="CI80" s="1324"/>
      <c r="CJ80" s="1324"/>
      <c r="CK80" s="1324"/>
      <c r="CL80" s="1324"/>
      <c r="CM80" s="1324"/>
      <c r="CN80" s="1324"/>
      <c r="CO80" s="1324"/>
      <c r="CP80" s="1324"/>
      <c r="CQ80" s="1324"/>
      <c r="CR80" s="1324"/>
      <c r="CS80" s="1324"/>
      <c r="CT80" s="1324"/>
      <c r="CU80" s="1324"/>
      <c r="CV80" s="1324"/>
      <c r="CW80" s="1324"/>
      <c r="CX80" s="1324"/>
      <c r="CY80" s="1324"/>
      <c r="CZ80" s="1324"/>
      <c r="DA80" s="1324"/>
      <c r="DB80" s="1324"/>
      <c r="DC80" s="1324"/>
    </row>
    <row r="81" spans="2:109">
      <c r="B81" s="397"/>
    </row>
    <row r="82" spans="2:109" ht="17.25">
      <c r="B82" s="397"/>
      <c r="K82" s="424"/>
      <c r="L82" s="424"/>
      <c r="M82" s="424"/>
      <c r="N82" s="424"/>
      <c r="AQ82" s="424"/>
      <c r="AR82" s="424"/>
      <c r="AS82" s="424"/>
      <c r="AT82" s="424"/>
      <c r="BC82" s="424"/>
      <c r="BD82" s="424"/>
      <c r="BE82" s="424"/>
      <c r="BF82" s="424"/>
      <c r="BO82" s="424"/>
      <c r="BP82" s="424"/>
      <c r="BQ82" s="424"/>
      <c r="BR82" s="424"/>
      <c r="CA82" s="424"/>
      <c r="CB82" s="424"/>
      <c r="CC82" s="424"/>
      <c r="CD82" s="424"/>
      <c r="CM82" s="424"/>
      <c r="CN82" s="424"/>
      <c r="CO82" s="424"/>
      <c r="CP82" s="424"/>
      <c r="CY82" s="424"/>
      <c r="CZ82" s="424"/>
      <c r="DA82" s="424"/>
      <c r="DB82" s="424"/>
      <c r="DC82" s="424"/>
    </row>
    <row r="83" spans="2:109">
      <c r="B83" s="399"/>
      <c r="C83" s="400"/>
      <c r="D83" s="400"/>
      <c r="E83" s="400"/>
      <c r="F83" s="400"/>
      <c r="G83" s="400"/>
      <c r="H83" s="400"/>
      <c r="I83" s="400"/>
      <c r="J83" s="400"/>
      <c r="K83" s="400"/>
      <c r="L83" s="400"/>
      <c r="M83" s="400"/>
      <c r="N83" s="400"/>
      <c r="O83" s="400"/>
      <c r="P83" s="400"/>
      <c r="Q83" s="400"/>
      <c r="R83" s="400"/>
      <c r="S83" s="400"/>
      <c r="T83" s="400"/>
      <c r="U83" s="400"/>
      <c r="V83" s="400"/>
      <c r="W83" s="400"/>
      <c r="X83" s="400"/>
      <c r="Y83" s="400"/>
      <c r="Z83" s="400"/>
      <c r="AA83" s="400"/>
      <c r="AB83" s="400"/>
      <c r="AC83" s="400"/>
      <c r="AD83" s="400"/>
      <c r="AE83" s="400"/>
      <c r="AF83" s="400"/>
      <c r="AG83" s="400"/>
      <c r="AH83" s="400"/>
      <c r="AI83" s="400"/>
      <c r="AJ83" s="400"/>
      <c r="AK83" s="400"/>
      <c r="AL83" s="400"/>
      <c r="AM83" s="400"/>
      <c r="AN83" s="400"/>
      <c r="AO83" s="400"/>
      <c r="AP83" s="400"/>
      <c r="AQ83" s="400"/>
      <c r="AR83" s="400"/>
      <c r="AS83" s="400"/>
      <c r="AT83" s="400"/>
      <c r="AU83" s="400"/>
      <c r="AV83" s="400"/>
      <c r="AW83" s="400"/>
      <c r="AX83" s="400"/>
      <c r="AY83" s="400"/>
      <c r="AZ83" s="400"/>
      <c r="BA83" s="400"/>
      <c r="BB83" s="400"/>
      <c r="BC83" s="400"/>
      <c r="BD83" s="400"/>
      <c r="BE83" s="400"/>
      <c r="BF83" s="400"/>
      <c r="BG83" s="400"/>
      <c r="BH83" s="400"/>
      <c r="BI83" s="400"/>
      <c r="BJ83" s="400"/>
      <c r="BK83" s="400"/>
      <c r="BL83" s="400"/>
      <c r="BM83" s="400"/>
      <c r="BN83" s="400"/>
      <c r="BO83" s="400"/>
      <c r="BP83" s="400"/>
      <c r="BQ83" s="400"/>
      <c r="BR83" s="400"/>
      <c r="BS83" s="400"/>
      <c r="BT83" s="400"/>
      <c r="BU83" s="400"/>
      <c r="BV83" s="400"/>
      <c r="BW83" s="400"/>
      <c r="BX83" s="400"/>
      <c r="BY83" s="400"/>
      <c r="BZ83" s="400"/>
      <c r="CA83" s="400"/>
      <c r="CB83" s="400"/>
      <c r="CC83" s="400"/>
      <c r="CD83" s="400"/>
      <c r="CE83" s="400"/>
      <c r="CF83" s="400"/>
      <c r="CG83" s="400"/>
      <c r="CH83" s="400"/>
      <c r="CI83" s="400"/>
      <c r="CJ83" s="400"/>
      <c r="CK83" s="400"/>
      <c r="CL83" s="400"/>
      <c r="CM83" s="400"/>
      <c r="CN83" s="400"/>
      <c r="CO83" s="400"/>
      <c r="CP83" s="400"/>
      <c r="CQ83" s="400"/>
      <c r="CR83" s="400"/>
      <c r="CS83" s="400"/>
      <c r="CT83" s="400"/>
      <c r="CU83" s="400"/>
      <c r="CV83" s="400"/>
      <c r="CW83" s="400"/>
      <c r="CX83" s="400"/>
      <c r="CY83" s="400"/>
      <c r="CZ83" s="400"/>
      <c r="DA83" s="400"/>
      <c r="DB83" s="400"/>
      <c r="DC83" s="400"/>
      <c r="DD83" s="401"/>
    </row>
    <row r="84" spans="2:109">
      <c r="DD84" s="390"/>
      <c r="DE84" s="390"/>
    </row>
    <row r="85" spans="2:109">
      <c r="DD85" s="390"/>
      <c r="DE85" s="390"/>
    </row>
    <row r="86" spans="2:109" hidden="1">
      <c r="DD86" s="390"/>
      <c r="DE86" s="390"/>
    </row>
    <row r="87" spans="2:109" hidden="1">
      <c r="K87" s="425"/>
      <c r="AQ87" s="425"/>
      <c r="BC87" s="425"/>
      <c r="BO87" s="425"/>
      <c r="CA87" s="425"/>
      <c r="CM87" s="425"/>
      <c r="CY87" s="425"/>
      <c r="DD87" s="390"/>
      <c r="DE87" s="390"/>
    </row>
    <row r="88" spans="2:109" hidden="1">
      <c r="DD88" s="390"/>
      <c r="DE88" s="390"/>
    </row>
    <row r="89" spans="2:109" hidden="1">
      <c r="DD89" s="390"/>
      <c r="DE89" s="390"/>
    </row>
    <row r="90" spans="2:109" hidden="1">
      <c r="DD90" s="390"/>
      <c r="DE90" s="390"/>
    </row>
    <row r="91" spans="2:109" hidden="1">
      <c r="DD91" s="390"/>
      <c r="DE91" s="390"/>
    </row>
    <row r="92" spans="2:109" ht="13.5" hidden="1" customHeight="1">
      <c r="DD92" s="390"/>
      <c r="DE92" s="390"/>
    </row>
    <row r="93" spans="2:109" ht="13.5" hidden="1" customHeight="1">
      <c r="DD93" s="390"/>
      <c r="DE93" s="390"/>
    </row>
    <row r="94" spans="2:109" ht="13.5" hidden="1" customHeight="1">
      <c r="DD94" s="390"/>
      <c r="DE94" s="390"/>
    </row>
    <row r="95" spans="2:109" ht="13.5" hidden="1" customHeight="1">
      <c r="DD95" s="390"/>
      <c r="DE95" s="390"/>
    </row>
    <row r="96" spans="2:109" ht="13.5" hidden="1" customHeight="1">
      <c r="DD96" s="390"/>
      <c r="DE96" s="390"/>
    </row>
    <row r="97" s="390" customFormat="1" ht="13.5" hidden="1" customHeight="1"/>
    <row r="98" s="390" customFormat="1" ht="13.5" hidden="1" customHeight="1"/>
    <row r="99" s="390" customFormat="1" ht="13.5" hidden="1" customHeight="1"/>
    <row r="100" s="390" customFormat="1" ht="13.5" hidden="1" customHeight="1"/>
    <row r="101" s="390" customFormat="1" ht="13.5" hidden="1" customHeight="1"/>
    <row r="102" s="390" customFormat="1" ht="13.5" hidden="1" customHeight="1"/>
    <row r="103" s="390" customFormat="1" ht="13.5" hidden="1" customHeight="1"/>
    <row r="104" s="390" customFormat="1" ht="13.5" hidden="1" customHeight="1"/>
    <row r="105" s="390" customFormat="1" ht="13.5" hidden="1" customHeight="1"/>
    <row r="106" s="390" customFormat="1" ht="13.5" hidden="1" customHeight="1"/>
    <row r="107" s="390" customFormat="1" ht="13.5" hidden="1" customHeight="1"/>
    <row r="108" s="390" customFormat="1" ht="13.5" hidden="1" customHeight="1"/>
    <row r="109" s="390" customFormat="1" ht="13.5" hidden="1" customHeight="1"/>
    <row r="110" s="390" customFormat="1" ht="13.5" hidden="1" customHeight="1"/>
    <row r="111" s="390" customFormat="1" ht="13.5" hidden="1" customHeight="1"/>
    <row r="112" s="390" customFormat="1" ht="13.5" hidden="1" customHeight="1"/>
    <row r="113" s="390" customFormat="1" ht="13.5" hidden="1" customHeight="1"/>
    <row r="114" s="390" customFormat="1" ht="13.5" hidden="1" customHeight="1"/>
    <row r="115" s="390" customFormat="1" ht="13.5" hidden="1" customHeight="1"/>
    <row r="116" s="390" customFormat="1" ht="13.5" hidden="1" customHeight="1"/>
    <row r="117" s="390" customFormat="1" ht="13.5" hidden="1" customHeight="1"/>
    <row r="118" s="390" customFormat="1" ht="13.5" hidden="1" customHeight="1"/>
    <row r="119" s="390" customFormat="1" ht="13.5" hidden="1" customHeight="1"/>
    <row r="120" s="390" customFormat="1" ht="13.5" hidden="1" customHeight="1"/>
    <row r="121" s="390" customFormat="1" ht="13.5" hidden="1" customHeight="1"/>
    <row r="122" s="390" customFormat="1" ht="13.5" hidden="1" customHeight="1"/>
    <row r="123" s="390" customFormat="1" ht="13.5" hidden="1" customHeight="1"/>
    <row r="124" s="390" customFormat="1" ht="13.5" hidden="1" customHeight="1"/>
    <row r="125" s="390" customFormat="1" ht="13.5" hidden="1" customHeight="1"/>
    <row r="126" s="390" customFormat="1" ht="13.5" hidden="1" customHeight="1"/>
    <row r="127" s="390" customFormat="1" ht="13.5" hidden="1" customHeight="1"/>
    <row r="128" s="390" customFormat="1" ht="13.5" hidden="1" customHeight="1"/>
    <row r="129" s="390" customFormat="1" ht="13.5" hidden="1" customHeight="1"/>
    <row r="130" s="390" customFormat="1" ht="13.5" hidden="1" customHeight="1"/>
    <row r="131" s="390" customFormat="1" ht="13.5" hidden="1" customHeight="1"/>
    <row r="132" s="390" customFormat="1" ht="13.5" hidden="1" customHeight="1"/>
    <row r="133" s="390" customFormat="1" ht="13.5" hidden="1" customHeight="1"/>
    <row r="134" s="390" customFormat="1" ht="13.5" hidden="1" customHeight="1"/>
    <row r="135" s="390" customFormat="1" ht="13.5" hidden="1" customHeight="1"/>
    <row r="136" s="390" customFormat="1" ht="13.5" hidden="1" customHeight="1"/>
    <row r="137" s="390" customFormat="1" ht="13.5" hidden="1" customHeight="1"/>
    <row r="138" s="390" customFormat="1" ht="13.5" hidden="1" customHeight="1"/>
    <row r="139" s="390" customFormat="1" ht="13.5" hidden="1" customHeight="1"/>
    <row r="140" s="390" customFormat="1" ht="13.5" hidden="1" customHeight="1"/>
    <row r="141" s="390" customFormat="1" ht="13.5" hidden="1" customHeight="1"/>
    <row r="142" s="390" customFormat="1" ht="13.5" hidden="1" customHeight="1"/>
    <row r="143" s="390" customFormat="1" ht="13.5" hidden="1" customHeight="1"/>
    <row r="144" s="390" customFormat="1" ht="13.5" hidden="1" customHeight="1"/>
    <row r="145" s="390" customFormat="1" ht="13.5" hidden="1" customHeight="1"/>
    <row r="146" s="390" customFormat="1" ht="13.5" hidden="1" customHeight="1"/>
    <row r="147" s="390" customFormat="1" ht="13.5" hidden="1" customHeight="1"/>
    <row r="148" s="390" customFormat="1" ht="13.5" hidden="1" customHeight="1"/>
    <row r="149" s="390" customFormat="1" ht="13.5" hidden="1" customHeight="1"/>
    <row r="150" s="390" customFormat="1" ht="13.5" hidden="1" customHeight="1"/>
    <row r="151" s="390" customFormat="1" ht="13.5" hidden="1" customHeight="1"/>
    <row r="152" s="390" customFormat="1" ht="13.5" hidden="1" customHeight="1"/>
    <row r="153" s="390" customFormat="1" ht="13.5" hidden="1" customHeight="1"/>
    <row r="154" s="390" customFormat="1" ht="13.5" hidden="1" customHeight="1"/>
    <row r="155" s="390" customFormat="1" ht="13.5" hidden="1" customHeight="1"/>
    <row r="156" s="390" customFormat="1" ht="13.5" hidden="1" customHeight="1"/>
    <row r="157" s="390" customFormat="1" ht="13.5" hidden="1" customHeight="1"/>
    <row r="158" s="390" customFormat="1" ht="13.5" hidden="1" customHeight="1"/>
    <row r="159" s="390" customFormat="1" ht="13.5" hidden="1" customHeight="1"/>
    <row r="160" s="390" customFormat="1" ht="13.5" hidden="1" customHeight="1"/>
  </sheetData>
  <sheetProtection algorithmName="SHA-512" hashValue="Y+Sr9iO5HsrIz1UyaHXeZtu/uga/4wQHQ1eaVLEGJJOQ0IVpRxmataHLd0kv3Nw/Pr0jWINEsw+LkTok6lRnBw==" saltValue="SkBFr/mrm2FT8Ap9io/ygw==" spinCount="100000" sheet="1" objects="1" scenarios="1" formatCells="0"/>
  <dataConsolidate/>
  <mergeCells count="11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BX57:CE58"/>
    <mergeCell ref="CF57:CM58"/>
    <mergeCell ref="CN57:CU58"/>
    <mergeCell ref="CV57:DC58"/>
    <mergeCell ref="CN53:CU54"/>
    <mergeCell ref="I51:J52"/>
    <mergeCell ref="K51:K52"/>
    <mergeCell ref="L51:L52"/>
    <mergeCell ref="M51:M52"/>
    <mergeCell ref="N51:N52"/>
    <mergeCell ref="I57:J58"/>
    <mergeCell ref="K57:K58"/>
    <mergeCell ref="I53:J54"/>
    <mergeCell ref="K53:K54"/>
    <mergeCell ref="L53:L54"/>
    <mergeCell ref="M53:M54"/>
    <mergeCell ref="N53:N54"/>
    <mergeCell ref="BB53:BO54"/>
    <mergeCell ref="BP53:BW54"/>
    <mergeCell ref="BX53:CE54"/>
    <mergeCell ref="CF53:CM54"/>
    <mergeCell ref="AN51:BA54"/>
    <mergeCell ref="BB51:BO52"/>
    <mergeCell ref="BP51:BW52"/>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CV75:DC76"/>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B89" zoomScale="75" zoomScaleNormal="75" zoomScaleSheetLayoutView="70" workbookViewId="0"/>
  </sheetViews>
  <sheetFormatPr defaultColWidth="0" defaultRowHeight="13.5" customHeight="1" zeroHeight="1"/>
  <cols>
    <col min="1" max="34" width="2.5" style="293" customWidth="1"/>
    <col min="35" max="122" width="2.5" style="292" customWidth="1"/>
    <col min="123" max="16384" width="2.5" style="292" hidden="1"/>
  </cols>
  <sheetData>
    <row r="1" spans="1:34"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c r="S2" s="292"/>
      <c r="AH2" s="292"/>
    </row>
    <row r="3" spans="1: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row r="5" spans="1:34"/>
    <row r="6" spans="1:34"/>
    <row r="7" spans="1:34"/>
    <row r="8" spans="1:34"/>
    <row r="9" spans="1:34">
      <c r="AH9" s="292"/>
    </row>
    <row r="10" spans="1:34"/>
    <row r="11" spans="1:34"/>
    <row r="12" spans="1:34"/>
    <row r="13" spans="1:34"/>
    <row r="14" spans="1:34"/>
    <row r="15" spans="1:34"/>
    <row r="16" spans="1: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cgI3YwCF1cuN9oh/dAWcrDMcKrHQQq6ejOjHdz/cSn2Ymqq2HuqyOfWr0OIxGL3oLdTMwu/MWwUSbTk3aq+kFg==" saltValue="+5Lh2/CJZlRRVk+LAgf2dw=="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topLeftCell="A98" zoomScaleNormal="100" zoomScaleSheetLayoutView="55" workbookViewId="0"/>
  </sheetViews>
  <sheetFormatPr defaultColWidth="0" defaultRowHeight="13.5" customHeight="1" zeroHeight="1"/>
  <cols>
    <col min="1" max="34" width="2.5" style="293" customWidth="1"/>
    <col min="35" max="122" width="2.5" style="292" customWidth="1"/>
    <col min="123" max="16384" width="2.5" style="292" hidden="1"/>
  </cols>
  <sheetData>
    <row r="1" spans="2:34"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c r="S2" s="292"/>
      <c r="AH2" s="292"/>
    </row>
    <row r="3" spans="2:34">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row r="5" spans="2:34"/>
    <row r="6" spans="2:34"/>
    <row r="7" spans="2:34"/>
    <row r="8" spans="2:34"/>
    <row r="9" spans="2:34">
      <c r="AH9" s="292"/>
    </row>
    <row r="10" spans="2:34"/>
    <row r="11" spans="2:34"/>
    <row r="12" spans="2:34"/>
    <row r="13" spans="2:34"/>
    <row r="14" spans="2:34"/>
    <row r="15" spans="2:34"/>
    <row r="16" spans="2:34"/>
    <row r="17" spans="12:34">
      <c r="AH17" s="292"/>
    </row>
    <row r="18" spans="12:34"/>
    <row r="19" spans="12:34"/>
    <row r="20" spans="12:34">
      <c r="AH20" s="292"/>
    </row>
    <row r="21" spans="12:34">
      <c r="AH21" s="292"/>
    </row>
    <row r="22" spans="12:34"/>
    <row r="23" spans="12:34"/>
    <row r="24" spans="12:34">
      <c r="Q24" s="292"/>
    </row>
    <row r="25" spans="12:34"/>
    <row r="26" spans="12:34"/>
    <row r="27" spans="12:34"/>
    <row r="28" spans="12:34">
      <c r="O28" s="292"/>
      <c r="T28" s="292"/>
      <c r="AH28" s="292"/>
    </row>
    <row r="29" spans="12:34"/>
    <row r="30" spans="12:34"/>
    <row r="31" spans="12:34">
      <c r="Q31" s="292"/>
    </row>
    <row r="32" spans="12:34">
      <c r="L32" s="292"/>
    </row>
    <row r="33" spans="2:34">
      <c r="C33" s="292"/>
      <c r="E33" s="292"/>
      <c r="G33" s="292"/>
      <c r="I33" s="292"/>
      <c r="X33" s="292"/>
    </row>
    <row r="34" spans="2:34">
      <c r="B34" s="292"/>
      <c r="P34" s="292"/>
      <c r="R34" s="292"/>
      <c r="T34" s="292"/>
    </row>
    <row r="35" spans="2:34">
      <c r="D35" s="292"/>
      <c r="W35" s="292"/>
      <c r="AC35" s="292"/>
      <c r="AD35" s="292"/>
      <c r="AE35" s="292"/>
      <c r="AF35" s="292"/>
      <c r="AG35" s="292"/>
      <c r="AH35" s="292"/>
    </row>
    <row r="36" spans="2:34">
      <c r="H36" s="292"/>
      <c r="J36" s="292"/>
      <c r="K36" s="292"/>
      <c r="M36" s="292"/>
      <c r="Y36" s="292"/>
      <c r="Z36" s="292"/>
      <c r="AA36" s="292"/>
      <c r="AB36" s="292"/>
      <c r="AC36" s="292"/>
      <c r="AD36" s="292"/>
      <c r="AE36" s="292"/>
      <c r="AF36" s="292"/>
      <c r="AG36" s="292"/>
      <c r="AH36" s="292"/>
    </row>
    <row r="37" spans="2:34">
      <c r="AH37" s="292"/>
    </row>
    <row r="38" spans="2:34">
      <c r="AG38" s="292"/>
      <c r="AH38" s="292"/>
    </row>
    <row r="39" spans="2:34"/>
    <row r="40" spans="2:34">
      <c r="X40" s="292"/>
    </row>
    <row r="41" spans="2:34">
      <c r="R41" s="292"/>
    </row>
    <row r="42" spans="2:34">
      <c r="W42" s="292"/>
    </row>
    <row r="43" spans="2:34">
      <c r="Y43" s="292"/>
      <c r="Z43" s="292"/>
      <c r="AA43" s="292"/>
      <c r="AB43" s="292"/>
      <c r="AC43" s="292"/>
      <c r="AD43" s="292"/>
      <c r="AE43" s="292"/>
      <c r="AF43" s="292"/>
      <c r="AG43" s="292"/>
      <c r="AH43" s="292"/>
    </row>
    <row r="44" spans="2:34">
      <c r="AH44" s="292"/>
    </row>
    <row r="45" spans="2:34">
      <c r="X45" s="292"/>
    </row>
    <row r="46" spans="2:34"/>
    <row r="47" spans="2:34"/>
    <row r="48" spans="2:34">
      <c r="W48" s="292"/>
      <c r="Y48" s="292"/>
      <c r="Z48" s="292"/>
      <c r="AA48" s="292"/>
      <c r="AB48" s="292"/>
      <c r="AC48" s="292"/>
      <c r="AD48" s="292"/>
      <c r="AE48" s="292"/>
      <c r="AF48" s="292"/>
      <c r="AG48" s="292"/>
      <c r="AH48" s="292"/>
    </row>
    <row r="49" spans="28:34"/>
    <row r="50" spans="28:34">
      <c r="AE50" s="292"/>
      <c r="AF50" s="292"/>
      <c r="AG50" s="292"/>
      <c r="AH50" s="292"/>
    </row>
    <row r="51" spans="28:34">
      <c r="AC51" s="292"/>
      <c r="AD51" s="292"/>
      <c r="AE51" s="292"/>
      <c r="AF51" s="292"/>
      <c r="AG51" s="292"/>
      <c r="AH51" s="292"/>
    </row>
    <row r="52" spans="28:34"/>
    <row r="53" spans="28:34">
      <c r="AF53" s="292"/>
      <c r="AG53" s="292"/>
      <c r="AH53" s="292"/>
    </row>
    <row r="54" spans="28:34">
      <c r="AH54" s="292"/>
    </row>
    <row r="55" spans="28:34"/>
    <row r="56" spans="28:34">
      <c r="AB56" s="292"/>
      <c r="AC56" s="292"/>
      <c r="AD56" s="292"/>
      <c r="AE56" s="292"/>
      <c r="AF56" s="292"/>
      <c r="AG56" s="292"/>
      <c r="AH56" s="292"/>
    </row>
    <row r="57" spans="28:34">
      <c r="AH57" s="292"/>
    </row>
    <row r="58" spans="28:34">
      <c r="AH58" s="292"/>
    </row>
    <row r="59" spans="28:34">
      <c r="AG59" s="292"/>
      <c r="AH59" s="292"/>
    </row>
    <row r="60" spans="28:34"/>
    <row r="61" spans="28:34"/>
    <row r="62" spans="28:34"/>
    <row r="63" spans="28:34">
      <c r="AH63" s="292"/>
    </row>
    <row r="64" spans="28:34">
      <c r="AG64" s="292"/>
      <c r="AH64" s="292"/>
    </row>
    <row r="65" spans="28:34"/>
    <row r="66" spans="28:34"/>
    <row r="67" spans="28:34"/>
    <row r="68" spans="28:34">
      <c r="AB68" s="292"/>
      <c r="AC68" s="292"/>
      <c r="AD68" s="292"/>
      <c r="AE68" s="292"/>
      <c r="AF68" s="292"/>
      <c r="AG68" s="292"/>
      <c r="AH68" s="292"/>
    </row>
    <row r="69" spans="28:34">
      <c r="AF69" s="292"/>
      <c r="AG69" s="292"/>
      <c r="AH69" s="292"/>
    </row>
    <row r="70" spans="28:34"/>
    <row r="71" spans="28:34"/>
    <row r="72" spans="28:34"/>
    <row r="73" spans="28:34"/>
    <row r="74" spans="28:34"/>
    <row r="75" spans="28:34">
      <c r="AH75" s="292"/>
    </row>
    <row r="76" spans="28:34">
      <c r="AF76" s="292"/>
      <c r="AG76" s="292"/>
      <c r="AH76" s="292"/>
    </row>
    <row r="77" spans="28:34">
      <c r="AG77" s="292"/>
      <c r="AH77" s="292"/>
    </row>
    <row r="78" spans="28:34"/>
    <row r="79" spans="28:34"/>
    <row r="80" spans="28:34"/>
    <row r="81" spans="25:34"/>
    <row r="82" spans="25:34">
      <c r="Y82" s="292"/>
    </row>
    <row r="83" spans="25:34">
      <c r="Y83" s="292"/>
      <c r="Z83" s="292"/>
      <c r="AA83" s="292"/>
      <c r="AB83" s="292"/>
      <c r="AC83" s="292"/>
      <c r="AD83" s="292"/>
      <c r="AE83" s="292"/>
      <c r="AF83" s="292"/>
      <c r="AG83" s="292"/>
      <c r="AH83" s="292"/>
    </row>
    <row r="84" spans="25:34"/>
    <row r="85" spans="25:34"/>
    <row r="86" spans="25:34"/>
    <row r="87" spans="25:34"/>
    <row r="88" spans="25:34">
      <c r="AH88" s="292"/>
    </row>
    <row r="89" spans="25:34"/>
    <row r="90" spans="25:34"/>
    <row r="91" spans="25:34"/>
    <row r="92" spans="25:34" ht="13.5" customHeight="1"/>
    <row r="93" spans="25:34" ht="13.5" customHeight="1"/>
    <row r="94" spans="25:34" ht="13.5" customHeight="1">
      <c r="AF94" s="292"/>
      <c r="AG94" s="292"/>
      <c r="AH94" s="292"/>
    </row>
    <row r="95" spans="25:34" ht="13.5" customHeight="1">
      <c r="AH95" s="292"/>
    </row>
    <row r="96" spans="25:34" ht="13.5" customHeight="1"/>
    <row r="97" spans="33:34" ht="13.5" customHeight="1"/>
    <row r="98" spans="33:34" ht="13.5" customHeight="1"/>
    <row r="99" spans="33:34" ht="13.5" customHeight="1"/>
    <row r="100" spans="33:34" ht="13.5" customHeight="1"/>
    <row r="101" spans="33:34" ht="13.5" customHeight="1">
      <c r="AH101" s="292"/>
    </row>
    <row r="102" spans="33:34" ht="13.5" customHeight="1"/>
    <row r="103" spans="33:34" ht="13.5" customHeight="1"/>
    <row r="104" spans="33:34" ht="13.5" customHeight="1">
      <c r="AG104" s="292"/>
      <c r="AH104" s="292"/>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92"/>
    </row>
    <row r="117" spans="34:122" ht="13.5" customHeight="1"/>
    <row r="118" spans="34:122" ht="13.5" customHeight="1"/>
    <row r="119" spans="34:122" ht="13.5" customHeight="1"/>
    <row r="120" spans="34:122" ht="13.5" customHeight="1">
      <c r="AH120" s="292"/>
    </row>
    <row r="121" spans="34:122" ht="13.5" customHeight="1">
      <c r="AH121" s="292"/>
    </row>
    <row r="122" spans="34:122" ht="13.5" customHeight="1"/>
    <row r="123" spans="34:122" ht="13.5" customHeight="1"/>
    <row r="124" spans="34:122" ht="13.5" customHeight="1"/>
    <row r="125" spans="34:122" ht="13.5" customHeight="1">
      <c r="DR125" s="292" t="s">
        <v>509</v>
      </c>
    </row>
  </sheetData>
  <sheetProtection algorithmName="SHA-512" hashValue="GlBRpgoVIVEF48jf2GzleOU7ToLzAEEqlvpHNAl56PPyhYgESDzEUz8KfTWsOrjOwNp2QVYr3my1uGnAWUJeMg==" saltValue="dHYDQdL22+3ilef20+xLt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50" customWidth="1"/>
    <col min="2" max="8" width="13.375" style="150" customWidth="1"/>
    <col min="9" max="16384" width="11.125" style="150"/>
  </cols>
  <sheetData>
    <row r="1" spans="1:8">
      <c r="A1" s="144"/>
      <c r="B1" s="145"/>
      <c r="C1" s="146"/>
      <c r="D1" s="147"/>
      <c r="E1" s="148"/>
      <c r="F1" s="148"/>
      <c r="G1" s="148"/>
      <c r="H1" s="149"/>
    </row>
    <row r="2" spans="1:8">
      <c r="A2" s="151"/>
      <c r="B2" s="152"/>
      <c r="C2" s="153"/>
      <c r="D2" s="154" t="s">
        <v>51</v>
      </c>
      <c r="E2" s="155"/>
      <c r="F2" s="156" t="s">
        <v>559</v>
      </c>
      <c r="G2" s="157"/>
      <c r="H2" s="158"/>
    </row>
    <row r="3" spans="1:8">
      <c r="A3" s="154" t="s">
        <v>552</v>
      </c>
      <c r="B3" s="159"/>
      <c r="C3" s="160"/>
      <c r="D3" s="161">
        <v>26332</v>
      </c>
      <c r="E3" s="162"/>
      <c r="F3" s="163">
        <v>57295</v>
      </c>
      <c r="G3" s="164"/>
      <c r="H3" s="165"/>
    </row>
    <row r="4" spans="1:8">
      <c r="A4" s="166"/>
      <c r="B4" s="167"/>
      <c r="C4" s="168"/>
      <c r="D4" s="169">
        <v>16777</v>
      </c>
      <c r="E4" s="170"/>
      <c r="F4" s="171">
        <v>32771</v>
      </c>
      <c r="G4" s="172"/>
      <c r="H4" s="173"/>
    </row>
    <row r="5" spans="1:8">
      <c r="A5" s="154" t="s">
        <v>554</v>
      </c>
      <c r="B5" s="159"/>
      <c r="C5" s="160"/>
      <c r="D5" s="161">
        <v>21653</v>
      </c>
      <c r="E5" s="162"/>
      <c r="F5" s="163">
        <v>54110</v>
      </c>
      <c r="G5" s="164"/>
      <c r="H5" s="165"/>
    </row>
    <row r="6" spans="1:8">
      <c r="A6" s="166"/>
      <c r="B6" s="167"/>
      <c r="C6" s="168"/>
      <c r="D6" s="169">
        <v>10297</v>
      </c>
      <c r="E6" s="170"/>
      <c r="F6" s="171">
        <v>30620</v>
      </c>
      <c r="G6" s="172"/>
      <c r="H6" s="173"/>
    </row>
    <row r="7" spans="1:8">
      <c r="A7" s="154" t="s">
        <v>555</v>
      </c>
      <c r="B7" s="159"/>
      <c r="C7" s="160"/>
      <c r="D7" s="161">
        <v>29722</v>
      </c>
      <c r="E7" s="162"/>
      <c r="F7" s="163">
        <v>54684</v>
      </c>
      <c r="G7" s="164"/>
      <c r="H7" s="165"/>
    </row>
    <row r="8" spans="1:8">
      <c r="A8" s="166"/>
      <c r="B8" s="167"/>
      <c r="C8" s="168"/>
      <c r="D8" s="169">
        <v>11309</v>
      </c>
      <c r="E8" s="170"/>
      <c r="F8" s="171">
        <v>32829</v>
      </c>
      <c r="G8" s="172"/>
      <c r="H8" s="173"/>
    </row>
    <row r="9" spans="1:8">
      <c r="A9" s="154" t="s">
        <v>556</v>
      </c>
      <c r="B9" s="159"/>
      <c r="C9" s="160"/>
      <c r="D9" s="161">
        <v>44349</v>
      </c>
      <c r="E9" s="162"/>
      <c r="F9" s="163">
        <v>62383</v>
      </c>
      <c r="G9" s="164"/>
      <c r="H9" s="165"/>
    </row>
    <row r="10" spans="1:8">
      <c r="A10" s="166"/>
      <c r="B10" s="167"/>
      <c r="C10" s="168"/>
      <c r="D10" s="169">
        <v>20269</v>
      </c>
      <c r="E10" s="170"/>
      <c r="F10" s="171">
        <v>35325</v>
      </c>
      <c r="G10" s="172"/>
      <c r="H10" s="173"/>
    </row>
    <row r="11" spans="1:8">
      <c r="A11" s="154" t="s">
        <v>557</v>
      </c>
      <c r="B11" s="159"/>
      <c r="C11" s="160"/>
      <c r="D11" s="161">
        <v>25752</v>
      </c>
      <c r="E11" s="162"/>
      <c r="F11" s="163">
        <v>63812</v>
      </c>
      <c r="G11" s="164"/>
      <c r="H11" s="165"/>
    </row>
    <row r="12" spans="1:8">
      <c r="A12" s="166"/>
      <c r="B12" s="167"/>
      <c r="C12" s="174"/>
      <c r="D12" s="169">
        <v>12259</v>
      </c>
      <c r="E12" s="170"/>
      <c r="F12" s="171">
        <v>33848</v>
      </c>
      <c r="G12" s="172"/>
      <c r="H12" s="173"/>
    </row>
    <row r="13" spans="1:8">
      <c r="A13" s="154"/>
      <c r="B13" s="159"/>
      <c r="C13" s="175"/>
      <c r="D13" s="176">
        <v>29562</v>
      </c>
      <c r="E13" s="177"/>
      <c r="F13" s="178">
        <v>58457</v>
      </c>
      <c r="G13" s="179"/>
      <c r="H13" s="165"/>
    </row>
    <row r="14" spans="1:8">
      <c r="A14" s="166"/>
      <c r="B14" s="167"/>
      <c r="C14" s="168"/>
      <c r="D14" s="169">
        <v>14182</v>
      </c>
      <c r="E14" s="170"/>
      <c r="F14" s="171">
        <v>33079</v>
      </c>
      <c r="G14" s="172"/>
      <c r="H14" s="173"/>
    </row>
    <row r="17" spans="1:11">
      <c r="A17" s="150" t="s">
        <v>52</v>
      </c>
    </row>
    <row r="18" spans="1:11">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c r="A19" s="180" t="s">
        <v>53</v>
      </c>
      <c r="B19" s="180">
        <f>ROUND(VALUE(SUBSTITUTE(実質収支比率等に係る経年分析!F$48,"▲","-")),2)</f>
        <v>1.76</v>
      </c>
      <c r="C19" s="180">
        <f>ROUND(VALUE(SUBSTITUTE(実質収支比率等に係る経年分析!G$48,"▲","-")),2)</f>
        <v>1.89</v>
      </c>
      <c r="D19" s="180">
        <f>ROUND(VALUE(SUBSTITUTE(実質収支比率等に係る経年分析!H$48,"▲","-")),2)</f>
        <v>1.4</v>
      </c>
      <c r="E19" s="180">
        <f>ROUND(VALUE(SUBSTITUTE(実質収支比率等に係る経年分析!I$48,"▲","-")),2)</f>
        <v>1.28</v>
      </c>
      <c r="F19" s="180">
        <f>ROUND(VALUE(SUBSTITUTE(実質収支比率等に係る経年分析!J$48,"▲","-")),2)</f>
        <v>3.32</v>
      </c>
    </row>
    <row r="20" spans="1:11">
      <c r="A20" s="180" t="s">
        <v>54</v>
      </c>
      <c r="B20" s="180">
        <f>ROUND(VALUE(SUBSTITUTE(実質収支比率等に係る経年分析!F$47,"▲","-")),2)</f>
        <v>1.73</v>
      </c>
      <c r="C20" s="180">
        <f>ROUND(VALUE(SUBSTITUTE(実質収支比率等に係る経年分析!G$47,"▲","-")),2)</f>
        <v>2.29</v>
      </c>
      <c r="D20" s="180">
        <f>ROUND(VALUE(SUBSTITUTE(実質収支比率等に係る経年分析!H$47,"▲","-")),2)</f>
        <v>0.69</v>
      </c>
      <c r="E20" s="180">
        <f>ROUND(VALUE(SUBSTITUTE(実質収支比率等に係る経年分析!I$47,"▲","-")),2)</f>
        <v>0.77</v>
      </c>
      <c r="F20" s="180">
        <f>ROUND(VALUE(SUBSTITUTE(実質収支比率等に係る経年分析!J$47,"▲","-")),2)</f>
        <v>1.4</v>
      </c>
    </row>
    <row r="21" spans="1:11">
      <c r="A21" s="180" t="s">
        <v>55</v>
      </c>
      <c r="B21" s="180">
        <f>IF(ISNUMBER(VALUE(SUBSTITUTE(実質収支比率等に係る経年分析!F$49,"▲","-"))),ROUND(VALUE(SUBSTITUTE(実質収支比率等に係る経年分析!F$49,"▲","-")),2),NA())</f>
        <v>1.06</v>
      </c>
      <c r="C21" s="180">
        <f>IF(ISNUMBER(VALUE(SUBSTITUTE(実質収支比率等に係る経年分析!G$49,"▲","-"))),ROUND(VALUE(SUBSTITUTE(実質収支比率等に係る経年分析!G$49,"▲","-")),2),NA())</f>
        <v>0.7</v>
      </c>
      <c r="D21" s="180">
        <f>IF(ISNUMBER(VALUE(SUBSTITUTE(実質収支比率等に係る経年分析!H$49,"▲","-"))),ROUND(VALUE(SUBSTITUTE(実質収支比率等に係る経年分析!H$49,"▲","-")),2),NA())</f>
        <v>-2.08</v>
      </c>
      <c r="E21" s="180">
        <f>IF(ISNUMBER(VALUE(SUBSTITUTE(実質収支比率等に係る経年分析!I$49,"▲","-"))),ROUND(VALUE(SUBSTITUTE(実質収支比率等に係る経年分析!I$49,"▲","-")),2),NA())</f>
        <v>-0.01</v>
      </c>
      <c r="F21" s="180">
        <f>IF(ISNUMBER(VALUE(SUBSTITUTE(実質収支比率等に係る経年分析!J$49,"▲","-"))),ROUND(VALUE(SUBSTITUTE(実質収支比率等に係る経年分析!J$49,"▲","-")),2),NA())</f>
        <v>2.72</v>
      </c>
    </row>
    <row r="24" spans="1:11">
      <c r="A24" s="150" t="s">
        <v>56</v>
      </c>
    </row>
    <row r="25" spans="1:11">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c r="A26" s="181"/>
      <c r="B26" s="181" t="s">
        <v>57</v>
      </c>
      <c r="C26" s="181" t="s">
        <v>58</v>
      </c>
      <c r="D26" s="181" t="s">
        <v>57</v>
      </c>
      <c r="E26" s="181" t="s">
        <v>58</v>
      </c>
      <c r="F26" s="181" t="s">
        <v>57</v>
      </c>
      <c r="G26" s="181" t="s">
        <v>58</v>
      </c>
      <c r="H26" s="181" t="s">
        <v>57</v>
      </c>
      <c r="I26" s="181" t="s">
        <v>58</v>
      </c>
      <c r="J26" s="181" t="s">
        <v>57</v>
      </c>
      <c r="K26" s="181" t="s">
        <v>58</v>
      </c>
    </row>
    <row r="27" spans="1:11">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#N/A</v>
      </c>
      <c r="C27" s="181">
        <f>IF(ROUND(VALUE(SUBSTITUTE(連結実質赤字比率に係る赤字・黒字の構成分析!F$43,"▲", "-")), 2) &gt;= 0, ABS(ROUND(VALUE(SUBSTITUTE(連結実質赤字比率に係る赤字・黒字の構成分析!F$43,"▲", "-")), 2)), NA())</f>
        <v>0.45</v>
      </c>
      <c r="D27" s="181" t="e">
        <f>IF(ROUND(VALUE(SUBSTITUTE(連結実質赤字比率に係る赤字・黒字の構成分析!G$43,"▲", "-")), 2) &lt; 0, ABS(ROUND(VALUE(SUBSTITUTE(連結実質赤字比率に係る赤字・黒字の構成分析!G$43,"▲", "-")), 2)), NA())</f>
        <v>#N/A</v>
      </c>
      <c r="E27" s="181">
        <f>IF(ROUND(VALUE(SUBSTITUTE(連結実質赤字比率に係る赤字・黒字の構成分析!G$43,"▲", "-")), 2) &gt;= 0, ABS(ROUND(VALUE(SUBSTITUTE(連結実質赤字比率に係る赤字・黒字の構成分析!G$43,"▲", "-")), 2)), NA())</f>
        <v>0.65</v>
      </c>
      <c r="F27" s="181" t="e">
        <f>IF(ROUND(VALUE(SUBSTITUTE(連結実質赤字比率に係る赤字・黒字の構成分析!H$43,"▲", "-")), 2) &lt; 0, ABS(ROUND(VALUE(SUBSTITUTE(連結実質赤字比率に係る赤字・黒字の構成分析!H$43,"▲", "-")), 2)), NA())</f>
        <v>#N/A</v>
      </c>
      <c r="G27" s="181">
        <f>IF(ROUND(VALUE(SUBSTITUTE(連結実質赤字比率に係る赤字・黒字の構成分析!H$43,"▲", "-")), 2) &gt;= 0, ABS(ROUND(VALUE(SUBSTITUTE(連結実質赤字比率に係る赤字・黒字の構成分析!H$43,"▲", "-")), 2)), NA())</f>
        <v>0.9</v>
      </c>
      <c r="H27" s="181" t="e">
        <f>IF(ROUND(VALUE(SUBSTITUTE(連結実質赤字比率に係る赤字・黒字の構成分析!I$43,"▲", "-")), 2) &lt; 0, ABS(ROUND(VALUE(SUBSTITUTE(連結実質赤字比率に係る赤字・黒字の構成分析!I$43,"▲", "-")), 2)), NA())</f>
        <v>#N/A</v>
      </c>
      <c r="I27" s="181">
        <f>IF(ROUND(VALUE(SUBSTITUTE(連結実質赤字比率に係る赤字・黒字の構成分析!I$43,"▲", "-")), 2) &gt;= 0, ABS(ROUND(VALUE(SUBSTITUTE(連結実質赤字比率に係る赤字・黒字の構成分析!I$43,"▲", "-")), 2)), NA())</f>
        <v>1.44</v>
      </c>
      <c r="J27" s="181" t="e">
        <f>IF(ROUND(VALUE(SUBSTITUTE(連結実質赤字比率に係る赤字・黒字の構成分析!J$43,"▲", "-")), 2) &lt; 0, ABS(ROUND(VALUE(SUBSTITUTE(連結実質赤字比率に係る赤字・黒字の構成分析!J$43,"▲", "-")), 2)), NA())</f>
        <v>#N/A</v>
      </c>
      <c r="K27" s="181">
        <f>IF(ROUND(VALUE(SUBSTITUTE(連結実質赤字比率に係る赤字・黒字の構成分析!J$43,"▲", "-")), 2) &gt;= 0, ABS(ROUND(VALUE(SUBSTITUTE(連結実質赤字比率に係る赤字・黒字の構成分析!J$43,"▲", "-")), 2)), NA())</f>
        <v>0.01</v>
      </c>
    </row>
    <row r="28" spans="1:11">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c r="A29" s="181" t="str">
        <f>IF(連結実質赤字比率に係る赤字・黒字の構成分析!C$41="",NA(),連結実質赤字比率に係る赤字・黒字の構成分析!C$41)</f>
        <v>住宅新築資金等貸付事業特別会計</v>
      </c>
      <c r="B29" s="181" t="e">
        <f>IF(ROUND(VALUE(SUBSTITUTE(連結実質赤字比率に係る赤字・黒字の構成分析!F$41,"▲", "-")), 2) &lt; 0, ABS(ROUND(VALUE(SUBSTITUTE(連結実質赤字比率に係る赤字・黒字の構成分析!F$41,"▲", "-")), 2)), NA())</f>
        <v>#N/A</v>
      </c>
      <c r="C29" s="181">
        <f>IF(ROUND(VALUE(SUBSTITUTE(連結実質赤字比率に係る赤字・黒字の構成分析!F$41,"▲", "-")), 2) &gt;= 0, ABS(ROUND(VALUE(SUBSTITUTE(連結実質赤字比率に係る赤字・黒字の構成分析!F$41,"▲", "-")), 2)), NA())</f>
        <v>0.01</v>
      </c>
      <c r="D29" s="181" t="e">
        <f>IF(ROUND(VALUE(SUBSTITUTE(連結実質赤字比率に係る赤字・黒字の構成分析!G$41,"▲", "-")), 2) &lt; 0, ABS(ROUND(VALUE(SUBSTITUTE(連結実質赤字比率に係る赤字・黒字の構成分析!G$41,"▲", "-")), 2)), NA())</f>
        <v>#N/A</v>
      </c>
      <c r="E29" s="181">
        <f>IF(ROUND(VALUE(SUBSTITUTE(連結実質赤字比率に係る赤字・黒字の構成分析!G$41,"▲", "-")), 2) &gt;= 0, ABS(ROUND(VALUE(SUBSTITUTE(連結実質赤字比率に係る赤字・黒字の構成分析!G$41,"▲", "-")), 2)), NA())</f>
        <v>0.02</v>
      </c>
      <c r="F29" s="181" t="e">
        <f>IF(ROUND(VALUE(SUBSTITUTE(連結実質赤字比率に係る赤字・黒字の構成分析!H$41,"▲", "-")), 2) &lt; 0, ABS(ROUND(VALUE(SUBSTITUTE(連結実質赤字比率に係る赤字・黒字の構成分析!H$41,"▲", "-")), 2)), NA())</f>
        <v>#N/A</v>
      </c>
      <c r="G29" s="181">
        <f>IF(ROUND(VALUE(SUBSTITUTE(連結実質赤字比率に係る赤字・黒字の構成分析!H$41,"▲", "-")), 2) &gt;= 0, ABS(ROUND(VALUE(SUBSTITUTE(連結実質赤字比率に係る赤字・黒字の構成分析!H$41,"▲", "-")), 2)), NA())</f>
        <v>0</v>
      </c>
      <c r="H29" s="181" t="e">
        <f>IF(ROUND(VALUE(SUBSTITUTE(連結実質赤字比率に係る赤字・黒字の構成分析!I$41,"▲", "-")), 2) &lt; 0, ABS(ROUND(VALUE(SUBSTITUTE(連結実質赤字比率に係る赤字・黒字の構成分析!I$41,"▲", "-")), 2)), NA())</f>
        <v>#N/A</v>
      </c>
      <c r="I29" s="181">
        <f>IF(ROUND(VALUE(SUBSTITUTE(連結実質赤字比率に係る赤字・黒字の構成分析!I$41,"▲", "-")), 2) &gt;= 0, ABS(ROUND(VALUE(SUBSTITUTE(連結実質赤字比率に係る赤字・黒字の構成分析!I$41,"▲", "-")), 2)), NA())</f>
        <v>0</v>
      </c>
      <c r="J29" s="181" t="e">
        <f>IF(ROUND(VALUE(SUBSTITUTE(連結実質赤字比率に係る赤字・黒字の構成分析!J$41,"▲", "-")), 2) &lt; 0, ABS(ROUND(VALUE(SUBSTITUTE(連結実質赤字比率に係る赤字・黒字の構成分析!J$41,"▲", "-")), 2)), NA())</f>
        <v>#N/A</v>
      </c>
      <c r="K29" s="181">
        <f>IF(ROUND(VALUE(SUBSTITUTE(連結実質赤字比率に係る赤字・黒字の構成分析!J$41,"▲", "-")), 2) &gt;= 0, ABS(ROUND(VALUE(SUBSTITUTE(連結実質赤字比率に係る赤字・黒字の構成分析!J$41,"▲", "-")), 2)), NA())</f>
        <v>0.01</v>
      </c>
    </row>
    <row r="30" spans="1:11">
      <c r="A30" s="181" t="str">
        <f>IF(連結実質赤字比率に係る赤字・黒字の構成分析!C$40="",NA(),連結実質赤字比率に係る赤字・黒字の構成分析!C$40)</f>
        <v>東山墓園造成事業特別会計</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0.03</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0.14000000000000001</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0.06</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0.05</v>
      </c>
    </row>
    <row r="31" spans="1:11">
      <c r="A31" s="181" t="str">
        <f>IF(連結実質赤字比率に係る赤字・黒字の構成分析!C$39="",NA(),連結実質赤字比率に係る赤字・黒字の構成分析!C$39)</f>
        <v>病院事業会計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0.13</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v>
      </c>
      <c r="H31" s="181">
        <f>IF(ROUND(VALUE(SUBSTITUTE(連結実質赤字比率に係る赤字・黒字の構成分析!I$39,"▲", "-")), 2) &lt; 0, ABS(ROUND(VALUE(SUBSTITUTE(連結実質赤字比率に係る赤字・黒字の構成分析!I$39,"▲", "-")), 2)), NA())</f>
        <v>1.62</v>
      </c>
      <c r="I31" s="181" t="e">
        <f>IF(ROUND(VALUE(SUBSTITUTE(連結実質赤字比率に係る赤字・黒字の構成分析!I$39,"▲", "-")), 2) &gt;= 0, ABS(ROUND(VALUE(SUBSTITUTE(連結実質赤字比率に係る赤字・黒字の構成分析!I$39,"▲", "-")), 2)), NA())</f>
        <v>#N/A</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0.41</v>
      </c>
    </row>
    <row r="32" spans="1:11">
      <c r="A32" s="181" t="str">
        <f>IF(連結実質赤字比率に係る赤字・黒字の構成分析!C$38="",NA(),連結実質赤字比率に係る赤字・黒字の構成分析!C$38)</f>
        <v>国民健康保険特別会計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1.66</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1.03</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7.0000000000000007E-2</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0.24</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0.53</v>
      </c>
    </row>
    <row r="33" spans="1:16">
      <c r="A33" s="181" t="str">
        <f>IF(連結実質赤字比率に係る赤字・黒字の構成分析!C$37="",NA(),連結実質赤字比率に係る赤字・黒字の構成分析!C$37)</f>
        <v>介護保険特別会計</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1.05</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0.73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1.1499999999999999</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1.17</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1.79</v>
      </c>
    </row>
    <row r="34" spans="1:16">
      <c r="A34" s="181" t="str">
        <f>IF(連結実質赤字比率に係る赤字・黒字の構成分析!C$36="",NA(),連結実質赤字比率に係る赤字・黒字の構成分析!C$36)</f>
        <v>下水道事業会計</v>
      </c>
      <c r="B34" s="181" t="e">
        <f>IF(ROUND(VALUE(SUBSTITUTE(連結実質赤字比率に係る赤字・黒字の構成分析!F$36,"▲", "-")), 2) &lt; 0, ABS(ROUND(VALUE(SUBSTITUTE(連結実質赤字比率に係る赤字・黒字の構成分析!F$36,"▲", "-")), 2)), NA())</f>
        <v>#VALUE!</v>
      </c>
      <c r="C34" s="181" t="e">
        <f>IF(ROUND(VALUE(SUBSTITUTE(連結実質赤字比率に係る赤字・黒字の構成分析!F$36,"▲", "-")), 2) &gt;= 0, ABS(ROUND(VALUE(SUBSTITUTE(連結実質赤字比率に係る赤字・黒字の構成分析!F$36,"▲", "-")), 2)), NA())</f>
        <v>#VALUE!</v>
      </c>
      <c r="D34" s="181" t="e">
        <f>IF(ROUND(VALUE(SUBSTITUTE(連結実質赤字比率に係る赤字・黒字の構成分析!G$36,"▲", "-")), 2) &lt; 0, ABS(ROUND(VALUE(SUBSTITUTE(連結実質赤字比率に係る赤字・黒字の構成分析!G$36,"▲", "-")), 2)), NA())</f>
        <v>#VALUE!</v>
      </c>
      <c r="E34" s="181" t="e">
        <f>IF(ROUND(VALUE(SUBSTITUTE(連結実質赤字比率に係る赤字・黒字の構成分析!G$36,"▲", "-")), 2) &gt;= 0, ABS(ROUND(VALUE(SUBSTITUTE(連結実質赤字比率に係る赤字・黒字の構成分析!G$36,"▲", "-")), 2)), NA())</f>
        <v>#VALUE!</v>
      </c>
      <c r="F34" s="181" t="e">
        <f>IF(ROUND(VALUE(SUBSTITUTE(連結実質赤字比率に係る赤字・黒字の構成分析!H$36,"▲", "-")), 2) &lt; 0, ABS(ROUND(VALUE(SUBSTITUTE(連結実質赤字比率に係る赤字・黒字の構成分析!H$36,"▲", "-")), 2)), NA())</f>
        <v>#VALUE!</v>
      </c>
      <c r="G34" s="181" t="e">
        <f>IF(ROUND(VALUE(SUBSTITUTE(連結実質赤字比率に係る赤字・黒字の構成分析!H$36,"▲", "-")), 2) &gt;= 0, ABS(ROUND(VALUE(SUBSTITUTE(連結実質赤字比率に係る赤字・黒字の構成分析!H$36,"▲", "-")), 2)), NA())</f>
        <v>#VALUE!</v>
      </c>
      <c r="H34" s="181" t="e">
        <f>IF(ROUND(VALUE(SUBSTITUTE(連結実質赤字比率に係る赤字・黒字の構成分析!I$36,"▲", "-")), 2) &lt; 0, ABS(ROUND(VALUE(SUBSTITUTE(連結実質赤字比率に係る赤字・黒字の構成分析!I$36,"▲", "-")), 2)), NA())</f>
        <v>#VALUE!</v>
      </c>
      <c r="I34" s="181" t="e">
        <f>IF(ROUND(VALUE(SUBSTITUTE(連結実質赤字比率に係る赤字・黒字の構成分析!I$36,"▲", "-")), 2) &gt;= 0, ABS(ROUND(VALUE(SUBSTITUTE(連結実質赤字比率に係る赤字・黒字の構成分析!I$36,"▲", "-")), 2)), NA())</f>
        <v>#VALUE!</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2.0499999999999998</v>
      </c>
    </row>
    <row r="35" spans="1:16">
      <c r="A35" s="181" t="str">
        <f>IF(連結実質赤字比率に係る赤字・黒字の構成分析!C$35="",NA(),連結実質赤字比率に係る赤字・黒字の構成分析!C$35)</f>
        <v>一般会計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1.7</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1.92</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1.58</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1.21</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3.25</v>
      </c>
    </row>
    <row r="36" spans="1:16">
      <c r="A36" s="181" t="str">
        <f>IF(連結実質赤字比率に係る赤字・黒字の構成分析!C$34="",NA(),連結実質赤字比率に係る赤字・黒字の構成分析!C$34)</f>
        <v>水道事業会計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13.12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14.89</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12.79</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13.31</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13.94</v>
      </c>
    </row>
    <row r="39" spans="1:16">
      <c r="A39" s="150" t="s">
        <v>59</v>
      </c>
    </row>
    <row r="40" spans="1:16">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c r="A41" s="182"/>
      <c r="B41" s="182" t="s">
        <v>60</v>
      </c>
      <c r="C41" s="182"/>
      <c r="D41" s="182" t="s">
        <v>61</v>
      </c>
      <c r="E41" s="182" t="s">
        <v>60</v>
      </c>
      <c r="F41" s="182"/>
      <c r="G41" s="182" t="s">
        <v>61</v>
      </c>
      <c r="H41" s="182" t="s">
        <v>60</v>
      </c>
      <c r="I41" s="182"/>
      <c r="J41" s="182" t="s">
        <v>61</v>
      </c>
      <c r="K41" s="182" t="s">
        <v>60</v>
      </c>
      <c r="L41" s="182"/>
      <c r="M41" s="182" t="s">
        <v>61</v>
      </c>
      <c r="N41" s="182" t="s">
        <v>60</v>
      </c>
      <c r="O41" s="182"/>
      <c r="P41" s="182" t="s">
        <v>61</v>
      </c>
    </row>
    <row r="42" spans="1:16">
      <c r="A42" s="182" t="s">
        <v>62</v>
      </c>
      <c r="B42" s="182"/>
      <c r="C42" s="182"/>
      <c r="D42" s="182">
        <f>'実質公債費比率（分子）の構造'!K$52</f>
        <v>2252</v>
      </c>
      <c r="E42" s="182"/>
      <c r="F42" s="182"/>
      <c r="G42" s="182">
        <f>'実質公債費比率（分子）の構造'!L$52</f>
        <v>2250</v>
      </c>
      <c r="H42" s="182"/>
      <c r="I42" s="182"/>
      <c r="J42" s="182">
        <f>'実質公債費比率（分子）の構造'!M$52</f>
        <v>2241</v>
      </c>
      <c r="K42" s="182"/>
      <c r="L42" s="182"/>
      <c r="M42" s="182">
        <f>'実質公債費比率（分子）の構造'!N$52</f>
        <v>2278</v>
      </c>
      <c r="N42" s="182"/>
      <c r="O42" s="182"/>
      <c r="P42" s="182">
        <f>'実質公債費比率（分子）の構造'!O$52</f>
        <v>2269</v>
      </c>
    </row>
    <row r="43" spans="1:16">
      <c r="A43" s="182" t="s">
        <v>63</v>
      </c>
      <c r="B43" s="182">
        <f>'実質公債費比率（分子）の構造'!K$51</f>
        <v>1</v>
      </c>
      <c r="C43" s="182"/>
      <c r="D43" s="182"/>
      <c r="E43" s="182">
        <f>'実質公債費比率（分子）の構造'!L$51</f>
        <v>0</v>
      </c>
      <c r="F43" s="182"/>
      <c r="G43" s="182"/>
      <c r="H43" s="182">
        <f>'実質公債費比率（分子）の構造'!M$51</f>
        <v>0</v>
      </c>
      <c r="I43" s="182"/>
      <c r="J43" s="182"/>
      <c r="K43" s="182">
        <f>'実質公債費比率（分子）の構造'!N$51</f>
        <v>1</v>
      </c>
      <c r="L43" s="182"/>
      <c r="M43" s="182"/>
      <c r="N43" s="182">
        <f>'実質公債費比率（分子）の構造'!O$51</f>
        <v>0</v>
      </c>
      <c r="O43" s="182"/>
      <c r="P43" s="182"/>
    </row>
    <row r="44" spans="1:16">
      <c r="A44" s="182" t="s">
        <v>64</v>
      </c>
      <c r="B44" s="182">
        <f>'実質公債費比率（分子）の構造'!K$50</f>
        <v>54</v>
      </c>
      <c r="C44" s="182"/>
      <c r="D44" s="182"/>
      <c r="E44" s="182">
        <f>'実質公債費比率（分子）の構造'!L$50</f>
        <v>51</v>
      </c>
      <c r="F44" s="182"/>
      <c r="G44" s="182"/>
      <c r="H44" s="182">
        <f>'実質公債費比率（分子）の構造'!M$50</f>
        <v>47</v>
      </c>
      <c r="I44" s="182"/>
      <c r="J44" s="182"/>
      <c r="K44" s="182">
        <f>'実質公債費比率（分子）の構造'!N$50</f>
        <v>39</v>
      </c>
      <c r="L44" s="182"/>
      <c r="M44" s="182"/>
      <c r="N44" s="182">
        <f>'実質公債費比率（分子）の構造'!O$50</f>
        <v>10</v>
      </c>
      <c r="O44" s="182"/>
      <c r="P44" s="182"/>
    </row>
    <row r="45" spans="1:16">
      <c r="A45" s="182" t="s">
        <v>65</v>
      </c>
      <c r="B45" s="182">
        <f>'実質公債費比率（分子）の構造'!K$49</f>
        <v>252</v>
      </c>
      <c r="C45" s="182"/>
      <c r="D45" s="182"/>
      <c r="E45" s="182">
        <f>'実質公債費比率（分子）の構造'!L$49</f>
        <v>248</v>
      </c>
      <c r="F45" s="182"/>
      <c r="G45" s="182"/>
      <c r="H45" s="182">
        <f>'実質公債費比率（分子）の構造'!M$49</f>
        <v>248</v>
      </c>
      <c r="I45" s="182"/>
      <c r="J45" s="182"/>
      <c r="K45" s="182">
        <f>'実質公債費比率（分子）の構造'!N$49</f>
        <v>245</v>
      </c>
      <c r="L45" s="182"/>
      <c r="M45" s="182"/>
      <c r="N45" s="182">
        <f>'実質公債費比率（分子）の構造'!O$49</f>
        <v>240</v>
      </c>
      <c r="O45" s="182"/>
      <c r="P45" s="182"/>
    </row>
    <row r="46" spans="1:16">
      <c r="A46" s="182" t="s">
        <v>66</v>
      </c>
      <c r="B46" s="182">
        <f>'実質公債費比率（分子）の構造'!K$48</f>
        <v>1050</v>
      </c>
      <c r="C46" s="182"/>
      <c r="D46" s="182"/>
      <c r="E46" s="182">
        <f>'実質公債費比率（分子）の構造'!L$48</f>
        <v>1094</v>
      </c>
      <c r="F46" s="182"/>
      <c r="G46" s="182"/>
      <c r="H46" s="182">
        <f>'実質公債費比率（分子）の構造'!M$48</f>
        <v>1064</v>
      </c>
      <c r="I46" s="182"/>
      <c r="J46" s="182"/>
      <c r="K46" s="182">
        <f>'実質公債費比率（分子）の構造'!N$48</f>
        <v>1066</v>
      </c>
      <c r="L46" s="182"/>
      <c r="M46" s="182"/>
      <c r="N46" s="182">
        <f>'実質公債費比率（分子）の構造'!O$48</f>
        <v>1164</v>
      </c>
      <c r="O46" s="182"/>
      <c r="P46" s="182"/>
    </row>
    <row r="47" spans="1:16">
      <c r="A47" s="182" t="s">
        <v>67</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c r="A48" s="182" t="s">
        <v>68</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c r="A49" s="182" t="s">
        <v>69</v>
      </c>
      <c r="B49" s="182">
        <f>'実質公債費比率（分子）の構造'!K$45</f>
        <v>3074</v>
      </c>
      <c r="C49" s="182"/>
      <c r="D49" s="182"/>
      <c r="E49" s="182">
        <f>'実質公債費比率（分子）の構造'!L$45</f>
        <v>3062</v>
      </c>
      <c r="F49" s="182"/>
      <c r="G49" s="182"/>
      <c r="H49" s="182">
        <f>'実質公債費比率（分子）の構造'!M$45</f>
        <v>3110</v>
      </c>
      <c r="I49" s="182"/>
      <c r="J49" s="182"/>
      <c r="K49" s="182">
        <f>'実質公債費比率（分子）の構造'!N$45</f>
        <v>3132</v>
      </c>
      <c r="L49" s="182"/>
      <c r="M49" s="182"/>
      <c r="N49" s="182">
        <f>'実質公債費比率（分子）の構造'!O$45</f>
        <v>3129</v>
      </c>
      <c r="O49" s="182"/>
      <c r="P49" s="182"/>
    </row>
    <row r="50" spans="1:16">
      <c r="A50" s="182" t="s">
        <v>70</v>
      </c>
      <c r="B50" s="182" t="e">
        <f>NA()</f>
        <v>#N/A</v>
      </c>
      <c r="C50" s="182">
        <f>IF(ISNUMBER('実質公債費比率（分子）の構造'!K$53),'実質公債費比率（分子）の構造'!K$53,NA())</f>
        <v>2179</v>
      </c>
      <c r="D50" s="182" t="e">
        <f>NA()</f>
        <v>#N/A</v>
      </c>
      <c r="E50" s="182" t="e">
        <f>NA()</f>
        <v>#N/A</v>
      </c>
      <c r="F50" s="182">
        <f>IF(ISNUMBER('実質公債費比率（分子）の構造'!L$53),'実質公債費比率（分子）の構造'!L$53,NA())</f>
        <v>2205</v>
      </c>
      <c r="G50" s="182" t="e">
        <f>NA()</f>
        <v>#N/A</v>
      </c>
      <c r="H50" s="182" t="e">
        <f>NA()</f>
        <v>#N/A</v>
      </c>
      <c r="I50" s="182">
        <f>IF(ISNUMBER('実質公債費比率（分子）の構造'!M$53),'実質公債費比率（分子）の構造'!M$53,NA())</f>
        <v>2228</v>
      </c>
      <c r="J50" s="182" t="e">
        <f>NA()</f>
        <v>#N/A</v>
      </c>
      <c r="K50" s="182" t="e">
        <f>NA()</f>
        <v>#N/A</v>
      </c>
      <c r="L50" s="182">
        <f>IF(ISNUMBER('実質公債費比率（分子）の構造'!N$53),'実質公債費比率（分子）の構造'!N$53,NA())</f>
        <v>2205</v>
      </c>
      <c r="M50" s="182" t="e">
        <f>NA()</f>
        <v>#N/A</v>
      </c>
      <c r="N50" s="182" t="e">
        <f>NA()</f>
        <v>#N/A</v>
      </c>
      <c r="O50" s="182">
        <f>IF(ISNUMBER('実質公債費比率（分子）の構造'!O$53),'実質公債費比率（分子）の構造'!O$53,NA())</f>
        <v>2274</v>
      </c>
      <c r="P50" s="182" t="e">
        <f>NA()</f>
        <v>#N/A</v>
      </c>
    </row>
    <row r="53" spans="1:16">
      <c r="A53" s="150" t="s">
        <v>71</v>
      </c>
    </row>
    <row r="54" spans="1:16">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c r="A55" s="181"/>
      <c r="B55" s="181" t="s">
        <v>72</v>
      </c>
      <c r="C55" s="181"/>
      <c r="D55" s="181" t="s">
        <v>73</v>
      </c>
      <c r="E55" s="181" t="s">
        <v>72</v>
      </c>
      <c r="F55" s="181"/>
      <c r="G55" s="181" t="s">
        <v>73</v>
      </c>
      <c r="H55" s="181" t="s">
        <v>72</v>
      </c>
      <c r="I55" s="181"/>
      <c r="J55" s="181" t="s">
        <v>73</v>
      </c>
      <c r="K55" s="181" t="s">
        <v>72</v>
      </c>
      <c r="L55" s="181"/>
      <c r="M55" s="181" t="s">
        <v>73</v>
      </c>
      <c r="N55" s="181" t="s">
        <v>72</v>
      </c>
      <c r="O55" s="181"/>
      <c r="P55" s="181" t="s">
        <v>73</v>
      </c>
    </row>
    <row r="56" spans="1:16">
      <c r="A56" s="181" t="s">
        <v>42</v>
      </c>
      <c r="B56" s="181"/>
      <c r="C56" s="181"/>
      <c r="D56" s="181">
        <f>'将来負担比率（分子）の構造'!I$52</f>
        <v>28036</v>
      </c>
      <c r="E56" s="181"/>
      <c r="F56" s="181"/>
      <c r="G56" s="181">
        <f>'将来負担比率（分子）の構造'!J$52</f>
        <v>27928</v>
      </c>
      <c r="H56" s="181"/>
      <c r="I56" s="181"/>
      <c r="J56" s="181">
        <f>'将来負担比率（分子）の構造'!K$52</f>
        <v>27916</v>
      </c>
      <c r="K56" s="181"/>
      <c r="L56" s="181"/>
      <c r="M56" s="181">
        <f>'将来負担比率（分子）の構造'!L$52</f>
        <v>27715</v>
      </c>
      <c r="N56" s="181"/>
      <c r="O56" s="181"/>
      <c r="P56" s="181">
        <f>'将来負担比率（分子）の構造'!M$52</f>
        <v>27678</v>
      </c>
    </row>
    <row r="57" spans="1:16">
      <c r="A57" s="181" t="s">
        <v>41</v>
      </c>
      <c r="B57" s="181"/>
      <c r="C57" s="181"/>
      <c r="D57" s="181">
        <f>'将来負担比率（分子）の構造'!I$51</f>
        <v>8</v>
      </c>
      <c r="E57" s="181"/>
      <c r="F57" s="181"/>
      <c r="G57" s="181">
        <f>'将来負担比率（分子）の構造'!J$51</f>
        <v>6</v>
      </c>
      <c r="H57" s="181"/>
      <c r="I57" s="181"/>
      <c r="J57" s="181">
        <f>'将来負担比率（分子）の構造'!K$51</f>
        <v>4</v>
      </c>
      <c r="K57" s="181"/>
      <c r="L57" s="181"/>
      <c r="M57" s="181">
        <f>'将来負担比率（分子）の構造'!L$51</f>
        <v>2</v>
      </c>
      <c r="N57" s="181"/>
      <c r="O57" s="181"/>
      <c r="P57" s="181">
        <f>'将来負担比率（分子）の構造'!M$51</f>
        <v>0</v>
      </c>
    </row>
    <row r="58" spans="1:16">
      <c r="A58" s="181" t="s">
        <v>40</v>
      </c>
      <c r="B58" s="181"/>
      <c r="C58" s="181"/>
      <c r="D58" s="181">
        <f>'将来負担比率（分子）の構造'!I$50</f>
        <v>1679</v>
      </c>
      <c r="E58" s="181"/>
      <c r="F58" s="181"/>
      <c r="G58" s="181">
        <f>'将来負担比率（分子）の構造'!J$50</f>
        <v>1760</v>
      </c>
      <c r="H58" s="181"/>
      <c r="I58" s="181"/>
      <c r="J58" s="181">
        <f>'将来負担比率（分子）の構造'!K$50</f>
        <v>1250</v>
      </c>
      <c r="K58" s="181"/>
      <c r="L58" s="181"/>
      <c r="M58" s="181">
        <f>'将来負担比率（分子）の構造'!L$50</f>
        <v>1065</v>
      </c>
      <c r="N58" s="181"/>
      <c r="O58" s="181"/>
      <c r="P58" s="181">
        <f>'将来負担比率（分子）の構造'!M$50</f>
        <v>1438</v>
      </c>
    </row>
    <row r="59" spans="1:16">
      <c r="A59" s="181" t="s">
        <v>38</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c r="A60" s="181" t="s">
        <v>37</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c r="A61" s="181" t="s">
        <v>35</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c r="A62" s="181" t="s">
        <v>34</v>
      </c>
      <c r="B62" s="181">
        <f>'将来負担比率（分子）の構造'!I$45</f>
        <v>4829</v>
      </c>
      <c r="C62" s="181"/>
      <c r="D62" s="181"/>
      <c r="E62" s="181">
        <f>'将来負担比率（分子）の構造'!J$45</f>
        <v>4534</v>
      </c>
      <c r="F62" s="181"/>
      <c r="G62" s="181"/>
      <c r="H62" s="181">
        <f>'将来負担比率（分子）の構造'!K$45</f>
        <v>4530</v>
      </c>
      <c r="I62" s="181"/>
      <c r="J62" s="181"/>
      <c r="K62" s="181">
        <f>'将来負担比率（分子）の構造'!L$45</f>
        <v>4574</v>
      </c>
      <c r="L62" s="181"/>
      <c r="M62" s="181"/>
      <c r="N62" s="181">
        <f>'将来負担比率（分子）の構造'!M$45</f>
        <v>4348</v>
      </c>
      <c r="O62" s="181"/>
      <c r="P62" s="181"/>
    </row>
    <row r="63" spans="1:16">
      <c r="A63" s="181" t="s">
        <v>33</v>
      </c>
      <c r="B63" s="181">
        <f>'将来負担比率（分子）の構造'!I$44</f>
        <v>1558</v>
      </c>
      <c r="C63" s="181"/>
      <c r="D63" s="181"/>
      <c r="E63" s="181">
        <f>'将来負担比率（分子）の構造'!J$44</f>
        <v>1329</v>
      </c>
      <c r="F63" s="181"/>
      <c r="G63" s="181"/>
      <c r="H63" s="181">
        <f>'将来負担比率（分子）の構造'!K$44</f>
        <v>1096</v>
      </c>
      <c r="I63" s="181"/>
      <c r="J63" s="181"/>
      <c r="K63" s="181">
        <f>'将来負担比率（分子）の構造'!L$44</f>
        <v>863</v>
      </c>
      <c r="L63" s="181"/>
      <c r="M63" s="181"/>
      <c r="N63" s="181">
        <f>'将来負担比率（分子）の構造'!M$44</f>
        <v>627</v>
      </c>
      <c r="O63" s="181"/>
      <c r="P63" s="181"/>
    </row>
    <row r="64" spans="1:16">
      <c r="A64" s="181" t="s">
        <v>32</v>
      </c>
      <c r="B64" s="181">
        <f>'将来負担比率（分子）の構造'!I$43</f>
        <v>14582</v>
      </c>
      <c r="C64" s="181"/>
      <c r="D64" s="181"/>
      <c r="E64" s="181">
        <f>'将来負担比率（分子）の構造'!J$43</f>
        <v>14291</v>
      </c>
      <c r="F64" s="181"/>
      <c r="G64" s="181"/>
      <c r="H64" s="181">
        <f>'将来負担比率（分子）の構造'!K$43</f>
        <v>14632</v>
      </c>
      <c r="I64" s="181"/>
      <c r="J64" s="181"/>
      <c r="K64" s="181">
        <f>'将来負担比率（分子）の構造'!L$43</f>
        <v>14538</v>
      </c>
      <c r="L64" s="181"/>
      <c r="M64" s="181"/>
      <c r="N64" s="181">
        <f>'将来負担比率（分子）の構造'!M$43</f>
        <v>14912</v>
      </c>
      <c r="O64" s="181"/>
      <c r="P64" s="181"/>
    </row>
    <row r="65" spans="1:16">
      <c r="A65" s="181" t="s">
        <v>31</v>
      </c>
      <c r="B65" s="181">
        <f>'将来負担比率（分子）の構造'!I$42</f>
        <v>148</v>
      </c>
      <c r="C65" s="181"/>
      <c r="D65" s="181"/>
      <c r="E65" s="181">
        <f>'将来負担比率（分子）の構造'!J$42</f>
        <v>108</v>
      </c>
      <c r="F65" s="181"/>
      <c r="G65" s="181"/>
      <c r="H65" s="181">
        <f>'将来負担比率（分子）の構造'!K$42</f>
        <v>57</v>
      </c>
      <c r="I65" s="181"/>
      <c r="J65" s="181"/>
      <c r="K65" s="181">
        <f>'将来負担比率（分子）の構造'!L$42</f>
        <v>18</v>
      </c>
      <c r="L65" s="181"/>
      <c r="M65" s="181"/>
      <c r="N65" s="181">
        <f>'将来負担比率（分子）の構造'!M$42</f>
        <v>8</v>
      </c>
      <c r="O65" s="181"/>
      <c r="P65" s="181"/>
    </row>
    <row r="66" spans="1:16">
      <c r="A66" s="181" t="s">
        <v>30</v>
      </c>
      <c r="B66" s="181">
        <f>'将来負担比率（分子）の構造'!I$41</f>
        <v>34810</v>
      </c>
      <c r="C66" s="181"/>
      <c r="D66" s="181"/>
      <c r="E66" s="181">
        <f>'将来負担比率（分子）の構造'!J$41</f>
        <v>34688</v>
      </c>
      <c r="F66" s="181"/>
      <c r="G66" s="181"/>
      <c r="H66" s="181">
        <f>'将来負担比率（分子）の構造'!K$41</f>
        <v>34813</v>
      </c>
      <c r="I66" s="181"/>
      <c r="J66" s="181"/>
      <c r="K66" s="181">
        <f>'将来負担比率（分子）の構造'!L$41</f>
        <v>35246</v>
      </c>
      <c r="L66" s="181"/>
      <c r="M66" s="181"/>
      <c r="N66" s="181">
        <f>'将来負担比率（分子）の構造'!M$41</f>
        <v>34808</v>
      </c>
      <c r="O66" s="181"/>
      <c r="P66" s="181"/>
    </row>
    <row r="67" spans="1:16">
      <c r="A67" s="181" t="s">
        <v>74</v>
      </c>
      <c r="B67" s="181" t="e">
        <f>NA()</f>
        <v>#N/A</v>
      </c>
      <c r="C67" s="181">
        <f>IF(ISNUMBER('将来負担比率（分子）の構造'!I$53), IF('将来負担比率（分子）の構造'!I$53 &lt; 0, 0, '将来負担比率（分子）の構造'!I$53), NA())</f>
        <v>26203</v>
      </c>
      <c r="D67" s="181" t="e">
        <f>NA()</f>
        <v>#N/A</v>
      </c>
      <c r="E67" s="181" t="e">
        <f>NA()</f>
        <v>#N/A</v>
      </c>
      <c r="F67" s="181">
        <f>IF(ISNUMBER('将来負担比率（分子）の構造'!J$53), IF('将来負担比率（分子）の構造'!J$53 &lt; 0, 0, '将来負担比率（分子）の構造'!J$53), NA())</f>
        <v>25256</v>
      </c>
      <c r="G67" s="181" t="e">
        <f>NA()</f>
        <v>#N/A</v>
      </c>
      <c r="H67" s="181" t="e">
        <f>NA()</f>
        <v>#N/A</v>
      </c>
      <c r="I67" s="181">
        <f>IF(ISNUMBER('将来負担比率（分子）の構造'!K$53), IF('将来負担比率（分子）の構造'!K$53 &lt; 0, 0, '将来負担比率（分子）の構造'!K$53), NA())</f>
        <v>25958</v>
      </c>
      <c r="J67" s="181" t="e">
        <f>NA()</f>
        <v>#N/A</v>
      </c>
      <c r="K67" s="181" t="e">
        <f>NA()</f>
        <v>#N/A</v>
      </c>
      <c r="L67" s="181">
        <f>IF(ISNUMBER('将来負担比率（分子）の構造'!L$53), IF('将来負担比率（分子）の構造'!L$53 &lt; 0, 0, '将来負担比率（分子）の構造'!L$53), NA())</f>
        <v>26458</v>
      </c>
      <c r="M67" s="181" t="e">
        <f>NA()</f>
        <v>#N/A</v>
      </c>
      <c r="N67" s="181" t="e">
        <f>NA()</f>
        <v>#N/A</v>
      </c>
      <c r="O67" s="181">
        <f>IF(ISNUMBER('将来負担比率（分子）の構造'!M$53), IF('将来負担比率（分子）の構造'!M$53 &lt; 0, 0, '将来負担比率（分子）の構造'!M$53), NA())</f>
        <v>25587</v>
      </c>
      <c r="P67" s="181" t="e">
        <f>NA()</f>
        <v>#N/A</v>
      </c>
    </row>
    <row r="70" spans="1:16">
      <c r="A70" s="183" t="s">
        <v>75</v>
      </c>
      <c r="B70" s="183"/>
      <c r="C70" s="183"/>
      <c r="D70" s="183"/>
      <c r="E70" s="183"/>
      <c r="F70" s="183"/>
    </row>
    <row r="71" spans="1:16">
      <c r="A71" s="184"/>
      <c r="B71" s="184" t="str">
        <f>基金残高に係る経年分析!F54</f>
        <v>H30</v>
      </c>
      <c r="C71" s="184" t="str">
        <f>基金残高に係る経年分析!G54</f>
        <v>R01</v>
      </c>
      <c r="D71" s="184" t="str">
        <f>基金残高に係る経年分析!H54</f>
        <v>R02</v>
      </c>
    </row>
    <row r="72" spans="1:16">
      <c r="A72" s="184" t="s">
        <v>76</v>
      </c>
      <c r="B72" s="185">
        <f>基金残高に係る経年分析!F55</f>
        <v>110</v>
      </c>
      <c r="C72" s="185">
        <f>基金残高に係る経年分析!G55</f>
        <v>124</v>
      </c>
      <c r="D72" s="185">
        <f>基金残高に係る経年分析!H55</f>
        <v>232</v>
      </c>
    </row>
    <row r="73" spans="1:16">
      <c r="A73" s="184" t="s">
        <v>77</v>
      </c>
      <c r="B73" s="185">
        <f>基金残高に係る経年分析!F56</f>
        <v>1</v>
      </c>
      <c r="C73" s="185">
        <f>基金残高に係る経年分析!G56</f>
        <v>1</v>
      </c>
      <c r="D73" s="185">
        <f>基金残高に係る経年分析!H56</f>
        <v>1</v>
      </c>
    </row>
    <row r="74" spans="1:16">
      <c r="A74" s="184" t="s">
        <v>78</v>
      </c>
      <c r="B74" s="185">
        <f>基金残高に係る経年分析!F57</f>
        <v>1583</v>
      </c>
      <c r="C74" s="185">
        <f>基金残高に係る経年分析!G57</f>
        <v>1314</v>
      </c>
      <c r="D74" s="185">
        <f>基金残高に係る経年分析!H57</f>
        <v>1524</v>
      </c>
    </row>
  </sheetData>
  <sheetProtection algorithmName="SHA-512" hashValue="iKEol4oGXKdx3lRIlATn64g8PmeM+60mCGhG6+rbaolZ+mZKdKWfkVg5nadLsJOKJxZM7xa6QynMvy+0a+hHdA==" saltValue="STnN+vDWP9TKUaAoIw3zS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cols>
    <col min="1" max="95" width="1.625" style="226" customWidth="1"/>
    <col min="96" max="133" width="1.625" style="243" customWidth="1"/>
    <col min="134" max="143" width="1.625" style="226" customWidth="1"/>
    <col min="144" max="16384" width="0" style="226" hidden="1"/>
  </cols>
  <sheetData>
    <row r="1" spans="2:143" ht="22.5" customHeight="1" thickBot="1">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61" t="s">
        <v>209</v>
      </c>
      <c r="DI1" s="662"/>
      <c r="DJ1" s="662"/>
      <c r="DK1" s="662"/>
      <c r="DL1" s="662"/>
      <c r="DM1" s="662"/>
      <c r="DN1" s="663"/>
      <c r="DO1" s="226"/>
      <c r="DP1" s="661" t="s">
        <v>210</v>
      </c>
      <c r="DQ1" s="662"/>
      <c r="DR1" s="662"/>
      <c r="DS1" s="662"/>
      <c r="DT1" s="662"/>
      <c r="DU1" s="662"/>
      <c r="DV1" s="662"/>
      <c r="DW1" s="662"/>
      <c r="DX1" s="662"/>
      <c r="DY1" s="662"/>
      <c r="DZ1" s="662"/>
      <c r="EA1" s="662"/>
      <c r="EB1" s="662"/>
      <c r="EC1" s="663"/>
      <c r="ED1" s="224"/>
      <c r="EE1" s="224"/>
      <c r="EF1" s="224"/>
      <c r="EG1" s="224"/>
      <c r="EH1" s="224"/>
      <c r="EI1" s="224"/>
      <c r="EJ1" s="224"/>
      <c r="EK1" s="224"/>
      <c r="EL1" s="224"/>
      <c r="EM1" s="224"/>
    </row>
    <row r="2" spans="2:143" ht="22.5" customHeight="1">
      <c r="B2" s="227" t="s">
        <v>211</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c r="B3" s="664" t="s">
        <v>212</v>
      </c>
      <c r="C3" s="665"/>
      <c r="D3" s="665"/>
      <c r="E3" s="665"/>
      <c r="F3" s="665"/>
      <c r="G3" s="665"/>
      <c r="H3" s="665"/>
      <c r="I3" s="665"/>
      <c r="J3" s="665"/>
      <c r="K3" s="665"/>
      <c r="L3" s="665"/>
      <c r="M3" s="665"/>
      <c r="N3" s="665"/>
      <c r="O3" s="665"/>
      <c r="P3" s="665"/>
      <c r="Q3" s="665"/>
      <c r="R3" s="665"/>
      <c r="S3" s="665"/>
      <c r="T3" s="665"/>
      <c r="U3" s="665"/>
      <c r="V3" s="665"/>
      <c r="W3" s="665"/>
      <c r="X3" s="665"/>
      <c r="Y3" s="665"/>
      <c r="Z3" s="665"/>
      <c r="AA3" s="665"/>
      <c r="AB3" s="665"/>
      <c r="AC3" s="665"/>
      <c r="AD3" s="665"/>
      <c r="AE3" s="665"/>
      <c r="AF3" s="665"/>
      <c r="AG3" s="665"/>
      <c r="AH3" s="665"/>
      <c r="AI3" s="665"/>
      <c r="AJ3" s="665"/>
      <c r="AK3" s="665"/>
      <c r="AL3" s="665"/>
      <c r="AM3" s="665"/>
      <c r="AN3" s="665"/>
      <c r="AO3" s="665"/>
      <c r="AP3" s="664" t="s">
        <v>213</v>
      </c>
      <c r="AQ3" s="665"/>
      <c r="AR3" s="665"/>
      <c r="AS3" s="665"/>
      <c r="AT3" s="665"/>
      <c r="AU3" s="665"/>
      <c r="AV3" s="665"/>
      <c r="AW3" s="665"/>
      <c r="AX3" s="665"/>
      <c r="AY3" s="665"/>
      <c r="AZ3" s="665"/>
      <c r="BA3" s="665"/>
      <c r="BB3" s="665"/>
      <c r="BC3" s="665"/>
      <c r="BD3" s="665"/>
      <c r="BE3" s="665"/>
      <c r="BF3" s="665"/>
      <c r="BG3" s="665"/>
      <c r="BH3" s="665"/>
      <c r="BI3" s="665"/>
      <c r="BJ3" s="665"/>
      <c r="BK3" s="665"/>
      <c r="BL3" s="665"/>
      <c r="BM3" s="665"/>
      <c r="BN3" s="665"/>
      <c r="BO3" s="665"/>
      <c r="BP3" s="665"/>
      <c r="BQ3" s="665"/>
      <c r="BR3" s="665"/>
      <c r="BS3" s="665"/>
      <c r="BT3" s="665"/>
      <c r="BU3" s="665"/>
      <c r="BV3" s="665"/>
      <c r="BW3" s="665"/>
      <c r="BX3" s="665"/>
      <c r="BY3" s="665"/>
      <c r="BZ3" s="665"/>
      <c r="CA3" s="665"/>
      <c r="CB3" s="666"/>
      <c r="CD3" s="667" t="s">
        <v>214</v>
      </c>
      <c r="CE3" s="668"/>
      <c r="CF3" s="668"/>
      <c r="CG3" s="668"/>
      <c r="CH3" s="668"/>
      <c r="CI3" s="668"/>
      <c r="CJ3" s="668"/>
      <c r="CK3" s="668"/>
      <c r="CL3" s="668"/>
      <c r="CM3" s="668"/>
      <c r="CN3" s="668"/>
      <c r="CO3" s="668"/>
      <c r="CP3" s="668"/>
      <c r="CQ3" s="668"/>
      <c r="CR3" s="668"/>
      <c r="CS3" s="668"/>
      <c r="CT3" s="668"/>
      <c r="CU3" s="668"/>
      <c r="CV3" s="668"/>
      <c r="CW3" s="668"/>
      <c r="CX3" s="668"/>
      <c r="CY3" s="668"/>
      <c r="CZ3" s="668"/>
      <c r="DA3" s="668"/>
      <c r="DB3" s="668"/>
      <c r="DC3" s="668"/>
      <c r="DD3" s="668"/>
      <c r="DE3" s="668"/>
      <c r="DF3" s="668"/>
      <c r="DG3" s="668"/>
      <c r="DH3" s="668"/>
      <c r="DI3" s="668"/>
      <c r="DJ3" s="668"/>
      <c r="DK3" s="668"/>
      <c r="DL3" s="668"/>
      <c r="DM3" s="668"/>
      <c r="DN3" s="668"/>
      <c r="DO3" s="668"/>
      <c r="DP3" s="668"/>
      <c r="DQ3" s="668"/>
      <c r="DR3" s="668"/>
      <c r="DS3" s="668"/>
      <c r="DT3" s="668"/>
      <c r="DU3" s="668"/>
      <c r="DV3" s="668"/>
      <c r="DW3" s="668"/>
      <c r="DX3" s="668"/>
      <c r="DY3" s="668"/>
      <c r="DZ3" s="668"/>
      <c r="EA3" s="668"/>
      <c r="EB3" s="668"/>
      <c r="EC3" s="669"/>
    </row>
    <row r="4" spans="2:143" ht="11.25" customHeight="1">
      <c r="B4" s="664" t="s">
        <v>1</v>
      </c>
      <c r="C4" s="665"/>
      <c r="D4" s="665"/>
      <c r="E4" s="665"/>
      <c r="F4" s="665"/>
      <c r="G4" s="665"/>
      <c r="H4" s="665"/>
      <c r="I4" s="665"/>
      <c r="J4" s="665"/>
      <c r="K4" s="665"/>
      <c r="L4" s="665"/>
      <c r="M4" s="665"/>
      <c r="N4" s="665"/>
      <c r="O4" s="665"/>
      <c r="P4" s="665"/>
      <c r="Q4" s="666"/>
      <c r="R4" s="664" t="s">
        <v>215</v>
      </c>
      <c r="S4" s="665"/>
      <c r="T4" s="665"/>
      <c r="U4" s="665"/>
      <c r="V4" s="665"/>
      <c r="W4" s="665"/>
      <c r="X4" s="665"/>
      <c r="Y4" s="666"/>
      <c r="Z4" s="664" t="s">
        <v>216</v>
      </c>
      <c r="AA4" s="665"/>
      <c r="AB4" s="665"/>
      <c r="AC4" s="666"/>
      <c r="AD4" s="664" t="s">
        <v>217</v>
      </c>
      <c r="AE4" s="665"/>
      <c r="AF4" s="665"/>
      <c r="AG4" s="665"/>
      <c r="AH4" s="665"/>
      <c r="AI4" s="665"/>
      <c r="AJ4" s="665"/>
      <c r="AK4" s="666"/>
      <c r="AL4" s="664" t="s">
        <v>216</v>
      </c>
      <c r="AM4" s="665"/>
      <c r="AN4" s="665"/>
      <c r="AO4" s="666"/>
      <c r="AP4" s="670" t="s">
        <v>218</v>
      </c>
      <c r="AQ4" s="670"/>
      <c r="AR4" s="670"/>
      <c r="AS4" s="670"/>
      <c r="AT4" s="670"/>
      <c r="AU4" s="670"/>
      <c r="AV4" s="670"/>
      <c r="AW4" s="670"/>
      <c r="AX4" s="670"/>
      <c r="AY4" s="670"/>
      <c r="AZ4" s="670"/>
      <c r="BA4" s="670"/>
      <c r="BB4" s="670"/>
      <c r="BC4" s="670"/>
      <c r="BD4" s="670"/>
      <c r="BE4" s="670"/>
      <c r="BF4" s="670"/>
      <c r="BG4" s="670" t="s">
        <v>219</v>
      </c>
      <c r="BH4" s="670"/>
      <c r="BI4" s="670"/>
      <c r="BJ4" s="670"/>
      <c r="BK4" s="670"/>
      <c r="BL4" s="670"/>
      <c r="BM4" s="670"/>
      <c r="BN4" s="670"/>
      <c r="BO4" s="670" t="s">
        <v>216</v>
      </c>
      <c r="BP4" s="670"/>
      <c r="BQ4" s="670"/>
      <c r="BR4" s="670"/>
      <c r="BS4" s="670" t="s">
        <v>220</v>
      </c>
      <c r="BT4" s="670"/>
      <c r="BU4" s="670"/>
      <c r="BV4" s="670"/>
      <c r="BW4" s="670"/>
      <c r="BX4" s="670"/>
      <c r="BY4" s="670"/>
      <c r="BZ4" s="670"/>
      <c r="CA4" s="670"/>
      <c r="CB4" s="670"/>
      <c r="CD4" s="667" t="s">
        <v>221</v>
      </c>
      <c r="CE4" s="668"/>
      <c r="CF4" s="668"/>
      <c r="CG4" s="668"/>
      <c r="CH4" s="668"/>
      <c r="CI4" s="668"/>
      <c r="CJ4" s="668"/>
      <c r="CK4" s="668"/>
      <c r="CL4" s="668"/>
      <c r="CM4" s="668"/>
      <c r="CN4" s="668"/>
      <c r="CO4" s="668"/>
      <c r="CP4" s="668"/>
      <c r="CQ4" s="668"/>
      <c r="CR4" s="668"/>
      <c r="CS4" s="668"/>
      <c r="CT4" s="668"/>
      <c r="CU4" s="668"/>
      <c r="CV4" s="668"/>
      <c r="CW4" s="668"/>
      <c r="CX4" s="668"/>
      <c r="CY4" s="668"/>
      <c r="CZ4" s="668"/>
      <c r="DA4" s="668"/>
      <c r="DB4" s="668"/>
      <c r="DC4" s="668"/>
      <c r="DD4" s="668"/>
      <c r="DE4" s="668"/>
      <c r="DF4" s="668"/>
      <c r="DG4" s="668"/>
      <c r="DH4" s="668"/>
      <c r="DI4" s="668"/>
      <c r="DJ4" s="668"/>
      <c r="DK4" s="668"/>
      <c r="DL4" s="668"/>
      <c r="DM4" s="668"/>
      <c r="DN4" s="668"/>
      <c r="DO4" s="668"/>
      <c r="DP4" s="668"/>
      <c r="DQ4" s="668"/>
      <c r="DR4" s="668"/>
      <c r="DS4" s="668"/>
      <c r="DT4" s="668"/>
      <c r="DU4" s="668"/>
      <c r="DV4" s="668"/>
      <c r="DW4" s="668"/>
      <c r="DX4" s="668"/>
      <c r="DY4" s="668"/>
      <c r="DZ4" s="668"/>
      <c r="EA4" s="668"/>
      <c r="EB4" s="668"/>
      <c r="EC4" s="669"/>
    </row>
    <row r="5" spans="2:143" s="230" customFormat="1" ht="11.25" customHeight="1">
      <c r="B5" s="671" t="s">
        <v>222</v>
      </c>
      <c r="C5" s="672"/>
      <c r="D5" s="672"/>
      <c r="E5" s="672"/>
      <c r="F5" s="672"/>
      <c r="G5" s="672"/>
      <c r="H5" s="672"/>
      <c r="I5" s="672"/>
      <c r="J5" s="672"/>
      <c r="K5" s="672"/>
      <c r="L5" s="672"/>
      <c r="M5" s="672"/>
      <c r="N5" s="672"/>
      <c r="O5" s="672"/>
      <c r="P5" s="672"/>
      <c r="Q5" s="673"/>
      <c r="R5" s="674">
        <v>9984525</v>
      </c>
      <c r="S5" s="675"/>
      <c r="T5" s="675"/>
      <c r="U5" s="675"/>
      <c r="V5" s="675"/>
      <c r="W5" s="675"/>
      <c r="X5" s="675"/>
      <c r="Y5" s="676"/>
      <c r="Z5" s="677">
        <v>26.6</v>
      </c>
      <c r="AA5" s="677"/>
      <c r="AB5" s="677"/>
      <c r="AC5" s="677"/>
      <c r="AD5" s="678">
        <v>9122429</v>
      </c>
      <c r="AE5" s="678"/>
      <c r="AF5" s="678"/>
      <c r="AG5" s="678"/>
      <c r="AH5" s="678"/>
      <c r="AI5" s="678"/>
      <c r="AJ5" s="678"/>
      <c r="AK5" s="678"/>
      <c r="AL5" s="679">
        <v>58.8</v>
      </c>
      <c r="AM5" s="680"/>
      <c r="AN5" s="680"/>
      <c r="AO5" s="681"/>
      <c r="AP5" s="671" t="s">
        <v>223</v>
      </c>
      <c r="AQ5" s="672"/>
      <c r="AR5" s="672"/>
      <c r="AS5" s="672"/>
      <c r="AT5" s="672"/>
      <c r="AU5" s="672"/>
      <c r="AV5" s="672"/>
      <c r="AW5" s="672"/>
      <c r="AX5" s="672"/>
      <c r="AY5" s="672"/>
      <c r="AZ5" s="672"/>
      <c r="BA5" s="672"/>
      <c r="BB5" s="672"/>
      <c r="BC5" s="672"/>
      <c r="BD5" s="672"/>
      <c r="BE5" s="672"/>
      <c r="BF5" s="673"/>
      <c r="BG5" s="685">
        <v>9984525</v>
      </c>
      <c r="BH5" s="686"/>
      <c r="BI5" s="686"/>
      <c r="BJ5" s="686"/>
      <c r="BK5" s="686"/>
      <c r="BL5" s="686"/>
      <c r="BM5" s="686"/>
      <c r="BN5" s="687"/>
      <c r="BO5" s="688">
        <v>100</v>
      </c>
      <c r="BP5" s="688"/>
      <c r="BQ5" s="688"/>
      <c r="BR5" s="688"/>
      <c r="BS5" s="689">
        <v>926026</v>
      </c>
      <c r="BT5" s="689"/>
      <c r="BU5" s="689"/>
      <c r="BV5" s="689"/>
      <c r="BW5" s="689"/>
      <c r="BX5" s="689"/>
      <c r="BY5" s="689"/>
      <c r="BZ5" s="689"/>
      <c r="CA5" s="689"/>
      <c r="CB5" s="693"/>
      <c r="CD5" s="667" t="s">
        <v>218</v>
      </c>
      <c r="CE5" s="668"/>
      <c r="CF5" s="668"/>
      <c r="CG5" s="668"/>
      <c r="CH5" s="668"/>
      <c r="CI5" s="668"/>
      <c r="CJ5" s="668"/>
      <c r="CK5" s="668"/>
      <c r="CL5" s="668"/>
      <c r="CM5" s="668"/>
      <c r="CN5" s="668"/>
      <c r="CO5" s="668"/>
      <c r="CP5" s="668"/>
      <c r="CQ5" s="669"/>
      <c r="CR5" s="667" t="s">
        <v>224</v>
      </c>
      <c r="CS5" s="668"/>
      <c r="CT5" s="668"/>
      <c r="CU5" s="668"/>
      <c r="CV5" s="668"/>
      <c r="CW5" s="668"/>
      <c r="CX5" s="668"/>
      <c r="CY5" s="669"/>
      <c r="CZ5" s="667" t="s">
        <v>216</v>
      </c>
      <c r="DA5" s="668"/>
      <c r="DB5" s="668"/>
      <c r="DC5" s="669"/>
      <c r="DD5" s="667" t="s">
        <v>225</v>
      </c>
      <c r="DE5" s="668"/>
      <c r="DF5" s="668"/>
      <c r="DG5" s="668"/>
      <c r="DH5" s="668"/>
      <c r="DI5" s="668"/>
      <c r="DJ5" s="668"/>
      <c r="DK5" s="668"/>
      <c r="DL5" s="668"/>
      <c r="DM5" s="668"/>
      <c r="DN5" s="668"/>
      <c r="DO5" s="668"/>
      <c r="DP5" s="669"/>
      <c r="DQ5" s="667" t="s">
        <v>226</v>
      </c>
      <c r="DR5" s="668"/>
      <c r="DS5" s="668"/>
      <c r="DT5" s="668"/>
      <c r="DU5" s="668"/>
      <c r="DV5" s="668"/>
      <c r="DW5" s="668"/>
      <c r="DX5" s="668"/>
      <c r="DY5" s="668"/>
      <c r="DZ5" s="668"/>
      <c r="EA5" s="668"/>
      <c r="EB5" s="668"/>
      <c r="EC5" s="669"/>
    </row>
    <row r="6" spans="2:143" ht="11.25" customHeight="1">
      <c r="B6" s="682" t="s">
        <v>227</v>
      </c>
      <c r="C6" s="683"/>
      <c r="D6" s="683"/>
      <c r="E6" s="683"/>
      <c r="F6" s="683"/>
      <c r="G6" s="683"/>
      <c r="H6" s="683"/>
      <c r="I6" s="683"/>
      <c r="J6" s="683"/>
      <c r="K6" s="683"/>
      <c r="L6" s="683"/>
      <c r="M6" s="683"/>
      <c r="N6" s="683"/>
      <c r="O6" s="683"/>
      <c r="P6" s="683"/>
      <c r="Q6" s="684"/>
      <c r="R6" s="685">
        <v>272679</v>
      </c>
      <c r="S6" s="686"/>
      <c r="T6" s="686"/>
      <c r="U6" s="686"/>
      <c r="V6" s="686"/>
      <c r="W6" s="686"/>
      <c r="X6" s="686"/>
      <c r="Y6" s="687"/>
      <c r="Z6" s="688">
        <v>0.7</v>
      </c>
      <c r="AA6" s="688"/>
      <c r="AB6" s="688"/>
      <c r="AC6" s="688"/>
      <c r="AD6" s="689">
        <v>272679</v>
      </c>
      <c r="AE6" s="689"/>
      <c r="AF6" s="689"/>
      <c r="AG6" s="689"/>
      <c r="AH6" s="689"/>
      <c r="AI6" s="689"/>
      <c r="AJ6" s="689"/>
      <c r="AK6" s="689"/>
      <c r="AL6" s="690">
        <v>1.8</v>
      </c>
      <c r="AM6" s="691"/>
      <c r="AN6" s="691"/>
      <c r="AO6" s="692"/>
      <c r="AP6" s="682" t="s">
        <v>228</v>
      </c>
      <c r="AQ6" s="683"/>
      <c r="AR6" s="683"/>
      <c r="AS6" s="683"/>
      <c r="AT6" s="683"/>
      <c r="AU6" s="683"/>
      <c r="AV6" s="683"/>
      <c r="AW6" s="683"/>
      <c r="AX6" s="683"/>
      <c r="AY6" s="683"/>
      <c r="AZ6" s="683"/>
      <c r="BA6" s="683"/>
      <c r="BB6" s="683"/>
      <c r="BC6" s="683"/>
      <c r="BD6" s="683"/>
      <c r="BE6" s="683"/>
      <c r="BF6" s="684"/>
      <c r="BG6" s="685">
        <v>9984525</v>
      </c>
      <c r="BH6" s="686"/>
      <c r="BI6" s="686"/>
      <c r="BJ6" s="686"/>
      <c r="BK6" s="686"/>
      <c r="BL6" s="686"/>
      <c r="BM6" s="686"/>
      <c r="BN6" s="687"/>
      <c r="BO6" s="688">
        <v>100</v>
      </c>
      <c r="BP6" s="688"/>
      <c r="BQ6" s="688"/>
      <c r="BR6" s="688"/>
      <c r="BS6" s="689">
        <v>926026</v>
      </c>
      <c r="BT6" s="689"/>
      <c r="BU6" s="689"/>
      <c r="BV6" s="689"/>
      <c r="BW6" s="689"/>
      <c r="BX6" s="689"/>
      <c r="BY6" s="689"/>
      <c r="BZ6" s="689"/>
      <c r="CA6" s="689"/>
      <c r="CB6" s="693"/>
      <c r="CD6" s="696" t="s">
        <v>229</v>
      </c>
      <c r="CE6" s="697"/>
      <c r="CF6" s="697"/>
      <c r="CG6" s="697"/>
      <c r="CH6" s="697"/>
      <c r="CI6" s="697"/>
      <c r="CJ6" s="697"/>
      <c r="CK6" s="697"/>
      <c r="CL6" s="697"/>
      <c r="CM6" s="697"/>
      <c r="CN6" s="697"/>
      <c r="CO6" s="697"/>
      <c r="CP6" s="697"/>
      <c r="CQ6" s="698"/>
      <c r="CR6" s="685">
        <v>225500</v>
      </c>
      <c r="CS6" s="686"/>
      <c r="CT6" s="686"/>
      <c r="CU6" s="686"/>
      <c r="CV6" s="686"/>
      <c r="CW6" s="686"/>
      <c r="CX6" s="686"/>
      <c r="CY6" s="687"/>
      <c r="CZ6" s="679">
        <v>0.6</v>
      </c>
      <c r="DA6" s="680"/>
      <c r="DB6" s="680"/>
      <c r="DC6" s="699"/>
      <c r="DD6" s="694" t="s">
        <v>127</v>
      </c>
      <c r="DE6" s="686"/>
      <c r="DF6" s="686"/>
      <c r="DG6" s="686"/>
      <c r="DH6" s="686"/>
      <c r="DI6" s="686"/>
      <c r="DJ6" s="686"/>
      <c r="DK6" s="686"/>
      <c r="DL6" s="686"/>
      <c r="DM6" s="686"/>
      <c r="DN6" s="686"/>
      <c r="DO6" s="686"/>
      <c r="DP6" s="687"/>
      <c r="DQ6" s="694">
        <v>225068</v>
      </c>
      <c r="DR6" s="686"/>
      <c r="DS6" s="686"/>
      <c r="DT6" s="686"/>
      <c r="DU6" s="686"/>
      <c r="DV6" s="686"/>
      <c r="DW6" s="686"/>
      <c r="DX6" s="686"/>
      <c r="DY6" s="686"/>
      <c r="DZ6" s="686"/>
      <c r="EA6" s="686"/>
      <c r="EB6" s="686"/>
      <c r="EC6" s="695"/>
    </row>
    <row r="7" spans="2:143" ht="11.25" customHeight="1">
      <c r="B7" s="682" t="s">
        <v>230</v>
      </c>
      <c r="C7" s="683"/>
      <c r="D7" s="683"/>
      <c r="E7" s="683"/>
      <c r="F7" s="683"/>
      <c r="G7" s="683"/>
      <c r="H7" s="683"/>
      <c r="I7" s="683"/>
      <c r="J7" s="683"/>
      <c r="K7" s="683"/>
      <c r="L7" s="683"/>
      <c r="M7" s="683"/>
      <c r="N7" s="683"/>
      <c r="O7" s="683"/>
      <c r="P7" s="683"/>
      <c r="Q7" s="684"/>
      <c r="R7" s="685">
        <v>10901</v>
      </c>
      <c r="S7" s="686"/>
      <c r="T7" s="686"/>
      <c r="U7" s="686"/>
      <c r="V7" s="686"/>
      <c r="W7" s="686"/>
      <c r="X7" s="686"/>
      <c r="Y7" s="687"/>
      <c r="Z7" s="688">
        <v>0</v>
      </c>
      <c r="AA7" s="688"/>
      <c r="AB7" s="688"/>
      <c r="AC7" s="688"/>
      <c r="AD7" s="689">
        <v>10901</v>
      </c>
      <c r="AE7" s="689"/>
      <c r="AF7" s="689"/>
      <c r="AG7" s="689"/>
      <c r="AH7" s="689"/>
      <c r="AI7" s="689"/>
      <c r="AJ7" s="689"/>
      <c r="AK7" s="689"/>
      <c r="AL7" s="690">
        <v>0.1</v>
      </c>
      <c r="AM7" s="691"/>
      <c r="AN7" s="691"/>
      <c r="AO7" s="692"/>
      <c r="AP7" s="682" t="s">
        <v>231</v>
      </c>
      <c r="AQ7" s="683"/>
      <c r="AR7" s="683"/>
      <c r="AS7" s="683"/>
      <c r="AT7" s="683"/>
      <c r="AU7" s="683"/>
      <c r="AV7" s="683"/>
      <c r="AW7" s="683"/>
      <c r="AX7" s="683"/>
      <c r="AY7" s="683"/>
      <c r="AZ7" s="683"/>
      <c r="BA7" s="683"/>
      <c r="BB7" s="683"/>
      <c r="BC7" s="683"/>
      <c r="BD7" s="683"/>
      <c r="BE7" s="683"/>
      <c r="BF7" s="684"/>
      <c r="BG7" s="685">
        <v>4387736</v>
      </c>
      <c r="BH7" s="686"/>
      <c r="BI7" s="686"/>
      <c r="BJ7" s="686"/>
      <c r="BK7" s="686"/>
      <c r="BL7" s="686"/>
      <c r="BM7" s="686"/>
      <c r="BN7" s="687"/>
      <c r="BO7" s="688">
        <v>43.9</v>
      </c>
      <c r="BP7" s="688"/>
      <c r="BQ7" s="688"/>
      <c r="BR7" s="688"/>
      <c r="BS7" s="689">
        <v>63930</v>
      </c>
      <c r="BT7" s="689"/>
      <c r="BU7" s="689"/>
      <c r="BV7" s="689"/>
      <c r="BW7" s="689"/>
      <c r="BX7" s="689"/>
      <c r="BY7" s="689"/>
      <c r="BZ7" s="689"/>
      <c r="CA7" s="689"/>
      <c r="CB7" s="693"/>
      <c r="CD7" s="700" t="s">
        <v>232</v>
      </c>
      <c r="CE7" s="701"/>
      <c r="CF7" s="701"/>
      <c r="CG7" s="701"/>
      <c r="CH7" s="701"/>
      <c r="CI7" s="701"/>
      <c r="CJ7" s="701"/>
      <c r="CK7" s="701"/>
      <c r="CL7" s="701"/>
      <c r="CM7" s="701"/>
      <c r="CN7" s="701"/>
      <c r="CO7" s="701"/>
      <c r="CP7" s="701"/>
      <c r="CQ7" s="702"/>
      <c r="CR7" s="685">
        <v>10735906</v>
      </c>
      <c r="CS7" s="686"/>
      <c r="CT7" s="686"/>
      <c r="CU7" s="686"/>
      <c r="CV7" s="686"/>
      <c r="CW7" s="686"/>
      <c r="CX7" s="686"/>
      <c r="CY7" s="687"/>
      <c r="CZ7" s="688">
        <v>29</v>
      </c>
      <c r="DA7" s="688"/>
      <c r="DB7" s="688"/>
      <c r="DC7" s="688"/>
      <c r="DD7" s="694">
        <v>76806</v>
      </c>
      <c r="DE7" s="686"/>
      <c r="DF7" s="686"/>
      <c r="DG7" s="686"/>
      <c r="DH7" s="686"/>
      <c r="DI7" s="686"/>
      <c r="DJ7" s="686"/>
      <c r="DK7" s="686"/>
      <c r="DL7" s="686"/>
      <c r="DM7" s="686"/>
      <c r="DN7" s="686"/>
      <c r="DO7" s="686"/>
      <c r="DP7" s="687"/>
      <c r="DQ7" s="694">
        <v>2270586</v>
      </c>
      <c r="DR7" s="686"/>
      <c r="DS7" s="686"/>
      <c r="DT7" s="686"/>
      <c r="DU7" s="686"/>
      <c r="DV7" s="686"/>
      <c r="DW7" s="686"/>
      <c r="DX7" s="686"/>
      <c r="DY7" s="686"/>
      <c r="DZ7" s="686"/>
      <c r="EA7" s="686"/>
      <c r="EB7" s="686"/>
      <c r="EC7" s="695"/>
    </row>
    <row r="8" spans="2:143" ht="11.25" customHeight="1">
      <c r="B8" s="682" t="s">
        <v>233</v>
      </c>
      <c r="C8" s="683"/>
      <c r="D8" s="683"/>
      <c r="E8" s="683"/>
      <c r="F8" s="683"/>
      <c r="G8" s="683"/>
      <c r="H8" s="683"/>
      <c r="I8" s="683"/>
      <c r="J8" s="683"/>
      <c r="K8" s="683"/>
      <c r="L8" s="683"/>
      <c r="M8" s="683"/>
      <c r="N8" s="683"/>
      <c r="O8" s="683"/>
      <c r="P8" s="683"/>
      <c r="Q8" s="684"/>
      <c r="R8" s="685">
        <v>50611</v>
      </c>
      <c r="S8" s="686"/>
      <c r="T8" s="686"/>
      <c r="U8" s="686"/>
      <c r="V8" s="686"/>
      <c r="W8" s="686"/>
      <c r="X8" s="686"/>
      <c r="Y8" s="687"/>
      <c r="Z8" s="688">
        <v>0.1</v>
      </c>
      <c r="AA8" s="688"/>
      <c r="AB8" s="688"/>
      <c r="AC8" s="688"/>
      <c r="AD8" s="689">
        <v>50611</v>
      </c>
      <c r="AE8" s="689"/>
      <c r="AF8" s="689"/>
      <c r="AG8" s="689"/>
      <c r="AH8" s="689"/>
      <c r="AI8" s="689"/>
      <c r="AJ8" s="689"/>
      <c r="AK8" s="689"/>
      <c r="AL8" s="690">
        <v>0.3</v>
      </c>
      <c r="AM8" s="691"/>
      <c r="AN8" s="691"/>
      <c r="AO8" s="692"/>
      <c r="AP8" s="682" t="s">
        <v>234</v>
      </c>
      <c r="AQ8" s="683"/>
      <c r="AR8" s="683"/>
      <c r="AS8" s="683"/>
      <c r="AT8" s="683"/>
      <c r="AU8" s="683"/>
      <c r="AV8" s="683"/>
      <c r="AW8" s="683"/>
      <c r="AX8" s="683"/>
      <c r="AY8" s="683"/>
      <c r="AZ8" s="683"/>
      <c r="BA8" s="683"/>
      <c r="BB8" s="683"/>
      <c r="BC8" s="683"/>
      <c r="BD8" s="683"/>
      <c r="BE8" s="683"/>
      <c r="BF8" s="684"/>
      <c r="BG8" s="685">
        <v>141185</v>
      </c>
      <c r="BH8" s="686"/>
      <c r="BI8" s="686"/>
      <c r="BJ8" s="686"/>
      <c r="BK8" s="686"/>
      <c r="BL8" s="686"/>
      <c r="BM8" s="686"/>
      <c r="BN8" s="687"/>
      <c r="BO8" s="688">
        <v>1.4</v>
      </c>
      <c r="BP8" s="688"/>
      <c r="BQ8" s="688"/>
      <c r="BR8" s="688"/>
      <c r="BS8" s="694" t="s">
        <v>235</v>
      </c>
      <c r="BT8" s="686"/>
      <c r="BU8" s="686"/>
      <c r="BV8" s="686"/>
      <c r="BW8" s="686"/>
      <c r="BX8" s="686"/>
      <c r="BY8" s="686"/>
      <c r="BZ8" s="686"/>
      <c r="CA8" s="686"/>
      <c r="CB8" s="695"/>
      <c r="CD8" s="700" t="s">
        <v>236</v>
      </c>
      <c r="CE8" s="701"/>
      <c r="CF8" s="701"/>
      <c r="CG8" s="701"/>
      <c r="CH8" s="701"/>
      <c r="CI8" s="701"/>
      <c r="CJ8" s="701"/>
      <c r="CK8" s="701"/>
      <c r="CL8" s="701"/>
      <c r="CM8" s="701"/>
      <c r="CN8" s="701"/>
      <c r="CO8" s="701"/>
      <c r="CP8" s="701"/>
      <c r="CQ8" s="702"/>
      <c r="CR8" s="685">
        <v>11861313</v>
      </c>
      <c r="CS8" s="686"/>
      <c r="CT8" s="686"/>
      <c r="CU8" s="686"/>
      <c r="CV8" s="686"/>
      <c r="CW8" s="686"/>
      <c r="CX8" s="686"/>
      <c r="CY8" s="687"/>
      <c r="CZ8" s="688">
        <v>32</v>
      </c>
      <c r="DA8" s="688"/>
      <c r="DB8" s="688"/>
      <c r="DC8" s="688"/>
      <c r="DD8" s="694">
        <v>166745</v>
      </c>
      <c r="DE8" s="686"/>
      <c r="DF8" s="686"/>
      <c r="DG8" s="686"/>
      <c r="DH8" s="686"/>
      <c r="DI8" s="686"/>
      <c r="DJ8" s="686"/>
      <c r="DK8" s="686"/>
      <c r="DL8" s="686"/>
      <c r="DM8" s="686"/>
      <c r="DN8" s="686"/>
      <c r="DO8" s="686"/>
      <c r="DP8" s="687"/>
      <c r="DQ8" s="694">
        <v>5693210</v>
      </c>
      <c r="DR8" s="686"/>
      <c r="DS8" s="686"/>
      <c r="DT8" s="686"/>
      <c r="DU8" s="686"/>
      <c r="DV8" s="686"/>
      <c r="DW8" s="686"/>
      <c r="DX8" s="686"/>
      <c r="DY8" s="686"/>
      <c r="DZ8" s="686"/>
      <c r="EA8" s="686"/>
      <c r="EB8" s="686"/>
      <c r="EC8" s="695"/>
    </row>
    <row r="9" spans="2:143" ht="11.25" customHeight="1">
      <c r="B9" s="682" t="s">
        <v>237</v>
      </c>
      <c r="C9" s="683"/>
      <c r="D9" s="683"/>
      <c r="E9" s="683"/>
      <c r="F9" s="683"/>
      <c r="G9" s="683"/>
      <c r="H9" s="683"/>
      <c r="I9" s="683"/>
      <c r="J9" s="683"/>
      <c r="K9" s="683"/>
      <c r="L9" s="683"/>
      <c r="M9" s="683"/>
      <c r="N9" s="683"/>
      <c r="O9" s="683"/>
      <c r="P9" s="683"/>
      <c r="Q9" s="684"/>
      <c r="R9" s="685">
        <v>54838</v>
      </c>
      <c r="S9" s="686"/>
      <c r="T9" s="686"/>
      <c r="U9" s="686"/>
      <c r="V9" s="686"/>
      <c r="W9" s="686"/>
      <c r="X9" s="686"/>
      <c r="Y9" s="687"/>
      <c r="Z9" s="688">
        <v>0.1</v>
      </c>
      <c r="AA9" s="688"/>
      <c r="AB9" s="688"/>
      <c r="AC9" s="688"/>
      <c r="AD9" s="689">
        <v>54838</v>
      </c>
      <c r="AE9" s="689"/>
      <c r="AF9" s="689"/>
      <c r="AG9" s="689"/>
      <c r="AH9" s="689"/>
      <c r="AI9" s="689"/>
      <c r="AJ9" s="689"/>
      <c r="AK9" s="689"/>
      <c r="AL9" s="690">
        <v>0.4</v>
      </c>
      <c r="AM9" s="691"/>
      <c r="AN9" s="691"/>
      <c r="AO9" s="692"/>
      <c r="AP9" s="682" t="s">
        <v>238</v>
      </c>
      <c r="AQ9" s="683"/>
      <c r="AR9" s="683"/>
      <c r="AS9" s="683"/>
      <c r="AT9" s="683"/>
      <c r="AU9" s="683"/>
      <c r="AV9" s="683"/>
      <c r="AW9" s="683"/>
      <c r="AX9" s="683"/>
      <c r="AY9" s="683"/>
      <c r="AZ9" s="683"/>
      <c r="BA9" s="683"/>
      <c r="BB9" s="683"/>
      <c r="BC9" s="683"/>
      <c r="BD9" s="683"/>
      <c r="BE9" s="683"/>
      <c r="BF9" s="684"/>
      <c r="BG9" s="685">
        <v>3727227</v>
      </c>
      <c r="BH9" s="686"/>
      <c r="BI9" s="686"/>
      <c r="BJ9" s="686"/>
      <c r="BK9" s="686"/>
      <c r="BL9" s="686"/>
      <c r="BM9" s="686"/>
      <c r="BN9" s="687"/>
      <c r="BO9" s="688">
        <v>37.299999999999997</v>
      </c>
      <c r="BP9" s="688"/>
      <c r="BQ9" s="688"/>
      <c r="BR9" s="688"/>
      <c r="BS9" s="694" t="s">
        <v>127</v>
      </c>
      <c r="BT9" s="686"/>
      <c r="BU9" s="686"/>
      <c r="BV9" s="686"/>
      <c r="BW9" s="686"/>
      <c r="BX9" s="686"/>
      <c r="BY9" s="686"/>
      <c r="BZ9" s="686"/>
      <c r="CA9" s="686"/>
      <c r="CB9" s="695"/>
      <c r="CD9" s="700" t="s">
        <v>239</v>
      </c>
      <c r="CE9" s="701"/>
      <c r="CF9" s="701"/>
      <c r="CG9" s="701"/>
      <c r="CH9" s="701"/>
      <c r="CI9" s="701"/>
      <c r="CJ9" s="701"/>
      <c r="CK9" s="701"/>
      <c r="CL9" s="701"/>
      <c r="CM9" s="701"/>
      <c r="CN9" s="701"/>
      <c r="CO9" s="701"/>
      <c r="CP9" s="701"/>
      <c r="CQ9" s="702"/>
      <c r="CR9" s="685">
        <v>3901009</v>
      </c>
      <c r="CS9" s="686"/>
      <c r="CT9" s="686"/>
      <c r="CU9" s="686"/>
      <c r="CV9" s="686"/>
      <c r="CW9" s="686"/>
      <c r="CX9" s="686"/>
      <c r="CY9" s="687"/>
      <c r="CZ9" s="688">
        <v>10.5</v>
      </c>
      <c r="DA9" s="688"/>
      <c r="DB9" s="688"/>
      <c r="DC9" s="688"/>
      <c r="DD9" s="694">
        <v>52814</v>
      </c>
      <c r="DE9" s="686"/>
      <c r="DF9" s="686"/>
      <c r="DG9" s="686"/>
      <c r="DH9" s="686"/>
      <c r="DI9" s="686"/>
      <c r="DJ9" s="686"/>
      <c r="DK9" s="686"/>
      <c r="DL9" s="686"/>
      <c r="DM9" s="686"/>
      <c r="DN9" s="686"/>
      <c r="DO9" s="686"/>
      <c r="DP9" s="687"/>
      <c r="DQ9" s="694">
        <v>3459172</v>
      </c>
      <c r="DR9" s="686"/>
      <c r="DS9" s="686"/>
      <c r="DT9" s="686"/>
      <c r="DU9" s="686"/>
      <c r="DV9" s="686"/>
      <c r="DW9" s="686"/>
      <c r="DX9" s="686"/>
      <c r="DY9" s="686"/>
      <c r="DZ9" s="686"/>
      <c r="EA9" s="686"/>
      <c r="EB9" s="686"/>
      <c r="EC9" s="695"/>
    </row>
    <row r="10" spans="2:143" ht="11.25" customHeight="1">
      <c r="B10" s="682" t="s">
        <v>240</v>
      </c>
      <c r="C10" s="683"/>
      <c r="D10" s="683"/>
      <c r="E10" s="683"/>
      <c r="F10" s="683"/>
      <c r="G10" s="683"/>
      <c r="H10" s="683"/>
      <c r="I10" s="683"/>
      <c r="J10" s="683"/>
      <c r="K10" s="683"/>
      <c r="L10" s="683"/>
      <c r="M10" s="683"/>
      <c r="N10" s="683"/>
      <c r="O10" s="683"/>
      <c r="P10" s="683"/>
      <c r="Q10" s="684"/>
      <c r="R10" s="685" t="s">
        <v>127</v>
      </c>
      <c r="S10" s="686"/>
      <c r="T10" s="686"/>
      <c r="U10" s="686"/>
      <c r="V10" s="686"/>
      <c r="W10" s="686"/>
      <c r="X10" s="686"/>
      <c r="Y10" s="687"/>
      <c r="Z10" s="688" t="s">
        <v>127</v>
      </c>
      <c r="AA10" s="688"/>
      <c r="AB10" s="688"/>
      <c r="AC10" s="688"/>
      <c r="AD10" s="689" t="s">
        <v>135</v>
      </c>
      <c r="AE10" s="689"/>
      <c r="AF10" s="689"/>
      <c r="AG10" s="689"/>
      <c r="AH10" s="689"/>
      <c r="AI10" s="689"/>
      <c r="AJ10" s="689"/>
      <c r="AK10" s="689"/>
      <c r="AL10" s="690" t="s">
        <v>127</v>
      </c>
      <c r="AM10" s="691"/>
      <c r="AN10" s="691"/>
      <c r="AO10" s="692"/>
      <c r="AP10" s="682" t="s">
        <v>241</v>
      </c>
      <c r="AQ10" s="683"/>
      <c r="AR10" s="683"/>
      <c r="AS10" s="683"/>
      <c r="AT10" s="683"/>
      <c r="AU10" s="683"/>
      <c r="AV10" s="683"/>
      <c r="AW10" s="683"/>
      <c r="AX10" s="683"/>
      <c r="AY10" s="683"/>
      <c r="AZ10" s="683"/>
      <c r="BA10" s="683"/>
      <c r="BB10" s="683"/>
      <c r="BC10" s="683"/>
      <c r="BD10" s="683"/>
      <c r="BE10" s="683"/>
      <c r="BF10" s="684"/>
      <c r="BG10" s="685">
        <v>189202</v>
      </c>
      <c r="BH10" s="686"/>
      <c r="BI10" s="686"/>
      <c r="BJ10" s="686"/>
      <c r="BK10" s="686"/>
      <c r="BL10" s="686"/>
      <c r="BM10" s="686"/>
      <c r="BN10" s="687"/>
      <c r="BO10" s="688">
        <v>1.9</v>
      </c>
      <c r="BP10" s="688"/>
      <c r="BQ10" s="688"/>
      <c r="BR10" s="688"/>
      <c r="BS10" s="694" t="s">
        <v>127</v>
      </c>
      <c r="BT10" s="686"/>
      <c r="BU10" s="686"/>
      <c r="BV10" s="686"/>
      <c r="BW10" s="686"/>
      <c r="BX10" s="686"/>
      <c r="BY10" s="686"/>
      <c r="BZ10" s="686"/>
      <c r="CA10" s="686"/>
      <c r="CB10" s="695"/>
      <c r="CD10" s="700" t="s">
        <v>242</v>
      </c>
      <c r="CE10" s="701"/>
      <c r="CF10" s="701"/>
      <c r="CG10" s="701"/>
      <c r="CH10" s="701"/>
      <c r="CI10" s="701"/>
      <c r="CJ10" s="701"/>
      <c r="CK10" s="701"/>
      <c r="CL10" s="701"/>
      <c r="CM10" s="701"/>
      <c r="CN10" s="701"/>
      <c r="CO10" s="701"/>
      <c r="CP10" s="701"/>
      <c r="CQ10" s="702"/>
      <c r="CR10" s="685">
        <v>527</v>
      </c>
      <c r="CS10" s="686"/>
      <c r="CT10" s="686"/>
      <c r="CU10" s="686"/>
      <c r="CV10" s="686"/>
      <c r="CW10" s="686"/>
      <c r="CX10" s="686"/>
      <c r="CY10" s="687"/>
      <c r="CZ10" s="688">
        <v>0</v>
      </c>
      <c r="DA10" s="688"/>
      <c r="DB10" s="688"/>
      <c r="DC10" s="688"/>
      <c r="DD10" s="694" t="s">
        <v>127</v>
      </c>
      <c r="DE10" s="686"/>
      <c r="DF10" s="686"/>
      <c r="DG10" s="686"/>
      <c r="DH10" s="686"/>
      <c r="DI10" s="686"/>
      <c r="DJ10" s="686"/>
      <c r="DK10" s="686"/>
      <c r="DL10" s="686"/>
      <c r="DM10" s="686"/>
      <c r="DN10" s="686"/>
      <c r="DO10" s="686"/>
      <c r="DP10" s="687"/>
      <c r="DQ10" s="694">
        <v>527</v>
      </c>
      <c r="DR10" s="686"/>
      <c r="DS10" s="686"/>
      <c r="DT10" s="686"/>
      <c r="DU10" s="686"/>
      <c r="DV10" s="686"/>
      <c r="DW10" s="686"/>
      <c r="DX10" s="686"/>
      <c r="DY10" s="686"/>
      <c r="DZ10" s="686"/>
      <c r="EA10" s="686"/>
      <c r="EB10" s="686"/>
      <c r="EC10" s="695"/>
    </row>
    <row r="11" spans="2:143" ht="11.25" customHeight="1">
      <c r="B11" s="682" t="s">
        <v>243</v>
      </c>
      <c r="C11" s="683"/>
      <c r="D11" s="683"/>
      <c r="E11" s="683"/>
      <c r="F11" s="683"/>
      <c r="G11" s="683"/>
      <c r="H11" s="683"/>
      <c r="I11" s="683"/>
      <c r="J11" s="683"/>
      <c r="K11" s="683"/>
      <c r="L11" s="683"/>
      <c r="M11" s="683"/>
      <c r="N11" s="683"/>
      <c r="O11" s="683"/>
      <c r="P11" s="683"/>
      <c r="Q11" s="684"/>
      <c r="R11" s="685">
        <v>1637096</v>
      </c>
      <c r="S11" s="686"/>
      <c r="T11" s="686"/>
      <c r="U11" s="686"/>
      <c r="V11" s="686"/>
      <c r="W11" s="686"/>
      <c r="X11" s="686"/>
      <c r="Y11" s="687"/>
      <c r="Z11" s="690">
        <v>4.4000000000000004</v>
      </c>
      <c r="AA11" s="691"/>
      <c r="AB11" s="691"/>
      <c r="AC11" s="703"/>
      <c r="AD11" s="694">
        <v>1637096</v>
      </c>
      <c r="AE11" s="686"/>
      <c r="AF11" s="686"/>
      <c r="AG11" s="686"/>
      <c r="AH11" s="686"/>
      <c r="AI11" s="686"/>
      <c r="AJ11" s="686"/>
      <c r="AK11" s="687"/>
      <c r="AL11" s="690">
        <v>10.5</v>
      </c>
      <c r="AM11" s="691"/>
      <c r="AN11" s="691"/>
      <c r="AO11" s="692"/>
      <c r="AP11" s="682" t="s">
        <v>244</v>
      </c>
      <c r="AQ11" s="683"/>
      <c r="AR11" s="683"/>
      <c r="AS11" s="683"/>
      <c r="AT11" s="683"/>
      <c r="AU11" s="683"/>
      <c r="AV11" s="683"/>
      <c r="AW11" s="683"/>
      <c r="AX11" s="683"/>
      <c r="AY11" s="683"/>
      <c r="AZ11" s="683"/>
      <c r="BA11" s="683"/>
      <c r="BB11" s="683"/>
      <c r="BC11" s="683"/>
      <c r="BD11" s="683"/>
      <c r="BE11" s="683"/>
      <c r="BF11" s="684"/>
      <c r="BG11" s="685">
        <v>330122</v>
      </c>
      <c r="BH11" s="686"/>
      <c r="BI11" s="686"/>
      <c r="BJ11" s="686"/>
      <c r="BK11" s="686"/>
      <c r="BL11" s="686"/>
      <c r="BM11" s="686"/>
      <c r="BN11" s="687"/>
      <c r="BO11" s="688">
        <v>3.3</v>
      </c>
      <c r="BP11" s="688"/>
      <c r="BQ11" s="688"/>
      <c r="BR11" s="688"/>
      <c r="BS11" s="694">
        <v>63930</v>
      </c>
      <c r="BT11" s="686"/>
      <c r="BU11" s="686"/>
      <c r="BV11" s="686"/>
      <c r="BW11" s="686"/>
      <c r="BX11" s="686"/>
      <c r="BY11" s="686"/>
      <c r="BZ11" s="686"/>
      <c r="CA11" s="686"/>
      <c r="CB11" s="695"/>
      <c r="CD11" s="700" t="s">
        <v>245</v>
      </c>
      <c r="CE11" s="701"/>
      <c r="CF11" s="701"/>
      <c r="CG11" s="701"/>
      <c r="CH11" s="701"/>
      <c r="CI11" s="701"/>
      <c r="CJ11" s="701"/>
      <c r="CK11" s="701"/>
      <c r="CL11" s="701"/>
      <c r="CM11" s="701"/>
      <c r="CN11" s="701"/>
      <c r="CO11" s="701"/>
      <c r="CP11" s="701"/>
      <c r="CQ11" s="702"/>
      <c r="CR11" s="685">
        <v>354907</v>
      </c>
      <c r="CS11" s="686"/>
      <c r="CT11" s="686"/>
      <c r="CU11" s="686"/>
      <c r="CV11" s="686"/>
      <c r="CW11" s="686"/>
      <c r="CX11" s="686"/>
      <c r="CY11" s="687"/>
      <c r="CZ11" s="688">
        <v>1</v>
      </c>
      <c r="DA11" s="688"/>
      <c r="DB11" s="688"/>
      <c r="DC11" s="688"/>
      <c r="DD11" s="694">
        <v>64275</v>
      </c>
      <c r="DE11" s="686"/>
      <c r="DF11" s="686"/>
      <c r="DG11" s="686"/>
      <c r="DH11" s="686"/>
      <c r="DI11" s="686"/>
      <c r="DJ11" s="686"/>
      <c r="DK11" s="686"/>
      <c r="DL11" s="686"/>
      <c r="DM11" s="686"/>
      <c r="DN11" s="686"/>
      <c r="DO11" s="686"/>
      <c r="DP11" s="687"/>
      <c r="DQ11" s="694">
        <v>187548</v>
      </c>
      <c r="DR11" s="686"/>
      <c r="DS11" s="686"/>
      <c r="DT11" s="686"/>
      <c r="DU11" s="686"/>
      <c r="DV11" s="686"/>
      <c r="DW11" s="686"/>
      <c r="DX11" s="686"/>
      <c r="DY11" s="686"/>
      <c r="DZ11" s="686"/>
      <c r="EA11" s="686"/>
      <c r="EB11" s="686"/>
      <c r="EC11" s="695"/>
    </row>
    <row r="12" spans="2:143" ht="11.25" customHeight="1">
      <c r="B12" s="682" t="s">
        <v>246</v>
      </c>
      <c r="C12" s="683"/>
      <c r="D12" s="683"/>
      <c r="E12" s="683"/>
      <c r="F12" s="683"/>
      <c r="G12" s="683"/>
      <c r="H12" s="683"/>
      <c r="I12" s="683"/>
      <c r="J12" s="683"/>
      <c r="K12" s="683"/>
      <c r="L12" s="683"/>
      <c r="M12" s="683"/>
      <c r="N12" s="683"/>
      <c r="O12" s="683"/>
      <c r="P12" s="683"/>
      <c r="Q12" s="684"/>
      <c r="R12" s="685">
        <v>50081</v>
      </c>
      <c r="S12" s="686"/>
      <c r="T12" s="686"/>
      <c r="U12" s="686"/>
      <c r="V12" s="686"/>
      <c r="W12" s="686"/>
      <c r="X12" s="686"/>
      <c r="Y12" s="687"/>
      <c r="Z12" s="688">
        <v>0.1</v>
      </c>
      <c r="AA12" s="688"/>
      <c r="AB12" s="688"/>
      <c r="AC12" s="688"/>
      <c r="AD12" s="689">
        <v>50081</v>
      </c>
      <c r="AE12" s="689"/>
      <c r="AF12" s="689"/>
      <c r="AG12" s="689"/>
      <c r="AH12" s="689"/>
      <c r="AI12" s="689"/>
      <c r="AJ12" s="689"/>
      <c r="AK12" s="689"/>
      <c r="AL12" s="690">
        <v>0.3</v>
      </c>
      <c r="AM12" s="691"/>
      <c r="AN12" s="691"/>
      <c r="AO12" s="692"/>
      <c r="AP12" s="682" t="s">
        <v>247</v>
      </c>
      <c r="AQ12" s="683"/>
      <c r="AR12" s="683"/>
      <c r="AS12" s="683"/>
      <c r="AT12" s="683"/>
      <c r="AU12" s="683"/>
      <c r="AV12" s="683"/>
      <c r="AW12" s="683"/>
      <c r="AX12" s="683"/>
      <c r="AY12" s="683"/>
      <c r="AZ12" s="683"/>
      <c r="BA12" s="683"/>
      <c r="BB12" s="683"/>
      <c r="BC12" s="683"/>
      <c r="BD12" s="683"/>
      <c r="BE12" s="683"/>
      <c r="BF12" s="684"/>
      <c r="BG12" s="685">
        <v>4928300</v>
      </c>
      <c r="BH12" s="686"/>
      <c r="BI12" s="686"/>
      <c r="BJ12" s="686"/>
      <c r="BK12" s="686"/>
      <c r="BL12" s="686"/>
      <c r="BM12" s="686"/>
      <c r="BN12" s="687"/>
      <c r="BO12" s="688">
        <v>49.4</v>
      </c>
      <c r="BP12" s="688"/>
      <c r="BQ12" s="688"/>
      <c r="BR12" s="688"/>
      <c r="BS12" s="694">
        <v>862096</v>
      </c>
      <c r="BT12" s="686"/>
      <c r="BU12" s="686"/>
      <c r="BV12" s="686"/>
      <c r="BW12" s="686"/>
      <c r="BX12" s="686"/>
      <c r="BY12" s="686"/>
      <c r="BZ12" s="686"/>
      <c r="CA12" s="686"/>
      <c r="CB12" s="695"/>
      <c r="CD12" s="700" t="s">
        <v>248</v>
      </c>
      <c r="CE12" s="701"/>
      <c r="CF12" s="701"/>
      <c r="CG12" s="701"/>
      <c r="CH12" s="701"/>
      <c r="CI12" s="701"/>
      <c r="CJ12" s="701"/>
      <c r="CK12" s="701"/>
      <c r="CL12" s="701"/>
      <c r="CM12" s="701"/>
      <c r="CN12" s="701"/>
      <c r="CO12" s="701"/>
      <c r="CP12" s="701"/>
      <c r="CQ12" s="702"/>
      <c r="CR12" s="685">
        <v>532183</v>
      </c>
      <c r="CS12" s="686"/>
      <c r="CT12" s="686"/>
      <c r="CU12" s="686"/>
      <c r="CV12" s="686"/>
      <c r="CW12" s="686"/>
      <c r="CX12" s="686"/>
      <c r="CY12" s="687"/>
      <c r="CZ12" s="688">
        <v>1.4</v>
      </c>
      <c r="DA12" s="688"/>
      <c r="DB12" s="688"/>
      <c r="DC12" s="688"/>
      <c r="DD12" s="694" t="s">
        <v>127</v>
      </c>
      <c r="DE12" s="686"/>
      <c r="DF12" s="686"/>
      <c r="DG12" s="686"/>
      <c r="DH12" s="686"/>
      <c r="DI12" s="686"/>
      <c r="DJ12" s="686"/>
      <c r="DK12" s="686"/>
      <c r="DL12" s="686"/>
      <c r="DM12" s="686"/>
      <c r="DN12" s="686"/>
      <c r="DO12" s="686"/>
      <c r="DP12" s="687"/>
      <c r="DQ12" s="694">
        <v>526080</v>
      </c>
      <c r="DR12" s="686"/>
      <c r="DS12" s="686"/>
      <c r="DT12" s="686"/>
      <c r="DU12" s="686"/>
      <c r="DV12" s="686"/>
      <c r="DW12" s="686"/>
      <c r="DX12" s="686"/>
      <c r="DY12" s="686"/>
      <c r="DZ12" s="686"/>
      <c r="EA12" s="686"/>
      <c r="EB12" s="686"/>
      <c r="EC12" s="695"/>
    </row>
    <row r="13" spans="2:143" ht="11.25" customHeight="1">
      <c r="B13" s="682" t="s">
        <v>249</v>
      </c>
      <c r="C13" s="683"/>
      <c r="D13" s="683"/>
      <c r="E13" s="683"/>
      <c r="F13" s="683"/>
      <c r="G13" s="683"/>
      <c r="H13" s="683"/>
      <c r="I13" s="683"/>
      <c r="J13" s="683"/>
      <c r="K13" s="683"/>
      <c r="L13" s="683"/>
      <c r="M13" s="683"/>
      <c r="N13" s="683"/>
      <c r="O13" s="683"/>
      <c r="P13" s="683"/>
      <c r="Q13" s="684"/>
      <c r="R13" s="685" t="s">
        <v>127</v>
      </c>
      <c r="S13" s="686"/>
      <c r="T13" s="686"/>
      <c r="U13" s="686"/>
      <c r="V13" s="686"/>
      <c r="W13" s="686"/>
      <c r="X13" s="686"/>
      <c r="Y13" s="687"/>
      <c r="Z13" s="688" t="s">
        <v>235</v>
      </c>
      <c r="AA13" s="688"/>
      <c r="AB13" s="688"/>
      <c r="AC13" s="688"/>
      <c r="AD13" s="689" t="s">
        <v>127</v>
      </c>
      <c r="AE13" s="689"/>
      <c r="AF13" s="689"/>
      <c r="AG13" s="689"/>
      <c r="AH13" s="689"/>
      <c r="AI13" s="689"/>
      <c r="AJ13" s="689"/>
      <c r="AK13" s="689"/>
      <c r="AL13" s="690" t="s">
        <v>235</v>
      </c>
      <c r="AM13" s="691"/>
      <c r="AN13" s="691"/>
      <c r="AO13" s="692"/>
      <c r="AP13" s="682" t="s">
        <v>250</v>
      </c>
      <c r="AQ13" s="683"/>
      <c r="AR13" s="683"/>
      <c r="AS13" s="683"/>
      <c r="AT13" s="683"/>
      <c r="AU13" s="683"/>
      <c r="AV13" s="683"/>
      <c r="AW13" s="683"/>
      <c r="AX13" s="683"/>
      <c r="AY13" s="683"/>
      <c r="AZ13" s="683"/>
      <c r="BA13" s="683"/>
      <c r="BB13" s="683"/>
      <c r="BC13" s="683"/>
      <c r="BD13" s="683"/>
      <c r="BE13" s="683"/>
      <c r="BF13" s="684"/>
      <c r="BG13" s="685">
        <v>4926773</v>
      </c>
      <c r="BH13" s="686"/>
      <c r="BI13" s="686"/>
      <c r="BJ13" s="686"/>
      <c r="BK13" s="686"/>
      <c r="BL13" s="686"/>
      <c r="BM13" s="686"/>
      <c r="BN13" s="687"/>
      <c r="BO13" s="688">
        <v>49.3</v>
      </c>
      <c r="BP13" s="688"/>
      <c r="BQ13" s="688"/>
      <c r="BR13" s="688"/>
      <c r="BS13" s="694">
        <v>862096</v>
      </c>
      <c r="BT13" s="686"/>
      <c r="BU13" s="686"/>
      <c r="BV13" s="686"/>
      <c r="BW13" s="686"/>
      <c r="BX13" s="686"/>
      <c r="BY13" s="686"/>
      <c r="BZ13" s="686"/>
      <c r="CA13" s="686"/>
      <c r="CB13" s="695"/>
      <c r="CD13" s="700" t="s">
        <v>251</v>
      </c>
      <c r="CE13" s="701"/>
      <c r="CF13" s="701"/>
      <c r="CG13" s="701"/>
      <c r="CH13" s="701"/>
      <c r="CI13" s="701"/>
      <c r="CJ13" s="701"/>
      <c r="CK13" s="701"/>
      <c r="CL13" s="701"/>
      <c r="CM13" s="701"/>
      <c r="CN13" s="701"/>
      <c r="CO13" s="701"/>
      <c r="CP13" s="701"/>
      <c r="CQ13" s="702"/>
      <c r="CR13" s="685">
        <v>1888321</v>
      </c>
      <c r="CS13" s="686"/>
      <c r="CT13" s="686"/>
      <c r="CU13" s="686"/>
      <c r="CV13" s="686"/>
      <c r="CW13" s="686"/>
      <c r="CX13" s="686"/>
      <c r="CY13" s="687"/>
      <c r="CZ13" s="688">
        <v>5.0999999999999996</v>
      </c>
      <c r="DA13" s="688"/>
      <c r="DB13" s="688"/>
      <c r="DC13" s="688"/>
      <c r="DD13" s="694">
        <v>538580</v>
      </c>
      <c r="DE13" s="686"/>
      <c r="DF13" s="686"/>
      <c r="DG13" s="686"/>
      <c r="DH13" s="686"/>
      <c r="DI13" s="686"/>
      <c r="DJ13" s="686"/>
      <c r="DK13" s="686"/>
      <c r="DL13" s="686"/>
      <c r="DM13" s="686"/>
      <c r="DN13" s="686"/>
      <c r="DO13" s="686"/>
      <c r="DP13" s="687"/>
      <c r="DQ13" s="694">
        <v>1315142</v>
      </c>
      <c r="DR13" s="686"/>
      <c r="DS13" s="686"/>
      <c r="DT13" s="686"/>
      <c r="DU13" s="686"/>
      <c r="DV13" s="686"/>
      <c r="DW13" s="686"/>
      <c r="DX13" s="686"/>
      <c r="DY13" s="686"/>
      <c r="DZ13" s="686"/>
      <c r="EA13" s="686"/>
      <c r="EB13" s="686"/>
      <c r="EC13" s="695"/>
    </row>
    <row r="14" spans="2:143" ht="11.25" customHeight="1">
      <c r="B14" s="682" t="s">
        <v>252</v>
      </c>
      <c r="C14" s="683"/>
      <c r="D14" s="683"/>
      <c r="E14" s="683"/>
      <c r="F14" s="683"/>
      <c r="G14" s="683"/>
      <c r="H14" s="683"/>
      <c r="I14" s="683"/>
      <c r="J14" s="683"/>
      <c r="K14" s="683"/>
      <c r="L14" s="683"/>
      <c r="M14" s="683"/>
      <c r="N14" s="683"/>
      <c r="O14" s="683"/>
      <c r="P14" s="683"/>
      <c r="Q14" s="684"/>
      <c r="R14" s="685">
        <v>17</v>
      </c>
      <c r="S14" s="686"/>
      <c r="T14" s="686"/>
      <c r="U14" s="686"/>
      <c r="V14" s="686"/>
      <c r="W14" s="686"/>
      <c r="X14" s="686"/>
      <c r="Y14" s="687"/>
      <c r="Z14" s="688">
        <v>0</v>
      </c>
      <c r="AA14" s="688"/>
      <c r="AB14" s="688"/>
      <c r="AC14" s="688"/>
      <c r="AD14" s="689">
        <v>17</v>
      </c>
      <c r="AE14" s="689"/>
      <c r="AF14" s="689"/>
      <c r="AG14" s="689"/>
      <c r="AH14" s="689"/>
      <c r="AI14" s="689"/>
      <c r="AJ14" s="689"/>
      <c r="AK14" s="689"/>
      <c r="AL14" s="690">
        <v>0</v>
      </c>
      <c r="AM14" s="691"/>
      <c r="AN14" s="691"/>
      <c r="AO14" s="692"/>
      <c r="AP14" s="682" t="s">
        <v>253</v>
      </c>
      <c r="AQ14" s="683"/>
      <c r="AR14" s="683"/>
      <c r="AS14" s="683"/>
      <c r="AT14" s="683"/>
      <c r="AU14" s="683"/>
      <c r="AV14" s="683"/>
      <c r="AW14" s="683"/>
      <c r="AX14" s="683"/>
      <c r="AY14" s="683"/>
      <c r="AZ14" s="683"/>
      <c r="BA14" s="683"/>
      <c r="BB14" s="683"/>
      <c r="BC14" s="683"/>
      <c r="BD14" s="683"/>
      <c r="BE14" s="683"/>
      <c r="BF14" s="684"/>
      <c r="BG14" s="685">
        <v>242547</v>
      </c>
      <c r="BH14" s="686"/>
      <c r="BI14" s="686"/>
      <c r="BJ14" s="686"/>
      <c r="BK14" s="686"/>
      <c r="BL14" s="686"/>
      <c r="BM14" s="686"/>
      <c r="BN14" s="687"/>
      <c r="BO14" s="688">
        <v>2.4</v>
      </c>
      <c r="BP14" s="688"/>
      <c r="BQ14" s="688"/>
      <c r="BR14" s="688"/>
      <c r="BS14" s="694" t="s">
        <v>235</v>
      </c>
      <c r="BT14" s="686"/>
      <c r="BU14" s="686"/>
      <c r="BV14" s="686"/>
      <c r="BW14" s="686"/>
      <c r="BX14" s="686"/>
      <c r="BY14" s="686"/>
      <c r="BZ14" s="686"/>
      <c r="CA14" s="686"/>
      <c r="CB14" s="695"/>
      <c r="CD14" s="700" t="s">
        <v>254</v>
      </c>
      <c r="CE14" s="701"/>
      <c r="CF14" s="701"/>
      <c r="CG14" s="701"/>
      <c r="CH14" s="701"/>
      <c r="CI14" s="701"/>
      <c r="CJ14" s="701"/>
      <c r="CK14" s="701"/>
      <c r="CL14" s="701"/>
      <c r="CM14" s="701"/>
      <c r="CN14" s="701"/>
      <c r="CO14" s="701"/>
      <c r="CP14" s="701"/>
      <c r="CQ14" s="702"/>
      <c r="CR14" s="685">
        <v>1282108</v>
      </c>
      <c r="CS14" s="686"/>
      <c r="CT14" s="686"/>
      <c r="CU14" s="686"/>
      <c r="CV14" s="686"/>
      <c r="CW14" s="686"/>
      <c r="CX14" s="686"/>
      <c r="CY14" s="687"/>
      <c r="CZ14" s="688">
        <v>3.5</v>
      </c>
      <c r="DA14" s="688"/>
      <c r="DB14" s="688"/>
      <c r="DC14" s="688"/>
      <c r="DD14" s="694">
        <v>154494</v>
      </c>
      <c r="DE14" s="686"/>
      <c r="DF14" s="686"/>
      <c r="DG14" s="686"/>
      <c r="DH14" s="686"/>
      <c r="DI14" s="686"/>
      <c r="DJ14" s="686"/>
      <c r="DK14" s="686"/>
      <c r="DL14" s="686"/>
      <c r="DM14" s="686"/>
      <c r="DN14" s="686"/>
      <c r="DO14" s="686"/>
      <c r="DP14" s="687"/>
      <c r="DQ14" s="694">
        <v>1116662</v>
      </c>
      <c r="DR14" s="686"/>
      <c r="DS14" s="686"/>
      <c r="DT14" s="686"/>
      <c r="DU14" s="686"/>
      <c r="DV14" s="686"/>
      <c r="DW14" s="686"/>
      <c r="DX14" s="686"/>
      <c r="DY14" s="686"/>
      <c r="DZ14" s="686"/>
      <c r="EA14" s="686"/>
      <c r="EB14" s="686"/>
      <c r="EC14" s="695"/>
    </row>
    <row r="15" spans="2:143" ht="11.25" customHeight="1">
      <c r="B15" s="682" t="s">
        <v>255</v>
      </c>
      <c r="C15" s="683"/>
      <c r="D15" s="683"/>
      <c r="E15" s="683"/>
      <c r="F15" s="683"/>
      <c r="G15" s="683"/>
      <c r="H15" s="683"/>
      <c r="I15" s="683"/>
      <c r="J15" s="683"/>
      <c r="K15" s="683"/>
      <c r="L15" s="683"/>
      <c r="M15" s="683"/>
      <c r="N15" s="683"/>
      <c r="O15" s="683"/>
      <c r="P15" s="683"/>
      <c r="Q15" s="684"/>
      <c r="R15" s="685" t="s">
        <v>235</v>
      </c>
      <c r="S15" s="686"/>
      <c r="T15" s="686"/>
      <c r="U15" s="686"/>
      <c r="V15" s="686"/>
      <c r="W15" s="686"/>
      <c r="X15" s="686"/>
      <c r="Y15" s="687"/>
      <c r="Z15" s="688" t="s">
        <v>127</v>
      </c>
      <c r="AA15" s="688"/>
      <c r="AB15" s="688"/>
      <c r="AC15" s="688"/>
      <c r="AD15" s="689" t="s">
        <v>127</v>
      </c>
      <c r="AE15" s="689"/>
      <c r="AF15" s="689"/>
      <c r="AG15" s="689"/>
      <c r="AH15" s="689"/>
      <c r="AI15" s="689"/>
      <c r="AJ15" s="689"/>
      <c r="AK15" s="689"/>
      <c r="AL15" s="690" t="s">
        <v>235</v>
      </c>
      <c r="AM15" s="691"/>
      <c r="AN15" s="691"/>
      <c r="AO15" s="692"/>
      <c r="AP15" s="682" t="s">
        <v>256</v>
      </c>
      <c r="AQ15" s="683"/>
      <c r="AR15" s="683"/>
      <c r="AS15" s="683"/>
      <c r="AT15" s="683"/>
      <c r="AU15" s="683"/>
      <c r="AV15" s="683"/>
      <c r="AW15" s="683"/>
      <c r="AX15" s="683"/>
      <c r="AY15" s="683"/>
      <c r="AZ15" s="683"/>
      <c r="BA15" s="683"/>
      <c r="BB15" s="683"/>
      <c r="BC15" s="683"/>
      <c r="BD15" s="683"/>
      <c r="BE15" s="683"/>
      <c r="BF15" s="684"/>
      <c r="BG15" s="685">
        <v>425942</v>
      </c>
      <c r="BH15" s="686"/>
      <c r="BI15" s="686"/>
      <c r="BJ15" s="686"/>
      <c r="BK15" s="686"/>
      <c r="BL15" s="686"/>
      <c r="BM15" s="686"/>
      <c r="BN15" s="687"/>
      <c r="BO15" s="688">
        <v>4.3</v>
      </c>
      <c r="BP15" s="688"/>
      <c r="BQ15" s="688"/>
      <c r="BR15" s="688"/>
      <c r="BS15" s="694" t="s">
        <v>135</v>
      </c>
      <c r="BT15" s="686"/>
      <c r="BU15" s="686"/>
      <c r="BV15" s="686"/>
      <c r="BW15" s="686"/>
      <c r="BX15" s="686"/>
      <c r="BY15" s="686"/>
      <c r="BZ15" s="686"/>
      <c r="CA15" s="686"/>
      <c r="CB15" s="695"/>
      <c r="CD15" s="700" t="s">
        <v>257</v>
      </c>
      <c r="CE15" s="701"/>
      <c r="CF15" s="701"/>
      <c r="CG15" s="701"/>
      <c r="CH15" s="701"/>
      <c r="CI15" s="701"/>
      <c r="CJ15" s="701"/>
      <c r="CK15" s="701"/>
      <c r="CL15" s="701"/>
      <c r="CM15" s="701"/>
      <c r="CN15" s="701"/>
      <c r="CO15" s="701"/>
      <c r="CP15" s="701"/>
      <c r="CQ15" s="702"/>
      <c r="CR15" s="685">
        <v>3007631</v>
      </c>
      <c r="CS15" s="686"/>
      <c r="CT15" s="686"/>
      <c r="CU15" s="686"/>
      <c r="CV15" s="686"/>
      <c r="CW15" s="686"/>
      <c r="CX15" s="686"/>
      <c r="CY15" s="687"/>
      <c r="CZ15" s="688">
        <v>8.1</v>
      </c>
      <c r="DA15" s="688"/>
      <c r="DB15" s="688"/>
      <c r="DC15" s="688"/>
      <c r="DD15" s="694">
        <v>944220</v>
      </c>
      <c r="DE15" s="686"/>
      <c r="DF15" s="686"/>
      <c r="DG15" s="686"/>
      <c r="DH15" s="686"/>
      <c r="DI15" s="686"/>
      <c r="DJ15" s="686"/>
      <c r="DK15" s="686"/>
      <c r="DL15" s="686"/>
      <c r="DM15" s="686"/>
      <c r="DN15" s="686"/>
      <c r="DO15" s="686"/>
      <c r="DP15" s="687"/>
      <c r="DQ15" s="694">
        <v>1797960</v>
      </c>
      <c r="DR15" s="686"/>
      <c r="DS15" s="686"/>
      <c r="DT15" s="686"/>
      <c r="DU15" s="686"/>
      <c r="DV15" s="686"/>
      <c r="DW15" s="686"/>
      <c r="DX15" s="686"/>
      <c r="DY15" s="686"/>
      <c r="DZ15" s="686"/>
      <c r="EA15" s="686"/>
      <c r="EB15" s="686"/>
      <c r="EC15" s="695"/>
    </row>
    <row r="16" spans="2:143" ht="11.25" customHeight="1">
      <c r="B16" s="682" t="s">
        <v>258</v>
      </c>
      <c r="C16" s="683"/>
      <c r="D16" s="683"/>
      <c r="E16" s="683"/>
      <c r="F16" s="683"/>
      <c r="G16" s="683"/>
      <c r="H16" s="683"/>
      <c r="I16" s="683"/>
      <c r="J16" s="683"/>
      <c r="K16" s="683"/>
      <c r="L16" s="683"/>
      <c r="M16" s="683"/>
      <c r="N16" s="683"/>
      <c r="O16" s="683"/>
      <c r="P16" s="683"/>
      <c r="Q16" s="684"/>
      <c r="R16" s="685">
        <v>30411</v>
      </c>
      <c r="S16" s="686"/>
      <c r="T16" s="686"/>
      <c r="U16" s="686"/>
      <c r="V16" s="686"/>
      <c r="W16" s="686"/>
      <c r="X16" s="686"/>
      <c r="Y16" s="687"/>
      <c r="Z16" s="688">
        <v>0.1</v>
      </c>
      <c r="AA16" s="688"/>
      <c r="AB16" s="688"/>
      <c r="AC16" s="688"/>
      <c r="AD16" s="689">
        <v>30411</v>
      </c>
      <c r="AE16" s="689"/>
      <c r="AF16" s="689"/>
      <c r="AG16" s="689"/>
      <c r="AH16" s="689"/>
      <c r="AI16" s="689"/>
      <c r="AJ16" s="689"/>
      <c r="AK16" s="689"/>
      <c r="AL16" s="690">
        <v>0.2</v>
      </c>
      <c r="AM16" s="691"/>
      <c r="AN16" s="691"/>
      <c r="AO16" s="692"/>
      <c r="AP16" s="682" t="s">
        <v>259</v>
      </c>
      <c r="AQ16" s="683"/>
      <c r="AR16" s="683"/>
      <c r="AS16" s="683"/>
      <c r="AT16" s="683"/>
      <c r="AU16" s="683"/>
      <c r="AV16" s="683"/>
      <c r="AW16" s="683"/>
      <c r="AX16" s="683"/>
      <c r="AY16" s="683"/>
      <c r="AZ16" s="683"/>
      <c r="BA16" s="683"/>
      <c r="BB16" s="683"/>
      <c r="BC16" s="683"/>
      <c r="BD16" s="683"/>
      <c r="BE16" s="683"/>
      <c r="BF16" s="684"/>
      <c r="BG16" s="685" t="s">
        <v>235</v>
      </c>
      <c r="BH16" s="686"/>
      <c r="BI16" s="686"/>
      <c r="BJ16" s="686"/>
      <c r="BK16" s="686"/>
      <c r="BL16" s="686"/>
      <c r="BM16" s="686"/>
      <c r="BN16" s="687"/>
      <c r="BO16" s="688" t="s">
        <v>127</v>
      </c>
      <c r="BP16" s="688"/>
      <c r="BQ16" s="688"/>
      <c r="BR16" s="688"/>
      <c r="BS16" s="694" t="s">
        <v>235</v>
      </c>
      <c r="BT16" s="686"/>
      <c r="BU16" s="686"/>
      <c r="BV16" s="686"/>
      <c r="BW16" s="686"/>
      <c r="BX16" s="686"/>
      <c r="BY16" s="686"/>
      <c r="BZ16" s="686"/>
      <c r="CA16" s="686"/>
      <c r="CB16" s="695"/>
      <c r="CD16" s="700" t="s">
        <v>260</v>
      </c>
      <c r="CE16" s="701"/>
      <c r="CF16" s="701"/>
      <c r="CG16" s="701"/>
      <c r="CH16" s="701"/>
      <c r="CI16" s="701"/>
      <c r="CJ16" s="701"/>
      <c r="CK16" s="701"/>
      <c r="CL16" s="701"/>
      <c r="CM16" s="701"/>
      <c r="CN16" s="701"/>
      <c r="CO16" s="701"/>
      <c r="CP16" s="701"/>
      <c r="CQ16" s="702"/>
      <c r="CR16" s="685">
        <v>120078</v>
      </c>
      <c r="CS16" s="686"/>
      <c r="CT16" s="686"/>
      <c r="CU16" s="686"/>
      <c r="CV16" s="686"/>
      <c r="CW16" s="686"/>
      <c r="CX16" s="686"/>
      <c r="CY16" s="687"/>
      <c r="CZ16" s="688">
        <v>0.3</v>
      </c>
      <c r="DA16" s="688"/>
      <c r="DB16" s="688"/>
      <c r="DC16" s="688"/>
      <c r="DD16" s="694" t="s">
        <v>127</v>
      </c>
      <c r="DE16" s="686"/>
      <c r="DF16" s="686"/>
      <c r="DG16" s="686"/>
      <c r="DH16" s="686"/>
      <c r="DI16" s="686"/>
      <c r="DJ16" s="686"/>
      <c r="DK16" s="686"/>
      <c r="DL16" s="686"/>
      <c r="DM16" s="686"/>
      <c r="DN16" s="686"/>
      <c r="DO16" s="686"/>
      <c r="DP16" s="687"/>
      <c r="DQ16" s="694">
        <v>11937</v>
      </c>
      <c r="DR16" s="686"/>
      <c r="DS16" s="686"/>
      <c r="DT16" s="686"/>
      <c r="DU16" s="686"/>
      <c r="DV16" s="686"/>
      <c r="DW16" s="686"/>
      <c r="DX16" s="686"/>
      <c r="DY16" s="686"/>
      <c r="DZ16" s="686"/>
      <c r="EA16" s="686"/>
      <c r="EB16" s="686"/>
      <c r="EC16" s="695"/>
    </row>
    <row r="17" spans="2:133" ht="11.25" customHeight="1">
      <c r="B17" s="682" t="s">
        <v>261</v>
      </c>
      <c r="C17" s="683"/>
      <c r="D17" s="683"/>
      <c r="E17" s="683"/>
      <c r="F17" s="683"/>
      <c r="G17" s="683"/>
      <c r="H17" s="683"/>
      <c r="I17" s="683"/>
      <c r="J17" s="683"/>
      <c r="K17" s="683"/>
      <c r="L17" s="683"/>
      <c r="M17" s="683"/>
      <c r="N17" s="683"/>
      <c r="O17" s="683"/>
      <c r="P17" s="683"/>
      <c r="Q17" s="684"/>
      <c r="R17" s="685">
        <v>76468</v>
      </c>
      <c r="S17" s="686"/>
      <c r="T17" s="686"/>
      <c r="U17" s="686"/>
      <c r="V17" s="686"/>
      <c r="W17" s="686"/>
      <c r="X17" s="686"/>
      <c r="Y17" s="687"/>
      <c r="Z17" s="688">
        <v>0.2</v>
      </c>
      <c r="AA17" s="688"/>
      <c r="AB17" s="688"/>
      <c r="AC17" s="688"/>
      <c r="AD17" s="689">
        <v>76468</v>
      </c>
      <c r="AE17" s="689"/>
      <c r="AF17" s="689"/>
      <c r="AG17" s="689"/>
      <c r="AH17" s="689"/>
      <c r="AI17" s="689"/>
      <c r="AJ17" s="689"/>
      <c r="AK17" s="689"/>
      <c r="AL17" s="690">
        <v>0.5</v>
      </c>
      <c r="AM17" s="691"/>
      <c r="AN17" s="691"/>
      <c r="AO17" s="692"/>
      <c r="AP17" s="682" t="s">
        <v>262</v>
      </c>
      <c r="AQ17" s="683"/>
      <c r="AR17" s="683"/>
      <c r="AS17" s="683"/>
      <c r="AT17" s="683"/>
      <c r="AU17" s="683"/>
      <c r="AV17" s="683"/>
      <c r="AW17" s="683"/>
      <c r="AX17" s="683"/>
      <c r="AY17" s="683"/>
      <c r="AZ17" s="683"/>
      <c r="BA17" s="683"/>
      <c r="BB17" s="683"/>
      <c r="BC17" s="683"/>
      <c r="BD17" s="683"/>
      <c r="BE17" s="683"/>
      <c r="BF17" s="684"/>
      <c r="BG17" s="685" t="s">
        <v>127</v>
      </c>
      <c r="BH17" s="686"/>
      <c r="BI17" s="686"/>
      <c r="BJ17" s="686"/>
      <c r="BK17" s="686"/>
      <c r="BL17" s="686"/>
      <c r="BM17" s="686"/>
      <c r="BN17" s="687"/>
      <c r="BO17" s="688" t="s">
        <v>127</v>
      </c>
      <c r="BP17" s="688"/>
      <c r="BQ17" s="688"/>
      <c r="BR17" s="688"/>
      <c r="BS17" s="694" t="s">
        <v>235</v>
      </c>
      <c r="BT17" s="686"/>
      <c r="BU17" s="686"/>
      <c r="BV17" s="686"/>
      <c r="BW17" s="686"/>
      <c r="BX17" s="686"/>
      <c r="BY17" s="686"/>
      <c r="BZ17" s="686"/>
      <c r="CA17" s="686"/>
      <c r="CB17" s="695"/>
      <c r="CD17" s="700" t="s">
        <v>263</v>
      </c>
      <c r="CE17" s="701"/>
      <c r="CF17" s="701"/>
      <c r="CG17" s="701"/>
      <c r="CH17" s="701"/>
      <c r="CI17" s="701"/>
      <c r="CJ17" s="701"/>
      <c r="CK17" s="701"/>
      <c r="CL17" s="701"/>
      <c r="CM17" s="701"/>
      <c r="CN17" s="701"/>
      <c r="CO17" s="701"/>
      <c r="CP17" s="701"/>
      <c r="CQ17" s="702"/>
      <c r="CR17" s="685">
        <v>3129309</v>
      </c>
      <c r="CS17" s="686"/>
      <c r="CT17" s="686"/>
      <c r="CU17" s="686"/>
      <c r="CV17" s="686"/>
      <c r="CW17" s="686"/>
      <c r="CX17" s="686"/>
      <c r="CY17" s="687"/>
      <c r="CZ17" s="688">
        <v>8.4</v>
      </c>
      <c r="DA17" s="688"/>
      <c r="DB17" s="688"/>
      <c r="DC17" s="688"/>
      <c r="DD17" s="694" t="s">
        <v>127</v>
      </c>
      <c r="DE17" s="686"/>
      <c r="DF17" s="686"/>
      <c r="DG17" s="686"/>
      <c r="DH17" s="686"/>
      <c r="DI17" s="686"/>
      <c r="DJ17" s="686"/>
      <c r="DK17" s="686"/>
      <c r="DL17" s="686"/>
      <c r="DM17" s="686"/>
      <c r="DN17" s="686"/>
      <c r="DO17" s="686"/>
      <c r="DP17" s="687"/>
      <c r="DQ17" s="694">
        <v>3127304</v>
      </c>
      <c r="DR17" s="686"/>
      <c r="DS17" s="686"/>
      <c r="DT17" s="686"/>
      <c r="DU17" s="686"/>
      <c r="DV17" s="686"/>
      <c r="DW17" s="686"/>
      <c r="DX17" s="686"/>
      <c r="DY17" s="686"/>
      <c r="DZ17" s="686"/>
      <c r="EA17" s="686"/>
      <c r="EB17" s="686"/>
      <c r="EC17" s="695"/>
    </row>
    <row r="18" spans="2:133" ht="11.25" customHeight="1">
      <c r="B18" s="682" t="s">
        <v>264</v>
      </c>
      <c r="C18" s="683"/>
      <c r="D18" s="683"/>
      <c r="E18" s="683"/>
      <c r="F18" s="683"/>
      <c r="G18" s="683"/>
      <c r="H18" s="683"/>
      <c r="I18" s="683"/>
      <c r="J18" s="683"/>
      <c r="K18" s="683"/>
      <c r="L18" s="683"/>
      <c r="M18" s="683"/>
      <c r="N18" s="683"/>
      <c r="O18" s="683"/>
      <c r="P18" s="683"/>
      <c r="Q18" s="684"/>
      <c r="R18" s="685">
        <v>90831</v>
      </c>
      <c r="S18" s="686"/>
      <c r="T18" s="686"/>
      <c r="U18" s="686"/>
      <c r="V18" s="686"/>
      <c r="W18" s="686"/>
      <c r="X18" s="686"/>
      <c r="Y18" s="687"/>
      <c r="Z18" s="688">
        <v>0.2</v>
      </c>
      <c r="AA18" s="688"/>
      <c r="AB18" s="688"/>
      <c r="AC18" s="688"/>
      <c r="AD18" s="689">
        <v>90831</v>
      </c>
      <c r="AE18" s="689"/>
      <c r="AF18" s="689"/>
      <c r="AG18" s="689"/>
      <c r="AH18" s="689"/>
      <c r="AI18" s="689"/>
      <c r="AJ18" s="689"/>
      <c r="AK18" s="689"/>
      <c r="AL18" s="690">
        <v>0.6</v>
      </c>
      <c r="AM18" s="691"/>
      <c r="AN18" s="691"/>
      <c r="AO18" s="692"/>
      <c r="AP18" s="682" t="s">
        <v>265</v>
      </c>
      <c r="AQ18" s="683"/>
      <c r="AR18" s="683"/>
      <c r="AS18" s="683"/>
      <c r="AT18" s="683"/>
      <c r="AU18" s="683"/>
      <c r="AV18" s="683"/>
      <c r="AW18" s="683"/>
      <c r="AX18" s="683"/>
      <c r="AY18" s="683"/>
      <c r="AZ18" s="683"/>
      <c r="BA18" s="683"/>
      <c r="BB18" s="683"/>
      <c r="BC18" s="683"/>
      <c r="BD18" s="683"/>
      <c r="BE18" s="683"/>
      <c r="BF18" s="684"/>
      <c r="BG18" s="685" t="s">
        <v>127</v>
      </c>
      <c r="BH18" s="686"/>
      <c r="BI18" s="686"/>
      <c r="BJ18" s="686"/>
      <c r="BK18" s="686"/>
      <c r="BL18" s="686"/>
      <c r="BM18" s="686"/>
      <c r="BN18" s="687"/>
      <c r="BO18" s="688" t="s">
        <v>127</v>
      </c>
      <c r="BP18" s="688"/>
      <c r="BQ18" s="688"/>
      <c r="BR18" s="688"/>
      <c r="BS18" s="694" t="s">
        <v>127</v>
      </c>
      <c r="BT18" s="686"/>
      <c r="BU18" s="686"/>
      <c r="BV18" s="686"/>
      <c r="BW18" s="686"/>
      <c r="BX18" s="686"/>
      <c r="BY18" s="686"/>
      <c r="BZ18" s="686"/>
      <c r="CA18" s="686"/>
      <c r="CB18" s="695"/>
      <c r="CD18" s="700" t="s">
        <v>266</v>
      </c>
      <c r="CE18" s="701"/>
      <c r="CF18" s="701"/>
      <c r="CG18" s="701"/>
      <c r="CH18" s="701"/>
      <c r="CI18" s="701"/>
      <c r="CJ18" s="701"/>
      <c r="CK18" s="701"/>
      <c r="CL18" s="701"/>
      <c r="CM18" s="701"/>
      <c r="CN18" s="701"/>
      <c r="CO18" s="701"/>
      <c r="CP18" s="701"/>
      <c r="CQ18" s="702"/>
      <c r="CR18" s="685" t="s">
        <v>127</v>
      </c>
      <c r="CS18" s="686"/>
      <c r="CT18" s="686"/>
      <c r="CU18" s="686"/>
      <c r="CV18" s="686"/>
      <c r="CW18" s="686"/>
      <c r="CX18" s="686"/>
      <c r="CY18" s="687"/>
      <c r="CZ18" s="688" t="s">
        <v>235</v>
      </c>
      <c r="DA18" s="688"/>
      <c r="DB18" s="688"/>
      <c r="DC18" s="688"/>
      <c r="DD18" s="694" t="s">
        <v>127</v>
      </c>
      <c r="DE18" s="686"/>
      <c r="DF18" s="686"/>
      <c r="DG18" s="686"/>
      <c r="DH18" s="686"/>
      <c r="DI18" s="686"/>
      <c r="DJ18" s="686"/>
      <c r="DK18" s="686"/>
      <c r="DL18" s="686"/>
      <c r="DM18" s="686"/>
      <c r="DN18" s="686"/>
      <c r="DO18" s="686"/>
      <c r="DP18" s="687"/>
      <c r="DQ18" s="694" t="s">
        <v>127</v>
      </c>
      <c r="DR18" s="686"/>
      <c r="DS18" s="686"/>
      <c r="DT18" s="686"/>
      <c r="DU18" s="686"/>
      <c r="DV18" s="686"/>
      <c r="DW18" s="686"/>
      <c r="DX18" s="686"/>
      <c r="DY18" s="686"/>
      <c r="DZ18" s="686"/>
      <c r="EA18" s="686"/>
      <c r="EB18" s="686"/>
      <c r="EC18" s="695"/>
    </row>
    <row r="19" spans="2:133" ht="11.25" customHeight="1">
      <c r="B19" s="682" t="s">
        <v>267</v>
      </c>
      <c r="C19" s="683"/>
      <c r="D19" s="683"/>
      <c r="E19" s="683"/>
      <c r="F19" s="683"/>
      <c r="G19" s="683"/>
      <c r="H19" s="683"/>
      <c r="I19" s="683"/>
      <c r="J19" s="683"/>
      <c r="K19" s="683"/>
      <c r="L19" s="683"/>
      <c r="M19" s="683"/>
      <c r="N19" s="683"/>
      <c r="O19" s="683"/>
      <c r="P19" s="683"/>
      <c r="Q19" s="684"/>
      <c r="R19" s="685">
        <v>71081</v>
      </c>
      <c r="S19" s="686"/>
      <c r="T19" s="686"/>
      <c r="U19" s="686"/>
      <c r="V19" s="686"/>
      <c r="W19" s="686"/>
      <c r="X19" s="686"/>
      <c r="Y19" s="687"/>
      <c r="Z19" s="688">
        <v>0.2</v>
      </c>
      <c r="AA19" s="688"/>
      <c r="AB19" s="688"/>
      <c r="AC19" s="688"/>
      <c r="AD19" s="689">
        <v>71081</v>
      </c>
      <c r="AE19" s="689"/>
      <c r="AF19" s="689"/>
      <c r="AG19" s="689"/>
      <c r="AH19" s="689"/>
      <c r="AI19" s="689"/>
      <c r="AJ19" s="689"/>
      <c r="AK19" s="689"/>
      <c r="AL19" s="690">
        <v>0.5</v>
      </c>
      <c r="AM19" s="691"/>
      <c r="AN19" s="691"/>
      <c r="AO19" s="692"/>
      <c r="AP19" s="682" t="s">
        <v>268</v>
      </c>
      <c r="AQ19" s="683"/>
      <c r="AR19" s="683"/>
      <c r="AS19" s="683"/>
      <c r="AT19" s="683"/>
      <c r="AU19" s="683"/>
      <c r="AV19" s="683"/>
      <c r="AW19" s="683"/>
      <c r="AX19" s="683"/>
      <c r="AY19" s="683"/>
      <c r="AZ19" s="683"/>
      <c r="BA19" s="683"/>
      <c r="BB19" s="683"/>
      <c r="BC19" s="683"/>
      <c r="BD19" s="683"/>
      <c r="BE19" s="683"/>
      <c r="BF19" s="684"/>
      <c r="BG19" s="685" t="s">
        <v>235</v>
      </c>
      <c r="BH19" s="686"/>
      <c r="BI19" s="686"/>
      <c r="BJ19" s="686"/>
      <c r="BK19" s="686"/>
      <c r="BL19" s="686"/>
      <c r="BM19" s="686"/>
      <c r="BN19" s="687"/>
      <c r="BO19" s="688" t="s">
        <v>127</v>
      </c>
      <c r="BP19" s="688"/>
      <c r="BQ19" s="688"/>
      <c r="BR19" s="688"/>
      <c r="BS19" s="694" t="s">
        <v>135</v>
      </c>
      <c r="BT19" s="686"/>
      <c r="BU19" s="686"/>
      <c r="BV19" s="686"/>
      <c r="BW19" s="686"/>
      <c r="BX19" s="686"/>
      <c r="BY19" s="686"/>
      <c r="BZ19" s="686"/>
      <c r="CA19" s="686"/>
      <c r="CB19" s="695"/>
      <c r="CD19" s="700" t="s">
        <v>269</v>
      </c>
      <c r="CE19" s="701"/>
      <c r="CF19" s="701"/>
      <c r="CG19" s="701"/>
      <c r="CH19" s="701"/>
      <c r="CI19" s="701"/>
      <c r="CJ19" s="701"/>
      <c r="CK19" s="701"/>
      <c r="CL19" s="701"/>
      <c r="CM19" s="701"/>
      <c r="CN19" s="701"/>
      <c r="CO19" s="701"/>
      <c r="CP19" s="701"/>
      <c r="CQ19" s="702"/>
      <c r="CR19" s="685" t="s">
        <v>235</v>
      </c>
      <c r="CS19" s="686"/>
      <c r="CT19" s="686"/>
      <c r="CU19" s="686"/>
      <c r="CV19" s="686"/>
      <c r="CW19" s="686"/>
      <c r="CX19" s="686"/>
      <c r="CY19" s="687"/>
      <c r="CZ19" s="688" t="s">
        <v>127</v>
      </c>
      <c r="DA19" s="688"/>
      <c r="DB19" s="688"/>
      <c r="DC19" s="688"/>
      <c r="DD19" s="694" t="s">
        <v>135</v>
      </c>
      <c r="DE19" s="686"/>
      <c r="DF19" s="686"/>
      <c r="DG19" s="686"/>
      <c r="DH19" s="686"/>
      <c r="DI19" s="686"/>
      <c r="DJ19" s="686"/>
      <c r="DK19" s="686"/>
      <c r="DL19" s="686"/>
      <c r="DM19" s="686"/>
      <c r="DN19" s="686"/>
      <c r="DO19" s="686"/>
      <c r="DP19" s="687"/>
      <c r="DQ19" s="694" t="s">
        <v>135</v>
      </c>
      <c r="DR19" s="686"/>
      <c r="DS19" s="686"/>
      <c r="DT19" s="686"/>
      <c r="DU19" s="686"/>
      <c r="DV19" s="686"/>
      <c r="DW19" s="686"/>
      <c r="DX19" s="686"/>
      <c r="DY19" s="686"/>
      <c r="DZ19" s="686"/>
      <c r="EA19" s="686"/>
      <c r="EB19" s="686"/>
      <c r="EC19" s="695"/>
    </row>
    <row r="20" spans="2:133" ht="11.25" customHeight="1">
      <c r="B20" s="682" t="s">
        <v>270</v>
      </c>
      <c r="C20" s="683"/>
      <c r="D20" s="683"/>
      <c r="E20" s="683"/>
      <c r="F20" s="683"/>
      <c r="G20" s="683"/>
      <c r="H20" s="683"/>
      <c r="I20" s="683"/>
      <c r="J20" s="683"/>
      <c r="K20" s="683"/>
      <c r="L20" s="683"/>
      <c r="M20" s="683"/>
      <c r="N20" s="683"/>
      <c r="O20" s="683"/>
      <c r="P20" s="683"/>
      <c r="Q20" s="684"/>
      <c r="R20" s="685">
        <v>13041</v>
      </c>
      <c r="S20" s="686"/>
      <c r="T20" s="686"/>
      <c r="U20" s="686"/>
      <c r="V20" s="686"/>
      <c r="W20" s="686"/>
      <c r="X20" s="686"/>
      <c r="Y20" s="687"/>
      <c r="Z20" s="688">
        <v>0</v>
      </c>
      <c r="AA20" s="688"/>
      <c r="AB20" s="688"/>
      <c r="AC20" s="688"/>
      <c r="AD20" s="689">
        <v>13041</v>
      </c>
      <c r="AE20" s="689"/>
      <c r="AF20" s="689"/>
      <c r="AG20" s="689"/>
      <c r="AH20" s="689"/>
      <c r="AI20" s="689"/>
      <c r="AJ20" s="689"/>
      <c r="AK20" s="689"/>
      <c r="AL20" s="690">
        <v>0.1</v>
      </c>
      <c r="AM20" s="691"/>
      <c r="AN20" s="691"/>
      <c r="AO20" s="692"/>
      <c r="AP20" s="682" t="s">
        <v>271</v>
      </c>
      <c r="AQ20" s="683"/>
      <c r="AR20" s="683"/>
      <c r="AS20" s="683"/>
      <c r="AT20" s="683"/>
      <c r="AU20" s="683"/>
      <c r="AV20" s="683"/>
      <c r="AW20" s="683"/>
      <c r="AX20" s="683"/>
      <c r="AY20" s="683"/>
      <c r="AZ20" s="683"/>
      <c r="BA20" s="683"/>
      <c r="BB20" s="683"/>
      <c r="BC20" s="683"/>
      <c r="BD20" s="683"/>
      <c r="BE20" s="683"/>
      <c r="BF20" s="684"/>
      <c r="BG20" s="685" t="s">
        <v>235</v>
      </c>
      <c r="BH20" s="686"/>
      <c r="BI20" s="686"/>
      <c r="BJ20" s="686"/>
      <c r="BK20" s="686"/>
      <c r="BL20" s="686"/>
      <c r="BM20" s="686"/>
      <c r="BN20" s="687"/>
      <c r="BO20" s="688" t="s">
        <v>235</v>
      </c>
      <c r="BP20" s="688"/>
      <c r="BQ20" s="688"/>
      <c r="BR20" s="688"/>
      <c r="BS20" s="694" t="s">
        <v>135</v>
      </c>
      <c r="BT20" s="686"/>
      <c r="BU20" s="686"/>
      <c r="BV20" s="686"/>
      <c r="BW20" s="686"/>
      <c r="BX20" s="686"/>
      <c r="BY20" s="686"/>
      <c r="BZ20" s="686"/>
      <c r="CA20" s="686"/>
      <c r="CB20" s="695"/>
      <c r="CD20" s="700" t="s">
        <v>272</v>
      </c>
      <c r="CE20" s="701"/>
      <c r="CF20" s="701"/>
      <c r="CG20" s="701"/>
      <c r="CH20" s="701"/>
      <c r="CI20" s="701"/>
      <c r="CJ20" s="701"/>
      <c r="CK20" s="701"/>
      <c r="CL20" s="701"/>
      <c r="CM20" s="701"/>
      <c r="CN20" s="701"/>
      <c r="CO20" s="701"/>
      <c r="CP20" s="701"/>
      <c r="CQ20" s="702"/>
      <c r="CR20" s="685">
        <v>37038792</v>
      </c>
      <c r="CS20" s="686"/>
      <c r="CT20" s="686"/>
      <c r="CU20" s="686"/>
      <c r="CV20" s="686"/>
      <c r="CW20" s="686"/>
      <c r="CX20" s="686"/>
      <c r="CY20" s="687"/>
      <c r="CZ20" s="688">
        <v>100</v>
      </c>
      <c r="DA20" s="688"/>
      <c r="DB20" s="688"/>
      <c r="DC20" s="688"/>
      <c r="DD20" s="694">
        <v>1997934</v>
      </c>
      <c r="DE20" s="686"/>
      <c r="DF20" s="686"/>
      <c r="DG20" s="686"/>
      <c r="DH20" s="686"/>
      <c r="DI20" s="686"/>
      <c r="DJ20" s="686"/>
      <c r="DK20" s="686"/>
      <c r="DL20" s="686"/>
      <c r="DM20" s="686"/>
      <c r="DN20" s="686"/>
      <c r="DO20" s="686"/>
      <c r="DP20" s="687"/>
      <c r="DQ20" s="694">
        <v>19731196</v>
      </c>
      <c r="DR20" s="686"/>
      <c r="DS20" s="686"/>
      <c r="DT20" s="686"/>
      <c r="DU20" s="686"/>
      <c r="DV20" s="686"/>
      <c r="DW20" s="686"/>
      <c r="DX20" s="686"/>
      <c r="DY20" s="686"/>
      <c r="DZ20" s="686"/>
      <c r="EA20" s="686"/>
      <c r="EB20" s="686"/>
      <c r="EC20" s="695"/>
    </row>
    <row r="21" spans="2:133" ht="11.25" customHeight="1">
      <c r="B21" s="682" t="s">
        <v>273</v>
      </c>
      <c r="C21" s="683"/>
      <c r="D21" s="683"/>
      <c r="E21" s="683"/>
      <c r="F21" s="683"/>
      <c r="G21" s="683"/>
      <c r="H21" s="683"/>
      <c r="I21" s="683"/>
      <c r="J21" s="683"/>
      <c r="K21" s="683"/>
      <c r="L21" s="683"/>
      <c r="M21" s="683"/>
      <c r="N21" s="683"/>
      <c r="O21" s="683"/>
      <c r="P21" s="683"/>
      <c r="Q21" s="684"/>
      <c r="R21" s="685">
        <v>6709</v>
      </c>
      <c r="S21" s="686"/>
      <c r="T21" s="686"/>
      <c r="U21" s="686"/>
      <c r="V21" s="686"/>
      <c r="W21" s="686"/>
      <c r="X21" s="686"/>
      <c r="Y21" s="687"/>
      <c r="Z21" s="688">
        <v>0</v>
      </c>
      <c r="AA21" s="688"/>
      <c r="AB21" s="688"/>
      <c r="AC21" s="688"/>
      <c r="AD21" s="689">
        <v>6709</v>
      </c>
      <c r="AE21" s="689"/>
      <c r="AF21" s="689"/>
      <c r="AG21" s="689"/>
      <c r="AH21" s="689"/>
      <c r="AI21" s="689"/>
      <c r="AJ21" s="689"/>
      <c r="AK21" s="689"/>
      <c r="AL21" s="690">
        <v>0</v>
      </c>
      <c r="AM21" s="691"/>
      <c r="AN21" s="691"/>
      <c r="AO21" s="692"/>
      <c r="AP21" s="704" t="s">
        <v>274</v>
      </c>
      <c r="AQ21" s="705"/>
      <c r="AR21" s="705"/>
      <c r="AS21" s="705"/>
      <c r="AT21" s="705"/>
      <c r="AU21" s="705"/>
      <c r="AV21" s="705"/>
      <c r="AW21" s="705"/>
      <c r="AX21" s="705"/>
      <c r="AY21" s="705"/>
      <c r="AZ21" s="705"/>
      <c r="BA21" s="705"/>
      <c r="BB21" s="705"/>
      <c r="BC21" s="705"/>
      <c r="BD21" s="705"/>
      <c r="BE21" s="705"/>
      <c r="BF21" s="706"/>
      <c r="BG21" s="685" t="s">
        <v>127</v>
      </c>
      <c r="BH21" s="686"/>
      <c r="BI21" s="686"/>
      <c r="BJ21" s="686"/>
      <c r="BK21" s="686"/>
      <c r="BL21" s="686"/>
      <c r="BM21" s="686"/>
      <c r="BN21" s="687"/>
      <c r="BO21" s="688" t="s">
        <v>127</v>
      </c>
      <c r="BP21" s="688"/>
      <c r="BQ21" s="688"/>
      <c r="BR21" s="688"/>
      <c r="BS21" s="694" t="s">
        <v>127</v>
      </c>
      <c r="BT21" s="686"/>
      <c r="BU21" s="686"/>
      <c r="BV21" s="686"/>
      <c r="BW21" s="686"/>
      <c r="BX21" s="686"/>
      <c r="BY21" s="686"/>
      <c r="BZ21" s="686"/>
      <c r="CA21" s="686"/>
      <c r="CB21" s="695"/>
      <c r="CD21" s="712"/>
      <c r="CE21" s="713"/>
      <c r="CF21" s="713"/>
      <c r="CG21" s="713"/>
      <c r="CH21" s="713"/>
      <c r="CI21" s="713"/>
      <c r="CJ21" s="713"/>
      <c r="CK21" s="713"/>
      <c r="CL21" s="713"/>
      <c r="CM21" s="713"/>
      <c r="CN21" s="713"/>
      <c r="CO21" s="713"/>
      <c r="CP21" s="713"/>
      <c r="CQ21" s="714"/>
      <c r="CR21" s="715"/>
      <c r="CS21" s="708"/>
      <c r="CT21" s="708"/>
      <c r="CU21" s="708"/>
      <c r="CV21" s="708"/>
      <c r="CW21" s="708"/>
      <c r="CX21" s="708"/>
      <c r="CY21" s="716"/>
      <c r="CZ21" s="717"/>
      <c r="DA21" s="717"/>
      <c r="DB21" s="717"/>
      <c r="DC21" s="717"/>
      <c r="DD21" s="707"/>
      <c r="DE21" s="708"/>
      <c r="DF21" s="708"/>
      <c r="DG21" s="708"/>
      <c r="DH21" s="708"/>
      <c r="DI21" s="708"/>
      <c r="DJ21" s="708"/>
      <c r="DK21" s="708"/>
      <c r="DL21" s="708"/>
      <c r="DM21" s="708"/>
      <c r="DN21" s="708"/>
      <c r="DO21" s="708"/>
      <c r="DP21" s="716"/>
      <c r="DQ21" s="707"/>
      <c r="DR21" s="708"/>
      <c r="DS21" s="708"/>
      <c r="DT21" s="708"/>
      <c r="DU21" s="708"/>
      <c r="DV21" s="708"/>
      <c r="DW21" s="708"/>
      <c r="DX21" s="708"/>
      <c r="DY21" s="708"/>
      <c r="DZ21" s="708"/>
      <c r="EA21" s="708"/>
      <c r="EB21" s="708"/>
      <c r="EC21" s="709"/>
    </row>
    <row r="22" spans="2:133" ht="11.25" customHeight="1">
      <c r="B22" s="682" t="s">
        <v>275</v>
      </c>
      <c r="C22" s="683"/>
      <c r="D22" s="683"/>
      <c r="E22" s="683"/>
      <c r="F22" s="683"/>
      <c r="G22" s="683"/>
      <c r="H22" s="683"/>
      <c r="I22" s="683"/>
      <c r="J22" s="683"/>
      <c r="K22" s="683"/>
      <c r="L22" s="683"/>
      <c r="M22" s="683"/>
      <c r="N22" s="683"/>
      <c r="O22" s="683"/>
      <c r="P22" s="683"/>
      <c r="Q22" s="684"/>
      <c r="R22" s="685">
        <v>4851126</v>
      </c>
      <c r="S22" s="686"/>
      <c r="T22" s="686"/>
      <c r="U22" s="686"/>
      <c r="V22" s="686"/>
      <c r="W22" s="686"/>
      <c r="X22" s="686"/>
      <c r="Y22" s="687"/>
      <c r="Z22" s="688">
        <v>12.9</v>
      </c>
      <c r="AA22" s="688"/>
      <c r="AB22" s="688"/>
      <c r="AC22" s="688"/>
      <c r="AD22" s="689">
        <v>3994466</v>
      </c>
      <c r="AE22" s="689"/>
      <c r="AF22" s="689"/>
      <c r="AG22" s="689"/>
      <c r="AH22" s="689"/>
      <c r="AI22" s="689"/>
      <c r="AJ22" s="689"/>
      <c r="AK22" s="689"/>
      <c r="AL22" s="690">
        <v>25.7</v>
      </c>
      <c r="AM22" s="691"/>
      <c r="AN22" s="691"/>
      <c r="AO22" s="692"/>
      <c r="AP22" s="704" t="s">
        <v>276</v>
      </c>
      <c r="AQ22" s="705"/>
      <c r="AR22" s="705"/>
      <c r="AS22" s="705"/>
      <c r="AT22" s="705"/>
      <c r="AU22" s="705"/>
      <c r="AV22" s="705"/>
      <c r="AW22" s="705"/>
      <c r="AX22" s="705"/>
      <c r="AY22" s="705"/>
      <c r="AZ22" s="705"/>
      <c r="BA22" s="705"/>
      <c r="BB22" s="705"/>
      <c r="BC22" s="705"/>
      <c r="BD22" s="705"/>
      <c r="BE22" s="705"/>
      <c r="BF22" s="706"/>
      <c r="BG22" s="685" t="s">
        <v>127</v>
      </c>
      <c r="BH22" s="686"/>
      <c r="BI22" s="686"/>
      <c r="BJ22" s="686"/>
      <c r="BK22" s="686"/>
      <c r="BL22" s="686"/>
      <c r="BM22" s="686"/>
      <c r="BN22" s="687"/>
      <c r="BO22" s="688" t="s">
        <v>127</v>
      </c>
      <c r="BP22" s="688"/>
      <c r="BQ22" s="688"/>
      <c r="BR22" s="688"/>
      <c r="BS22" s="694" t="s">
        <v>127</v>
      </c>
      <c r="BT22" s="686"/>
      <c r="BU22" s="686"/>
      <c r="BV22" s="686"/>
      <c r="BW22" s="686"/>
      <c r="BX22" s="686"/>
      <c r="BY22" s="686"/>
      <c r="BZ22" s="686"/>
      <c r="CA22" s="686"/>
      <c r="CB22" s="695"/>
      <c r="CD22" s="667" t="s">
        <v>277</v>
      </c>
      <c r="CE22" s="668"/>
      <c r="CF22" s="668"/>
      <c r="CG22" s="668"/>
      <c r="CH22" s="668"/>
      <c r="CI22" s="668"/>
      <c r="CJ22" s="668"/>
      <c r="CK22" s="668"/>
      <c r="CL22" s="668"/>
      <c r="CM22" s="668"/>
      <c r="CN22" s="668"/>
      <c r="CO22" s="668"/>
      <c r="CP22" s="668"/>
      <c r="CQ22" s="668"/>
      <c r="CR22" s="668"/>
      <c r="CS22" s="668"/>
      <c r="CT22" s="668"/>
      <c r="CU22" s="668"/>
      <c r="CV22" s="668"/>
      <c r="CW22" s="668"/>
      <c r="CX22" s="668"/>
      <c r="CY22" s="668"/>
      <c r="CZ22" s="668"/>
      <c r="DA22" s="668"/>
      <c r="DB22" s="668"/>
      <c r="DC22" s="668"/>
      <c r="DD22" s="668"/>
      <c r="DE22" s="668"/>
      <c r="DF22" s="668"/>
      <c r="DG22" s="668"/>
      <c r="DH22" s="668"/>
      <c r="DI22" s="668"/>
      <c r="DJ22" s="668"/>
      <c r="DK22" s="668"/>
      <c r="DL22" s="668"/>
      <c r="DM22" s="668"/>
      <c r="DN22" s="668"/>
      <c r="DO22" s="668"/>
      <c r="DP22" s="668"/>
      <c r="DQ22" s="668"/>
      <c r="DR22" s="668"/>
      <c r="DS22" s="668"/>
      <c r="DT22" s="668"/>
      <c r="DU22" s="668"/>
      <c r="DV22" s="668"/>
      <c r="DW22" s="668"/>
      <c r="DX22" s="668"/>
      <c r="DY22" s="668"/>
      <c r="DZ22" s="668"/>
      <c r="EA22" s="668"/>
      <c r="EB22" s="668"/>
      <c r="EC22" s="669"/>
    </row>
    <row r="23" spans="2:133" ht="11.25" customHeight="1">
      <c r="B23" s="682" t="s">
        <v>278</v>
      </c>
      <c r="C23" s="683"/>
      <c r="D23" s="683"/>
      <c r="E23" s="683"/>
      <c r="F23" s="683"/>
      <c r="G23" s="683"/>
      <c r="H23" s="683"/>
      <c r="I23" s="683"/>
      <c r="J23" s="683"/>
      <c r="K23" s="683"/>
      <c r="L23" s="683"/>
      <c r="M23" s="683"/>
      <c r="N23" s="683"/>
      <c r="O23" s="683"/>
      <c r="P23" s="683"/>
      <c r="Q23" s="684"/>
      <c r="R23" s="685">
        <v>3994466</v>
      </c>
      <c r="S23" s="686"/>
      <c r="T23" s="686"/>
      <c r="U23" s="686"/>
      <c r="V23" s="686"/>
      <c r="W23" s="686"/>
      <c r="X23" s="686"/>
      <c r="Y23" s="687"/>
      <c r="Z23" s="688">
        <v>10.6</v>
      </c>
      <c r="AA23" s="688"/>
      <c r="AB23" s="688"/>
      <c r="AC23" s="688"/>
      <c r="AD23" s="689">
        <v>3994466</v>
      </c>
      <c r="AE23" s="689"/>
      <c r="AF23" s="689"/>
      <c r="AG23" s="689"/>
      <c r="AH23" s="689"/>
      <c r="AI23" s="689"/>
      <c r="AJ23" s="689"/>
      <c r="AK23" s="689"/>
      <c r="AL23" s="690">
        <v>25.7</v>
      </c>
      <c r="AM23" s="691"/>
      <c r="AN23" s="691"/>
      <c r="AO23" s="692"/>
      <c r="AP23" s="704" t="s">
        <v>279</v>
      </c>
      <c r="AQ23" s="705"/>
      <c r="AR23" s="705"/>
      <c r="AS23" s="705"/>
      <c r="AT23" s="705"/>
      <c r="AU23" s="705"/>
      <c r="AV23" s="705"/>
      <c r="AW23" s="705"/>
      <c r="AX23" s="705"/>
      <c r="AY23" s="705"/>
      <c r="AZ23" s="705"/>
      <c r="BA23" s="705"/>
      <c r="BB23" s="705"/>
      <c r="BC23" s="705"/>
      <c r="BD23" s="705"/>
      <c r="BE23" s="705"/>
      <c r="BF23" s="706"/>
      <c r="BG23" s="685" t="s">
        <v>135</v>
      </c>
      <c r="BH23" s="686"/>
      <c r="BI23" s="686"/>
      <c r="BJ23" s="686"/>
      <c r="BK23" s="686"/>
      <c r="BL23" s="686"/>
      <c r="BM23" s="686"/>
      <c r="BN23" s="687"/>
      <c r="BO23" s="688" t="s">
        <v>235</v>
      </c>
      <c r="BP23" s="688"/>
      <c r="BQ23" s="688"/>
      <c r="BR23" s="688"/>
      <c r="BS23" s="694" t="s">
        <v>135</v>
      </c>
      <c r="BT23" s="686"/>
      <c r="BU23" s="686"/>
      <c r="BV23" s="686"/>
      <c r="BW23" s="686"/>
      <c r="BX23" s="686"/>
      <c r="BY23" s="686"/>
      <c r="BZ23" s="686"/>
      <c r="CA23" s="686"/>
      <c r="CB23" s="695"/>
      <c r="CD23" s="667" t="s">
        <v>218</v>
      </c>
      <c r="CE23" s="668"/>
      <c r="CF23" s="668"/>
      <c r="CG23" s="668"/>
      <c r="CH23" s="668"/>
      <c r="CI23" s="668"/>
      <c r="CJ23" s="668"/>
      <c r="CK23" s="668"/>
      <c r="CL23" s="668"/>
      <c r="CM23" s="668"/>
      <c r="CN23" s="668"/>
      <c r="CO23" s="668"/>
      <c r="CP23" s="668"/>
      <c r="CQ23" s="669"/>
      <c r="CR23" s="667" t="s">
        <v>280</v>
      </c>
      <c r="CS23" s="668"/>
      <c r="CT23" s="668"/>
      <c r="CU23" s="668"/>
      <c r="CV23" s="668"/>
      <c r="CW23" s="668"/>
      <c r="CX23" s="668"/>
      <c r="CY23" s="669"/>
      <c r="CZ23" s="667" t="s">
        <v>281</v>
      </c>
      <c r="DA23" s="668"/>
      <c r="DB23" s="668"/>
      <c r="DC23" s="669"/>
      <c r="DD23" s="667" t="s">
        <v>282</v>
      </c>
      <c r="DE23" s="668"/>
      <c r="DF23" s="668"/>
      <c r="DG23" s="668"/>
      <c r="DH23" s="668"/>
      <c r="DI23" s="668"/>
      <c r="DJ23" s="668"/>
      <c r="DK23" s="669"/>
      <c r="DL23" s="718" t="s">
        <v>283</v>
      </c>
      <c r="DM23" s="719"/>
      <c r="DN23" s="719"/>
      <c r="DO23" s="719"/>
      <c r="DP23" s="719"/>
      <c r="DQ23" s="719"/>
      <c r="DR23" s="719"/>
      <c r="DS23" s="719"/>
      <c r="DT23" s="719"/>
      <c r="DU23" s="719"/>
      <c r="DV23" s="720"/>
      <c r="DW23" s="667" t="s">
        <v>284</v>
      </c>
      <c r="DX23" s="668"/>
      <c r="DY23" s="668"/>
      <c r="DZ23" s="668"/>
      <c r="EA23" s="668"/>
      <c r="EB23" s="668"/>
      <c r="EC23" s="669"/>
    </row>
    <row r="24" spans="2:133" ht="11.25" customHeight="1">
      <c r="B24" s="682" t="s">
        <v>285</v>
      </c>
      <c r="C24" s="683"/>
      <c r="D24" s="683"/>
      <c r="E24" s="683"/>
      <c r="F24" s="683"/>
      <c r="G24" s="683"/>
      <c r="H24" s="683"/>
      <c r="I24" s="683"/>
      <c r="J24" s="683"/>
      <c r="K24" s="683"/>
      <c r="L24" s="683"/>
      <c r="M24" s="683"/>
      <c r="N24" s="683"/>
      <c r="O24" s="683"/>
      <c r="P24" s="683"/>
      <c r="Q24" s="684"/>
      <c r="R24" s="685">
        <v>856660</v>
      </c>
      <c r="S24" s="686"/>
      <c r="T24" s="686"/>
      <c r="U24" s="686"/>
      <c r="V24" s="686"/>
      <c r="W24" s="686"/>
      <c r="X24" s="686"/>
      <c r="Y24" s="687"/>
      <c r="Z24" s="688">
        <v>2.2999999999999998</v>
      </c>
      <c r="AA24" s="688"/>
      <c r="AB24" s="688"/>
      <c r="AC24" s="688"/>
      <c r="AD24" s="689" t="s">
        <v>127</v>
      </c>
      <c r="AE24" s="689"/>
      <c r="AF24" s="689"/>
      <c r="AG24" s="689"/>
      <c r="AH24" s="689"/>
      <c r="AI24" s="689"/>
      <c r="AJ24" s="689"/>
      <c r="AK24" s="689"/>
      <c r="AL24" s="690" t="s">
        <v>127</v>
      </c>
      <c r="AM24" s="691"/>
      <c r="AN24" s="691"/>
      <c r="AO24" s="692"/>
      <c r="AP24" s="704" t="s">
        <v>286</v>
      </c>
      <c r="AQ24" s="705"/>
      <c r="AR24" s="705"/>
      <c r="AS24" s="705"/>
      <c r="AT24" s="705"/>
      <c r="AU24" s="705"/>
      <c r="AV24" s="705"/>
      <c r="AW24" s="705"/>
      <c r="AX24" s="705"/>
      <c r="AY24" s="705"/>
      <c r="AZ24" s="705"/>
      <c r="BA24" s="705"/>
      <c r="BB24" s="705"/>
      <c r="BC24" s="705"/>
      <c r="BD24" s="705"/>
      <c r="BE24" s="705"/>
      <c r="BF24" s="706"/>
      <c r="BG24" s="685" t="s">
        <v>235</v>
      </c>
      <c r="BH24" s="686"/>
      <c r="BI24" s="686"/>
      <c r="BJ24" s="686"/>
      <c r="BK24" s="686"/>
      <c r="BL24" s="686"/>
      <c r="BM24" s="686"/>
      <c r="BN24" s="687"/>
      <c r="BO24" s="688" t="s">
        <v>235</v>
      </c>
      <c r="BP24" s="688"/>
      <c r="BQ24" s="688"/>
      <c r="BR24" s="688"/>
      <c r="BS24" s="694" t="s">
        <v>235</v>
      </c>
      <c r="BT24" s="686"/>
      <c r="BU24" s="686"/>
      <c r="BV24" s="686"/>
      <c r="BW24" s="686"/>
      <c r="BX24" s="686"/>
      <c r="BY24" s="686"/>
      <c r="BZ24" s="686"/>
      <c r="CA24" s="686"/>
      <c r="CB24" s="695"/>
      <c r="CD24" s="696" t="s">
        <v>287</v>
      </c>
      <c r="CE24" s="697"/>
      <c r="CF24" s="697"/>
      <c r="CG24" s="697"/>
      <c r="CH24" s="697"/>
      <c r="CI24" s="697"/>
      <c r="CJ24" s="697"/>
      <c r="CK24" s="697"/>
      <c r="CL24" s="697"/>
      <c r="CM24" s="697"/>
      <c r="CN24" s="697"/>
      <c r="CO24" s="697"/>
      <c r="CP24" s="697"/>
      <c r="CQ24" s="698"/>
      <c r="CR24" s="674">
        <v>15640339</v>
      </c>
      <c r="CS24" s="675"/>
      <c r="CT24" s="675"/>
      <c r="CU24" s="675"/>
      <c r="CV24" s="675"/>
      <c r="CW24" s="675"/>
      <c r="CX24" s="675"/>
      <c r="CY24" s="676"/>
      <c r="CZ24" s="679">
        <v>42.2</v>
      </c>
      <c r="DA24" s="680"/>
      <c r="DB24" s="680"/>
      <c r="DC24" s="699"/>
      <c r="DD24" s="721">
        <v>10210337</v>
      </c>
      <c r="DE24" s="675"/>
      <c r="DF24" s="675"/>
      <c r="DG24" s="675"/>
      <c r="DH24" s="675"/>
      <c r="DI24" s="675"/>
      <c r="DJ24" s="675"/>
      <c r="DK24" s="676"/>
      <c r="DL24" s="721">
        <v>9829965</v>
      </c>
      <c r="DM24" s="675"/>
      <c r="DN24" s="675"/>
      <c r="DO24" s="675"/>
      <c r="DP24" s="675"/>
      <c r="DQ24" s="675"/>
      <c r="DR24" s="675"/>
      <c r="DS24" s="675"/>
      <c r="DT24" s="675"/>
      <c r="DU24" s="675"/>
      <c r="DV24" s="676"/>
      <c r="DW24" s="679">
        <v>59.1</v>
      </c>
      <c r="DX24" s="680"/>
      <c r="DY24" s="680"/>
      <c r="DZ24" s="680"/>
      <c r="EA24" s="680"/>
      <c r="EB24" s="680"/>
      <c r="EC24" s="681"/>
    </row>
    <row r="25" spans="2:133" ht="11.25" customHeight="1">
      <c r="B25" s="682" t="s">
        <v>288</v>
      </c>
      <c r="C25" s="683"/>
      <c r="D25" s="683"/>
      <c r="E25" s="683"/>
      <c r="F25" s="683"/>
      <c r="G25" s="683"/>
      <c r="H25" s="683"/>
      <c r="I25" s="683"/>
      <c r="J25" s="683"/>
      <c r="K25" s="683"/>
      <c r="L25" s="683"/>
      <c r="M25" s="683"/>
      <c r="N25" s="683"/>
      <c r="O25" s="683"/>
      <c r="P25" s="683"/>
      <c r="Q25" s="684"/>
      <c r="R25" s="685" t="s">
        <v>235</v>
      </c>
      <c r="S25" s="686"/>
      <c r="T25" s="686"/>
      <c r="U25" s="686"/>
      <c r="V25" s="686"/>
      <c r="W25" s="686"/>
      <c r="X25" s="686"/>
      <c r="Y25" s="687"/>
      <c r="Z25" s="688" t="s">
        <v>127</v>
      </c>
      <c r="AA25" s="688"/>
      <c r="AB25" s="688"/>
      <c r="AC25" s="688"/>
      <c r="AD25" s="689" t="s">
        <v>127</v>
      </c>
      <c r="AE25" s="689"/>
      <c r="AF25" s="689"/>
      <c r="AG25" s="689"/>
      <c r="AH25" s="689"/>
      <c r="AI25" s="689"/>
      <c r="AJ25" s="689"/>
      <c r="AK25" s="689"/>
      <c r="AL25" s="690" t="s">
        <v>235</v>
      </c>
      <c r="AM25" s="691"/>
      <c r="AN25" s="691"/>
      <c r="AO25" s="692"/>
      <c r="AP25" s="704" t="s">
        <v>289</v>
      </c>
      <c r="AQ25" s="705"/>
      <c r="AR25" s="705"/>
      <c r="AS25" s="705"/>
      <c r="AT25" s="705"/>
      <c r="AU25" s="705"/>
      <c r="AV25" s="705"/>
      <c r="AW25" s="705"/>
      <c r="AX25" s="705"/>
      <c r="AY25" s="705"/>
      <c r="AZ25" s="705"/>
      <c r="BA25" s="705"/>
      <c r="BB25" s="705"/>
      <c r="BC25" s="705"/>
      <c r="BD25" s="705"/>
      <c r="BE25" s="705"/>
      <c r="BF25" s="706"/>
      <c r="BG25" s="685" t="s">
        <v>127</v>
      </c>
      <c r="BH25" s="686"/>
      <c r="BI25" s="686"/>
      <c r="BJ25" s="686"/>
      <c r="BK25" s="686"/>
      <c r="BL25" s="686"/>
      <c r="BM25" s="686"/>
      <c r="BN25" s="687"/>
      <c r="BO25" s="688" t="s">
        <v>235</v>
      </c>
      <c r="BP25" s="688"/>
      <c r="BQ25" s="688"/>
      <c r="BR25" s="688"/>
      <c r="BS25" s="694" t="s">
        <v>127</v>
      </c>
      <c r="BT25" s="686"/>
      <c r="BU25" s="686"/>
      <c r="BV25" s="686"/>
      <c r="BW25" s="686"/>
      <c r="BX25" s="686"/>
      <c r="BY25" s="686"/>
      <c r="BZ25" s="686"/>
      <c r="CA25" s="686"/>
      <c r="CB25" s="695"/>
      <c r="CD25" s="700" t="s">
        <v>290</v>
      </c>
      <c r="CE25" s="701"/>
      <c r="CF25" s="701"/>
      <c r="CG25" s="701"/>
      <c r="CH25" s="701"/>
      <c r="CI25" s="701"/>
      <c r="CJ25" s="701"/>
      <c r="CK25" s="701"/>
      <c r="CL25" s="701"/>
      <c r="CM25" s="701"/>
      <c r="CN25" s="701"/>
      <c r="CO25" s="701"/>
      <c r="CP25" s="701"/>
      <c r="CQ25" s="702"/>
      <c r="CR25" s="685">
        <v>5168431</v>
      </c>
      <c r="CS25" s="710"/>
      <c r="CT25" s="710"/>
      <c r="CU25" s="710"/>
      <c r="CV25" s="710"/>
      <c r="CW25" s="710"/>
      <c r="CX25" s="710"/>
      <c r="CY25" s="711"/>
      <c r="CZ25" s="690">
        <v>14</v>
      </c>
      <c r="DA25" s="722"/>
      <c r="DB25" s="722"/>
      <c r="DC25" s="724"/>
      <c r="DD25" s="694">
        <v>4723183</v>
      </c>
      <c r="DE25" s="710"/>
      <c r="DF25" s="710"/>
      <c r="DG25" s="710"/>
      <c r="DH25" s="710"/>
      <c r="DI25" s="710"/>
      <c r="DJ25" s="710"/>
      <c r="DK25" s="711"/>
      <c r="DL25" s="694">
        <v>4343361</v>
      </c>
      <c r="DM25" s="710"/>
      <c r="DN25" s="710"/>
      <c r="DO25" s="710"/>
      <c r="DP25" s="710"/>
      <c r="DQ25" s="710"/>
      <c r="DR25" s="710"/>
      <c r="DS25" s="710"/>
      <c r="DT25" s="710"/>
      <c r="DU25" s="710"/>
      <c r="DV25" s="711"/>
      <c r="DW25" s="690">
        <v>26.1</v>
      </c>
      <c r="DX25" s="722"/>
      <c r="DY25" s="722"/>
      <c r="DZ25" s="722"/>
      <c r="EA25" s="722"/>
      <c r="EB25" s="722"/>
      <c r="EC25" s="723"/>
    </row>
    <row r="26" spans="2:133" ht="11.25" customHeight="1">
      <c r="B26" s="682" t="s">
        <v>291</v>
      </c>
      <c r="C26" s="683"/>
      <c r="D26" s="683"/>
      <c r="E26" s="683"/>
      <c r="F26" s="683"/>
      <c r="G26" s="683"/>
      <c r="H26" s="683"/>
      <c r="I26" s="683"/>
      <c r="J26" s="683"/>
      <c r="K26" s="683"/>
      <c r="L26" s="683"/>
      <c r="M26" s="683"/>
      <c r="N26" s="683"/>
      <c r="O26" s="683"/>
      <c r="P26" s="683"/>
      <c r="Q26" s="684"/>
      <c r="R26" s="685">
        <v>17109584</v>
      </c>
      <c r="S26" s="686"/>
      <c r="T26" s="686"/>
      <c r="U26" s="686"/>
      <c r="V26" s="686"/>
      <c r="W26" s="686"/>
      <c r="X26" s="686"/>
      <c r="Y26" s="687"/>
      <c r="Z26" s="688">
        <v>45.5</v>
      </c>
      <c r="AA26" s="688"/>
      <c r="AB26" s="688"/>
      <c r="AC26" s="688"/>
      <c r="AD26" s="689">
        <v>15390828</v>
      </c>
      <c r="AE26" s="689"/>
      <c r="AF26" s="689"/>
      <c r="AG26" s="689"/>
      <c r="AH26" s="689"/>
      <c r="AI26" s="689"/>
      <c r="AJ26" s="689"/>
      <c r="AK26" s="689"/>
      <c r="AL26" s="690">
        <v>99.2</v>
      </c>
      <c r="AM26" s="691"/>
      <c r="AN26" s="691"/>
      <c r="AO26" s="692"/>
      <c r="AP26" s="704" t="s">
        <v>292</v>
      </c>
      <c r="AQ26" s="725"/>
      <c r="AR26" s="725"/>
      <c r="AS26" s="725"/>
      <c r="AT26" s="725"/>
      <c r="AU26" s="725"/>
      <c r="AV26" s="725"/>
      <c r="AW26" s="725"/>
      <c r="AX26" s="725"/>
      <c r="AY26" s="725"/>
      <c r="AZ26" s="725"/>
      <c r="BA26" s="725"/>
      <c r="BB26" s="725"/>
      <c r="BC26" s="725"/>
      <c r="BD26" s="725"/>
      <c r="BE26" s="725"/>
      <c r="BF26" s="706"/>
      <c r="BG26" s="685" t="s">
        <v>235</v>
      </c>
      <c r="BH26" s="686"/>
      <c r="BI26" s="686"/>
      <c r="BJ26" s="686"/>
      <c r="BK26" s="686"/>
      <c r="BL26" s="686"/>
      <c r="BM26" s="686"/>
      <c r="BN26" s="687"/>
      <c r="BO26" s="688" t="s">
        <v>135</v>
      </c>
      <c r="BP26" s="688"/>
      <c r="BQ26" s="688"/>
      <c r="BR26" s="688"/>
      <c r="BS26" s="694" t="s">
        <v>135</v>
      </c>
      <c r="BT26" s="686"/>
      <c r="BU26" s="686"/>
      <c r="BV26" s="686"/>
      <c r="BW26" s="686"/>
      <c r="BX26" s="686"/>
      <c r="BY26" s="686"/>
      <c r="BZ26" s="686"/>
      <c r="CA26" s="686"/>
      <c r="CB26" s="695"/>
      <c r="CD26" s="700" t="s">
        <v>293</v>
      </c>
      <c r="CE26" s="701"/>
      <c r="CF26" s="701"/>
      <c r="CG26" s="701"/>
      <c r="CH26" s="701"/>
      <c r="CI26" s="701"/>
      <c r="CJ26" s="701"/>
      <c r="CK26" s="701"/>
      <c r="CL26" s="701"/>
      <c r="CM26" s="701"/>
      <c r="CN26" s="701"/>
      <c r="CO26" s="701"/>
      <c r="CP26" s="701"/>
      <c r="CQ26" s="702"/>
      <c r="CR26" s="685">
        <v>3196380</v>
      </c>
      <c r="CS26" s="686"/>
      <c r="CT26" s="686"/>
      <c r="CU26" s="686"/>
      <c r="CV26" s="686"/>
      <c r="CW26" s="686"/>
      <c r="CX26" s="686"/>
      <c r="CY26" s="687"/>
      <c r="CZ26" s="690">
        <v>8.6</v>
      </c>
      <c r="DA26" s="722"/>
      <c r="DB26" s="722"/>
      <c r="DC26" s="724"/>
      <c r="DD26" s="694">
        <v>2939586</v>
      </c>
      <c r="DE26" s="686"/>
      <c r="DF26" s="686"/>
      <c r="DG26" s="686"/>
      <c r="DH26" s="686"/>
      <c r="DI26" s="686"/>
      <c r="DJ26" s="686"/>
      <c r="DK26" s="687"/>
      <c r="DL26" s="694" t="s">
        <v>135</v>
      </c>
      <c r="DM26" s="686"/>
      <c r="DN26" s="686"/>
      <c r="DO26" s="686"/>
      <c r="DP26" s="686"/>
      <c r="DQ26" s="686"/>
      <c r="DR26" s="686"/>
      <c r="DS26" s="686"/>
      <c r="DT26" s="686"/>
      <c r="DU26" s="686"/>
      <c r="DV26" s="687"/>
      <c r="DW26" s="690" t="s">
        <v>127</v>
      </c>
      <c r="DX26" s="722"/>
      <c r="DY26" s="722"/>
      <c r="DZ26" s="722"/>
      <c r="EA26" s="722"/>
      <c r="EB26" s="722"/>
      <c r="EC26" s="723"/>
    </row>
    <row r="27" spans="2:133" ht="11.25" customHeight="1">
      <c r="B27" s="682" t="s">
        <v>294</v>
      </c>
      <c r="C27" s="683"/>
      <c r="D27" s="683"/>
      <c r="E27" s="683"/>
      <c r="F27" s="683"/>
      <c r="G27" s="683"/>
      <c r="H27" s="683"/>
      <c r="I27" s="683"/>
      <c r="J27" s="683"/>
      <c r="K27" s="683"/>
      <c r="L27" s="683"/>
      <c r="M27" s="683"/>
      <c r="N27" s="683"/>
      <c r="O27" s="683"/>
      <c r="P27" s="683"/>
      <c r="Q27" s="684"/>
      <c r="R27" s="685">
        <v>7966</v>
      </c>
      <c r="S27" s="686"/>
      <c r="T27" s="686"/>
      <c r="U27" s="686"/>
      <c r="V27" s="686"/>
      <c r="W27" s="686"/>
      <c r="X27" s="686"/>
      <c r="Y27" s="687"/>
      <c r="Z27" s="688">
        <v>0</v>
      </c>
      <c r="AA27" s="688"/>
      <c r="AB27" s="688"/>
      <c r="AC27" s="688"/>
      <c r="AD27" s="689">
        <v>7966</v>
      </c>
      <c r="AE27" s="689"/>
      <c r="AF27" s="689"/>
      <c r="AG27" s="689"/>
      <c r="AH27" s="689"/>
      <c r="AI27" s="689"/>
      <c r="AJ27" s="689"/>
      <c r="AK27" s="689"/>
      <c r="AL27" s="690">
        <v>0.1</v>
      </c>
      <c r="AM27" s="691"/>
      <c r="AN27" s="691"/>
      <c r="AO27" s="692"/>
      <c r="AP27" s="682" t="s">
        <v>295</v>
      </c>
      <c r="AQ27" s="683"/>
      <c r="AR27" s="683"/>
      <c r="AS27" s="683"/>
      <c r="AT27" s="683"/>
      <c r="AU27" s="683"/>
      <c r="AV27" s="683"/>
      <c r="AW27" s="683"/>
      <c r="AX27" s="683"/>
      <c r="AY27" s="683"/>
      <c r="AZ27" s="683"/>
      <c r="BA27" s="683"/>
      <c r="BB27" s="683"/>
      <c r="BC27" s="683"/>
      <c r="BD27" s="683"/>
      <c r="BE27" s="683"/>
      <c r="BF27" s="684"/>
      <c r="BG27" s="685">
        <v>9984525</v>
      </c>
      <c r="BH27" s="686"/>
      <c r="BI27" s="686"/>
      <c r="BJ27" s="686"/>
      <c r="BK27" s="686"/>
      <c r="BL27" s="686"/>
      <c r="BM27" s="686"/>
      <c r="BN27" s="687"/>
      <c r="BO27" s="688">
        <v>100</v>
      </c>
      <c r="BP27" s="688"/>
      <c r="BQ27" s="688"/>
      <c r="BR27" s="688"/>
      <c r="BS27" s="694">
        <v>926026</v>
      </c>
      <c r="BT27" s="686"/>
      <c r="BU27" s="686"/>
      <c r="BV27" s="686"/>
      <c r="BW27" s="686"/>
      <c r="BX27" s="686"/>
      <c r="BY27" s="686"/>
      <c r="BZ27" s="686"/>
      <c r="CA27" s="686"/>
      <c r="CB27" s="695"/>
      <c r="CD27" s="700" t="s">
        <v>296</v>
      </c>
      <c r="CE27" s="701"/>
      <c r="CF27" s="701"/>
      <c r="CG27" s="701"/>
      <c r="CH27" s="701"/>
      <c r="CI27" s="701"/>
      <c r="CJ27" s="701"/>
      <c r="CK27" s="701"/>
      <c r="CL27" s="701"/>
      <c r="CM27" s="701"/>
      <c r="CN27" s="701"/>
      <c r="CO27" s="701"/>
      <c r="CP27" s="701"/>
      <c r="CQ27" s="702"/>
      <c r="CR27" s="685">
        <v>7342599</v>
      </c>
      <c r="CS27" s="710"/>
      <c r="CT27" s="710"/>
      <c r="CU27" s="710"/>
      <c r="CV27" s="710"/>
      <c r="CW27" s="710"/>
      <c r="CX27" s="710"/>
      <c r="CY27" s="711"/>
      <c r="CZ27" s="690">
        <v>19.8</v>
      </c>
      <c r="DA27" s="722"/>
      <c r="DB27" s="722"/>
      <c r="DC27" s="724"/>
      <c r="DD27" s="694">
        <v>2359850</v>
      </c>
      <c r="DE27" s="710"/>
      <c r="DF27" s="710"/>
      <c r="DG27" s="710"/>
      <c r="DH27" s="710"/>
      <c r="DI27" s="710"/>
      <c r="DJ27" s="710"/>
      <c r="DK27" s="711"/>
      <c r="DL27" s="694">
        <v>2359600</v>
      </c>
      <c r="DM27" s="710"/>
      <c r="DN27" s="710"/>
      <c r="DO27" s="710"/>
      <c r="DP27" s="710"/>
      <c r="DQ27" s="710"/>
      <c r="DR27" s="710"/>
      <c r="DS27" s="710"/>
      <c r="DT27" s="710"/>
      <c r="DU27" s="710"/>
      <c r="DV27" s="711"/>
      <c r="DW27" s="690">
        <v>14.2</v>
      </c>
      <c r="DX27" s="722"/>
      <c r="DY27" s="722"/>
      <c r="DZ27" s="722"/>
      <c r="EA27" s="722"/>
      <c r="EB27" s="722"/>
      <c r="EC27" s="723"/>
    </row>
    <row r="28" spans="2:133" ht="11.25" customHeight="1">
      <c r="B28" s="682" t="s">
        <v>297</v>
      </c>
      <c r="C28" s="683"/>
      <c r="D28" s="683"/>
      <c r="E28" s="683"/>
      <c r="F28" s="683"/>
      <c r="G28" s="683"/>
      <c r="H28" s="683"/>
      <c r="I28" s="683"/>
      <c r="J28" s="683"/>
      <c r="K28" s="683"/>
      <c r="L28" s="683"/>
      <c r="M28" s="683"/>
      <c r="N28" s="683"/>
      <c r="O28" s="683"/>
      <c r="P28" s="683"/>
      <c r="Q28" s="684"/>
      <c r="R28" s="685">
        <v>31757</v>
      </c>
      <c r="S28" s="686"/>
      <c r="T28" s="686"/>
      <c r="U28" s="686"/>
      <c r="V28" s="686"/>
      <c r="W28" s="686"/>
      <c r="X28" s="686"/>
      <c r="Y28" s="687"/>
      <c r="Z28" s="688">
        <v>0.1</v>
      </c>
      <c r="AA28" s="688"/>
      <c r="AB28" s="688"/>
      <c r="AC28" s="688"/>
      <c r="AD28" s="689" t="s">
        <v>235</v>
      </c>
      <c r="AE28" s="689"/>
      <c r="AF28" s="689"/>
      <c r="AG28" s="689"/>
      <c r="AH28" s="689"/>
      <c r="AI28" s="689"/>
      <c r="AJ28" s="689"/>
      <c r="AK28" s="689"/>
      <c r="AL28" s="690" t="s">
        <v>135</v>
      </c>
      <c r="AM28" s="691"/>
      <c r="AN28" s="691"/>
      <c r="AO28" s="692"/>
      <c r="AP28" s="682"/>
      <c r="AQ28" s="683"/>
      <c r="AR28" s="683"/>
      <c r="AS28" s="683"/>
      <c r="AT28" s="683"/>
      <c r="AU28" s="683"/>
      <c r="AV28" s="683"/>
      <c r="AW28" s="683"/>
      <c r="AX28" s="683"/>
      <c r="AY28" s="683"/>
      <c r="AZ28" s="683"/>
      <c r="BA28" s="683"/>
      <c r="BB28" s="683"/>
      <c r="BC28" s="683"/>
      <c r="BD28" s="683"/>
      <c r="BE28" s="683"/>
      <c r="BF28" s="684"/>
      <c r="BG28" s="685"/>
      <c r="BH28" s="686"/>
      <c r="BI28" s="686"/>
      <c r="BJ28" s="686"/>
      <c r="BK28" s="686"/>
      <c r="BL28" s="686"/>
      <c r="BM28" s="686"/>
      <c r="BN28" s="687"/>
      <c r="BO28" s="688"/>
      <c r="BP28" s="688"/>
      <c r="BQ28" s="688"/>
      <c r="BR28" s="688"/>
      <c r="BS28" s="694"/>
      <c r="BT28" s="686"/>
      <c r="BU28" s="686"/>
      <c r="BV28" s="686"/>
      <c r="BW28" s="686"/>
      <c r="BX28" s="686"/>
      <c r="BY28" s="686"/>
      <c r="BZ28" s="686"/>
      <c r="CA28" s="686"/>
      <c r="CB28" s="695"/>
      <c r="CD28" s="700" t="s">
        <v>298</v>
      </c>
      <c r="CE28" s="701"/>
      <c r="CF28" s="701"/>
      <c r="CG28" s="701"/>
      <c r="CH28" s="701"/>
      <c r="CI28" s="701"/>
      <c r="CJ28" s="701"/>
      <c r="CK28" s="701"/>
      <c r="CL28" s="701"/>
      <c r="CM28" s="701"/>
      <c r="CN28" s="701"/>
      <c r="CO28" s="701"/>
      <c r="CP28" s="701"/>
      <c r="CQ28" s="702"/>
      <c r="CR28" s="685">
        <v>3129309</v>
      </c>
      <c r="CS28" s="686"/>
      <c r="CT28" s="686"/>
      <c r="CU28" s="686"/>
      <c r="CV28" s="686"/>
      <c r="CW28" s="686"/>
      <c r="CX28" s="686"/>
      <c r="CY28" s="687"/>
      <c r="CZ28" s="690">
        <v>8.4</v>
      </c>
      <c r="DA28" s="722"/>
      <c r="DB28" s="722"/>
      <c r="DC28" s="724"/>
      <c r="DD28" s="694">
        <v>3127304</v>
      </c>
      <c r="DE28" s="686"/>
      <c r="DF28" s="686"/>
      <c r="DG28" s="686"/>
      <c r="DH28" s="686"/>
      <c r="DI28" s="686"/>
      <c r="DJ28" s="686"/>
      <c r="DK28" s="687"/>
      <c r="DL28" s="694">
        <v>3127004</v>
      </c>
      <c r="DM28" s="686"/>
      <c r="DN28" s="686"/>
      <c r="DO28" s="686"/>
      <c r="DP28" s="686"/>
      <c r="DQ28" s="686"/>
      <c r="DR28" s="686"/>
      <c r="DS28" s="686"/>
      <c r="DT28" s="686"/>
      <c r="DU28" s="686"/>
      <c r="DV28" s="687"/>
      <c r="DW28" s="690">
        <v>18.8</v>
      </c>
      <c r="DX28" s="722"/>
      <c r="DY28" s="722"/>
      <c r="DZ28" s="722"/>
      <c r="EA28" s="722"/>
      <c r="EB28" s="722"/>
      <c r="EC28" s="723"/>
    </row>
    <row r="29" spans="2:133" ht="11.25" customHeight="1">
      <c r="B29" s="682" t="s">
        <v>299</v>
      </c>
      <c r="C29" s="683"/>
      <c r="D29" s="683"/>
      <c r="E29" s="683"/>
      <c r="F29" s="683"/>
      <c r="G29" s="683"/>
      <c r="H29" s="683"/>
      <c r="I29" s="683"/>
      <c r="J29" s="683"/>
      <c r="K29" s="683"/>
      <c r="L29" s="683"/>
      <c r="M29" s="683"/>
      <c r="N29" s="683"/>
      <c r="O29" s="683"/>
      <c r="P29" s="683"/>
      <c r="Q29" s="684"/>
      <c r="R29" s="685">
        <v>222054</v>
      </c>
      <c r="S29" s="686"/>
      <c r="T29" s="686"/>
      <c r="U29" s="686"/>
      <c r="V29" s="686"/>
      <c r="W29" s="686"/>
      <c r="X29" s="686"/>
      <c r="Y29" s="687"/>
      <c r="Z29" s="688">
        <v>0.6</v>
      </c>
      <c r="AA29" s="688"/>
      <c r="AB29" s="688"/>
      <c r="AC29" s="688"/>
      <c r="AD29" s="689">
        <v>2363</v>
      </c>
      <c r="AE29" s="689"/>
      <c r="AF29" s="689"/>
      <c r="AG29" s="689"/>
      <c r="AH29" s="689"/>
      <c r="AI29" s="689"/>
      <c r="AJ29" s="689"/>
      <c r="AK29" s="689"/>
      <c r="AL29" s="690">
        <v>0</v>
      </c>
      <c r="AM29" s="691"/>
      <c r="AN29" s="691"/>
      <c r="AO29" s="692"/>
      <c r="AP29" s="726"/>
      <c r="AQ29" s="727"/>
      <c r="AR29" s="727"/>
      <c r="AS29" s="727"/>
      <c r="AT29" s="727"/>
      <c r="AU29" s="727"/>
      <c r="AV29" s="727"/>
      <c r="AW29" s="727"/>
      <c r="AX29" s="727"/>
      <c r="AY29" s="727"/>
      <c r="AZ29" s="727"/>
      <c r="BA29" s="727"/>
      <c r="BB29" s="727"/>
      <c r="BC29" s="727"/>
      <c r="BD29" s="727"/>
      <c r="BE29" s="727"/>
      <c r="BF29" s="728"/>
      <c r="BG29" s="685"/>
      <c r="BH29" s="686"/>
      <c r="BI29" s="686"/>
      <c r="BJ29" s="686"/>
      <c r="BK29" s="686"/>
      <c r="BL29" s="686"/>
      <c r="BM29" s="686"/>
      <c r="BN29" s="687"/>
      <c r="BO29" s="688"/>
      <c r="BP29" s="688"/>
      <c r="BQ29" s="688"/>
      <c r="BR29" s="688"/>
      <c r="BS29" s="689"/>
      <c r="BT29" s="689"/>
      <c r="BU29" s="689"/>
      <c r="BV29" s="689"/>
      <c r="BW29" s="689"/>
      <c r="BX29" s="689"/>
      <c r="BY29" s="689"/>
      <c r="BZ29" s="689"/>
      <c r="CA29" s="689"/>
      <c r="CB29" s="693"/>
      <c r="CD29" s="731" t="s">
        <v>300</v>
      </c>
      <c r="CE29" s="732"/>
      <c r="CF29" s="700" t="s">
        <v>301</v>
      </c>
      <c r="CG29" s="701"/>
      <c r="CH29" s="701"/>
      <c r="CI29" s="701"/>
      <c r="CJ29" s="701"/>
      <c r="CK29" s="701"/>
      <c r="CL29" s="701"/>
      <c r="CM29" s="701"/>
      <c r="CN29" s="701"/>
      <c r="CO29" s="701"/>
      <c r="CP29" s="701"/>
      <c r="CQ29" s="702"/>
      <c r="CR29" s="685">
        <v>3129227</v>
      </c>
      <c r="CS29" s="710"/>
      <c r="CT29" s="710"/>
      <c r="CU29" s="710"/>
      <c r="CV29" s="710"/>
      <c r="CW29" s="710"/>
      <c r="CX29" s="710"/>
      <c r="CY29" s="711"/>
      <c r="CZ29" s="690">
        <v>8.4</v>
      </c>
      <c r="DA29" s="722"/>
      <c r="DB29" s="722"/>
      <c r="DC29" s="724"/>
      <c r="DD29" s="694">
        <v>3127222</v>
      </c>
      <c r="DE29" s="710"/>
      <c r="DF29" s="710"/>
      <c r="DG29" s="710"/>
      <c r="DH29" s="710"/>
      <c r="DI29" s="710"/>
      <c r="DJ29" s="710"/>
      <c r="DK29" s="711"/>
      <c r="DL29" s="694">
        <v>3126922</v>
      </c>
      <c r="DM29" s="710"/>
      <c r="DN29" s="710"/>
      <c r="DO29" s="710"/>
      <c r="DP29" s="710"/>
      <c r="DQ29" s="710"/>
      <c r="DR29" s="710"/>
      <c r="DS29" s="710"/>
      <c r="DT29" s="710"/>
      <c r="DU29" s="710"/>
      <c r="DV29" s="711"/>
      <c r="DW29" s="690">
        <v>18.8</v>
      </c>
      <c r="DX29" s="722"/>
      <c r="DY29" s="722"/>
      <c r="DZ29" s="722"/>
      <c r="EA29" s="722"/>
      <c r="EB29" s="722"/>
      <c r="EC29" s="723"/>
    </row>
    <row r="30" spans="2:133" ht="11.25" customHeight="1">
      <c r="B30" s="682" t="s">
        <v>302</v>
      </c>
      <c r="C30" s="683"/>
      <c r="D30" s="683"/>
      <c r="E30" s="683"/>
      <c r="F30" s="683"/>
      <c r="G30" s="683"/>
      <c r="H30" s="683"/>
      <c r="I30" s="683"/>
      <c r="J30" s="683"/>
      <c r="K30" s="683"/>
      <c r="L30" s="683"/>
      <c r="M30" s="683"/>
      <c r="N30" s="683"/>
      <c r="O30" s="683"/>
      <c r="P30" s="683"/>
      <c r="Q30" s="684"/>
      <c r="R30" s="685">
        <v>37738</v>
      </c>
      <c r="S30" s="686"/>
      <c r="T30" s="686"/>
      <c r="U30" s="686"/>
      <c r="V30" s="686"/>
      <c r="W30" s="686"/>
      <c r="X30" s="686"/>
      <c r="Y30" s="687"/>
      <c r="Z30" s="688">
        <v>0.1</v>
      </c>
      <c r="AA30" s="688"/>
      <c r="AB30" s="688"/>
      <c r="AC30" s="688"/>
      <c r="AD30" s="689" t="s">
        <v>127</v>
      </c>
      <c r="AE30" s="689"/>
      <c r="AF30" s="689"/>
      <c r="AG30" s="689"/>
      <c r="AH30" s="689"/>
      <c r="AI30" s="689"/>
      <c r="AJ30" s="689"/>
      <c r="AK30" s="689"/>
      <c r="AL30" s="690" t="s">
        <v>127</v>
      </c>
      <c r="AM30" s="691"/>
      <c r="AN30" s="691"/>
      <c r="AO30" s="692"/>
      <c r="AP30" s="664" t="s">
        <v>218</v>
      </c>
      <c r="AQ30" s="665"/>
      <c r="AR30" s="665"/>
      <c r="AS30" s="665"/>
      <c r="AT30" s="665"/>
      <c r="AU30" s="665"/>
      <c r="AV30" s="665"/>
      <c r="AW30" s="665"/>
      <c r="AX30" s="665"/>
      <c r="AY30" s="665"/>
      <c r="AZ30" s="665"/>
      <c r="BA30" s="665"/>
      <c r="BB30" s="665"/>
      <c r="BC30" s="665"/>
      <c r="BD30" s="665"/>
      <c r="BE30" s="665"/>
      <c r="BF30" s="666"/>
      <c r="BG30" s="664" t="s">
        <v>303</v>
      </c>
      <c r="BH30" s="729"/>
      <c r="BI30" s="729"/>
      <c r="BJ30" s="729"/>
      <c r="BK30" s="729"/>
      <c r="BL30" s="729"/>
      <c r="BM30" s="729"/>
      <c r="BN30" s="729"/>
      <c r="BO30" s="729"/>
      <c r="BP30" s="729"/>
      <c r="BQ30" s="730"/>
      <c r="BR30" s="664" t="s">
        <v>304</v>
      </c>
      <c r="BS30" s="729"/>
      <c r="BT30" s="729"/>
      <c r="BU30" s="729"/>
      <c r="BV30" s="729"/>
      <c r="BW30" s="729"/>
      <c r="BX30" s="729"/>
      <c r="BY30" s="729"/>
      <c r="BZ30" s="729"/>
      <c r="CA30" s="729"/>
      <c r="CB30" s="730"/>
      <c r="CD30" s="733"/>
      <c r="CE30" s="734"/>
      <c r="CF30" s="700" t="s">
        <v>305</v>
      </c>
      <c r="CG30" s="701"/>
      <c r="CH30" s="701"/>
      <c r="CI30" s="701"/>
      <c r="CJ30" s="701"/>
      <c r="CK30" s="701"/>
      <c r="CL30" s="701"/>
      <c r="CM30" s="701"/>
      <c r="CN30" s="701"/>
      <c r="CO30" s="701"/>
      <c r="CP30" s="701"/>
      <c r="CQ30" s="702"/>
      <c r="CR30" s="685">
        <v>2955551</v>
      </c>
      <c r="CS30" s="686"/>
      <c r="CT30" s="686"/>
      <c r="CU30" s="686"/>
      <c r="CV30" s="686"/>
      <c r="CW30" s="686"/>
      <c r="CX30" s="686"/>
      <c r="CY30" s="687"/>
      <c r="CZ30" s="690">
        <v>8</v>
      </c>
      <c r="DA30" s="722"/>
      <c r="DB30" s="722"/>
      <c r="DC30" s="724"/>
      <c r="DD30" s="694">
        <v>2953647</v>
      </c>
      <c r="DE30" s="686"/>
      <c r="DF30" s="686"/>
      <c r="DG30" s="686"/>
      <c r="DH30" s="686"/>
      <c r="DI30" s="686"/>
      <c r="DJ30" s="686"/>
      <c r="DK30" s="687"/>
      <c r="DL30" s="694">
        <v>2953347</v>
      </c>
      <c r="DM30" s="686"/>
      <c r="DN30" s="686"/>
      <c r="DO30" s="686"/>
      <c r="DP30" s="686"/>
      <c r="DQ30" s="686"/>
      <c r="DR30" s="686"/>
      <c r="DS30" s="686"/>
      <c r="DT30" s="686"/>
      <c r="DU30" s="686"/>
      <c r="DV30" s="687"/>
      <c r="DW30" s="690">
        <v>17.7</v>
      </c>
      <c r="DX30" s="722"/>
      <c r="DY30" s="722"/>
      <c r="DZ30" s="722"/>
      <c r="EA30" s="722"/>
      <c r="EB30" s="722"/>
      <c r="EC30" s="723"/>
    </row>
    <row r="31" spans="2:133" ht="11.25" customHeight="1">
      <c r="B31" s="682" t="s">
        <v>306</v>
      </c>
      <c r="C31" s="683"/>
      <c r="D31" s="683"/>
      <c r="E31" s="683"/>
      <c r="F31" s="683"/>
      <c r="G31" s="683"/>
      <c r="H31" s="683"/>
      <c r="I31" s="683"/>
      <c r="J31" s="683"/>
      <c r="K31" s="683"/>
      <c r="L31" s="683"/>
      <c r="M31" s="683"/>
      <c r="N31" s="683"/>
      <c r="O31" s="683"/>
      <c r="P31" s="683"/>
      <c r="Q31" s="684"/>
      <c r="R31" s="685">
        <v>13782139</v>
      </c>
      <c r="S31" s="686"/>
      <c r="T31" s="686"/>
      <c r="U31" s="686"/>
      <c r="V31" s="686"/>
      <c r="W31" s="686"/>
      <c r="X31" s="686"/>
      <c r="Y31" s="687"/>
      <c r="Z31" s="688">
        <v>36.700000000000003</v>
      </c>
      <c r="AA31" s="688"/>
      <c r="AB31" s="688"/>
      <c r="AC31" s="688"/>
      <c r="AD31" s="689" t="s">
        <v>235</v>
      </c>
      <c r="AE31" s="689"/>
      <c r="AF31" s="689"/>
      <c r="AG31" s="689"/>
      <c r="AH31" s="689"/>
      <c r="AI31" s="689"/>
      <c r="AJ31" s="689"/>
      <c r="AK31" s="689"/>
      <c r="AL31" s="690" t="s">
        <v>127</v>
      </c>
      <c r="AM31" s="691"/>
      <c r="AN31" s="691"/>
      <c r="AO31" s="692"/>
      <c r="AP31" s="742" t="s">
        <v>307</v>
      </c>
      <c r="AQ31" s="743"/>
      <c r="AR31" s="743"/>
      <c r="AS31" s="743"/>
      <c r="AT31" s="748" t="s">
        <v>308</v>
      </c>
      <c r="AU31" s="231"/>
      <c r="AV31" s="231"/>
      <c r="AW31" s="231"/>
      <c r="AX31" s="671" t="s">
        <v>184</v>
      </c>
      <c r="AY31" s="672"/>
      <c r="AZ31" s="672"/>
      <c r="BA31" s="672"/>
      <c r="BB31" s="672"/>
      <c r="BC31" s="672"/>
      <c r="BD31" s="672"/>
      <c r="BE31" s="672"/>
      <c r="BF31" s="673"/>
      <c r="BG31" s="741">
        <v>98.9</v>
      </c>
      <c r="BH31" s="737"/>
      <c r="BI31" s="737"/>
      <c r="BJ31" s="737"/>
      <c r="BK31" s="737"/>
      <c r="BL31" s="737"/>
      <c r="BM31" s="680">
        <v>97.6</v>
      </c>
      <c r="BN31" s="737"/>
      <c r="BO31" s="737"/>
      <c r="BP31" s="737"/>
      <c r="BQ31" s="738"/>
      <c r="BR31" s="741">
        <v>99.2</v>
      </c>
      <c r="BS31" s="737"/>
      <c r="BT31" s="737"/>
      <c r="BU31" s="737"/>
      <c r="BV31" s="737"/>
      <c r="BW31" s="737"/>
      <c r="BX31" s="680">
        <v>97.9</v>
      </c>
      <c r="BY31" s="737"/>
      <c r="BZ31" s="737"/>
      <c r="CA31" s="737"/>
      <c r="CB31" s="738"/>
      <c r="CD31" s="733"/>
      <c r="CE31" s="734"/>
      <c r="CF31" s="700" t="s">
        <v>309</v>
      </c>
      <c r="CG31" s="701"/>
      <c r="CH31" s="701"/>
      <c r="CI31" s="701"/>
      <c r="CJ31" s="701"/>
      <c r="CK31" s="701"/>
      <c r="CL31" s="701"/>
      <c r="CM31" s="701"/>
      <c r="CN31" s="701"/>
      <c r="CO31" s="701"/>
      <c r="CP31" s="701"/>
      <c r="CQ31" s="702"/>
      <c r="CR31" s="685">
        <v>173676</v>
      </c>
      <c r="CS31" s="710"/>
      <c r="CT31" s="710"/>
      <c r="CU31" s="710"/>
      <c r="CV31" s="710"/>
      <c r="CW31" s="710"/>
      <c r="CX31" s="710"/>
      <c r="CY31" s="711"/>
      <c r="CZ31" s="690">
        <v>0.5</v>
      </c>
      <c r="DA31" s="722"/>
      <c r="DB31" s="722"/>
      <c r="DC31" s="724"/>
      <c r="DD31" s="694">
        <v>173575</v>
      </c>
      <c r="DE31" s="710"/>
      <c r="DF31" s="710"/>
      <c r="DG31" s="710"/>
      <c r="DH31" s="710"/>
      <c r="DI31" s="710"/>
      <c r="DJ31" s="710"/>
      <c r="DK31" s="711"/>
      <c r="DL31" s="694">
        <v>173575</v>
      </c>
      <c r="DM31" s="710"/>
      <c r="DN31" s="710"/>
      <c r="DO31" s="710"/>
      <c r="DP31" s="710"/>
      <c r="DQ31" s="710"/>
      <c r="DR31" s="710"/>
      <c r="DS31" s="710"/>
      <c r="DT31" s="710"/>
      <c r="DU31" s="710"/>
      <c r="DV31" s="711"/>
      <c r="DW31" s="690">
        <v>1</v>
      </c>
      <c r="DX31" s="722"/>
      <c r="DY31" s="722"/>
      <c r="DZ31" s="722"/>
      <c r="EA31" s="722"/>
      <c r="EB31" s="722"/>
      <c r="EC31" s="723"/>
    </row>
    <row r="32" spans="2:133" ht="11.25" customHeight="1">
      <c r="B32" s="752" t="s">
        <v>310</v>
      </c>
      <c r="C32" s="753"/>
      <c r="D32" s="753"/>
      <c r="E32" s="753"/>
      <c r="F32" s="753"/>
      <c r="G32" s="753"/>
      <c r="H32" s="753"/>
      <c r="I32" s="753"/>
      <c r="J32" s="753"/>
      <c r="K32" s="753"/>
      <c r="L32" s="753"/>
      <c r="M32" s="753"/>
      <c r="N32" s="753"/>
      <c r="O32" s="753"/>
      <c r="P32" s="753"/>
      <c r="Q32" s="754"/>
      <c r="R32" s="685" t="s">
        <v>235</v>
      </c>
      <c r="S32" s="686"/>
      <c r="T32" s="686"/>
      <c r="U32" s="686"/>
      <c r="V32" s="686"/>
      <c r="W32" s="686"/>
      <c r="X32" s="686"/>
      <c r="Y32" s="687"/>
      <c r="Z32" s="688" t="s">
        <v>135</v>
      </c>
      <c r="AA32" s="688"/>
      <c r="AB32" s="688"/>
      <c r="AC32" s="688"/>
      <c r="AD32" s="689" t="s">
        <v>235</v>
      </c>
      <c r="AE32" s="689"/>
      <c r="AF32" s="689"/>
      <c r="AG32" s="689"/>
      <c r="AH32" s="689"/>
      <c r="AI32" s="689"/>
      <c r="AJ32" s="689"/>
      <c r="AK32" s="689"/>
      <c r="AL32" s="690" t="s">
        <v>127</v>
      </c>
      <c r="AM32" s="691"/>
      <c r="AN32" s="691"/>
      <c r="AO32" s="692"/>
      <c r="AP32" s="744"/>
      <c r="AQ32" s="745"/>
      <c r="AR32" s="745"/>
      <c r="AS32" s="745"/>
      <c r="AT32" s="749"/>
      <c r="AU32" s="230" t="s">
        <v>311</v>
      </c>
      <c r="AV32" s="230"/>
      <c r="AW32" s="230"/>
      <c r="AX32" s="682" t="s">
        <v>312</v>
      </c>
      <c r="AY32" s="683"/>
      <c r="AZ32" s="683"/>
      <c r="BA32" s="683"/>
      <c r="BB32" s="683"/>
      <c r="BC32" s="683"/>
      <c r="BD32" s="683"/>
      <c r="BE32" s="683"/>
      <c r="BF32" s="684"/>
      <c r="BG32" s="751">
        <v>99</v>
      </c>
      <c r="BH32" s="710"/>
      <c r="BI32" s="710"/>
      <c r="BJ32" s="710"/>
      <c r="BK32" s="710"/>
      <c r="BL32" s="710"/>
      <c r="BM32" s="691">
        <v>98.2</v>
      </c>
      <c r="BN32" s="739"/>
      <c r="BO32" s="739"/>
      <c r="BP32" s="739"/>
      <c r="BQ32" s="740"/>
      <c r="BR32" s="751">
        <v>99.2</v>
      </c>
      <c r="BS32" s="710"/>
      <c r="BT32" s="710"/>
      <c r="BU32" s="710"/>
      <c r="BV32" s="710"/>
      <c r="BW32" s="710"/>
      <c r="BX32" s="691">
        <v>98.4</v>
      </c>
      <c r="BY32" s="739"/>
      <c r="BZ32" s="739"/>
      <c r="CA32" s="739"/>
      <c r="CB32" s="740"/>
      <c r="CD32" s="735"/>
      <c r="CE32" s="736"/>
      <c r="CF32" s="700" t="s">
        <v>313</v>
      </c>
      <c r="CG32" s="701"/>
      <c r="CH32" s="701"/>
      <c r="CI32" s="701"/>
      <c r="CJ32" s="701"/>
      <c r="CK32" s="701"/>
      <c r="CL32" s="701"/>
      <c r="CM32" s="701"/>
      <c r="CN32" s="701"/>
      <c r="CO32" s="701"/>
      <c r="CP32" s="701"/>
      <c r="CQ32" s="702"/>
      <c r="CR32" s="685">
        <v>82</v>
      </c>
      <c r="CS32" s="686"/>
      <c r="CT32" s="686"/>
      <c r="CU32" s="686"/>
      <c r="CV32" s="686"/>
      <c r="CW32" s="686"/>
      <c r="CX32" s="686"/>
      <c r="CY32" s="687"/>
      <c r="CZ32" s="690">
        <v>0</v>
      </c>
      <c r="DA32" s="722"/>
      <c r="DB32" s="722"/>
      <c r="DC32" s="724"/>
      <c r="DD32" s="694">
        <v>82</v>
      </c>
      <c r="DE32" s="686"/>
      <c r="DF32" s="686"/>
      <c r="DG32" s="686"/>
      <c r="DH32" s="686"/>
      <c r="DI32" s="686"/>
      <c r="DJ32" s="686"/>
      <c r="DK32" s="687"/>
      <c r="DL32" s="694">
        <v>82</v>
      </c>
      <c r="DM32" s="686"/>
      <c r="DN32" s="686"/>
      <c r="DO32" s="686"/>
      <c r="DP32" s="686"/>
      <c r="DQ32" s="686"/>
      <c r="DR32" s="686"/>
      <c r="DS32" s="686"/>
      <c r="DT32" s="686"/>
      <c r="DU32" s="686"/>
      <c r="DV32" s="687"/>
      <c r="DW32" s="690">
        <v>0</v>
      </c>
      <c r="DX32" s="722"/>
      <c r="DY32" s="722"/>
      <c r="DZ32" s="722"/>
      <c r="EA32" s="722"/>
      <c r="EB32" s="722"/>
      <c r="EC32" s="723"/>
    </row>
    <row r="33" spans="2:133" ht="11.25" customHeight="1">
      <c r="B33" s="682" t="s">
        <v>314</v>
      </c>
      <c r="C33" s="683"/>
      <c r="D33" s="683"/>
      <c r="E33" s="683"/>
      <c r="F33" s="683"/>
      <c r="G33" s="683"/>
      <c r="H33" s="683"/>
      <c r="I33" s="683"/>
      <c r="J33" s="683"/>
      <c r="K33" s="683"/>
      <c r="L33" s="683"/>
      <c r="M33" s="683"/>
      <c r="N33" s="683"/>
      <c r="O33" s="683"/>
      <c r="P33" s="683"/>
      <c r="Q33" s="684"/>
      <c r="R33" s="685">
        <v>2330650</v>
      </c>
      <c r="S33" s="686"/>
      <c r="T33" s="686"/>
      <c r="U33" s="686"/>
      <c r="V33" s="686"/>
      <c r="W33" s="686"/>
      <c r="X33" s="686"/>
      <c r="Y33" s="687"/>
      <c r="Z33" s="688">
        <v>6.2</v>
      </c>
      <c r="AA33" s="688"/>
      <c r="AB33" s="688"/>
      <c r="AC33" s="688"/>
      <c r="AD33" s="689" t="s">
        <v>127</v>
      </c>
      <c r="AE33" s="689"/>
      <c r="AF33" s="689"/>
      <c r="AG33" s="689"/>
      <c r="AH33" s="689"/>
      <c r="AI33" s="689"/>
      <c r="AJ33" s="689"/>
      <c r="AK33" s="689"/>
      <c r="AL33" s="690" t="s">
        <v>135</v>
      </c>
      <c r="AM33" s="691"/>
      <c r="AN33" s="691"/>
      <c r="AO33" s="692"/>
      <c r="AP33" s="746"/>
      <c r="AQ33" s="747"/>
      <c r="AR33" s="747"/>
      <c r="AS33" s="747"/>
      <c r="AT33" s="750"/>
      <c r="AU33" s="232"/>
      <c r="AV33" s="232"/>
      <c r="AW33" s="232"/>
      <c r="AX33" s="726" t="s">
        <v>315</v>
      </c>
      <c r="AY33" s="727"/>
      <c r="AZ33" s="727"/>
      <c r="BA33" s="727"/>
      <c r="BB33" s="727"/>
      <c r="BC33" s="727"/>
      <c r="BD33" s="727"/>
      <c r="BE33" s="727"/>
      <c r="BF33" s="728"/>
      <c r="BG33" s="755">
        <v>98.6</v>
      </c>
      <c r="BH33" s="756"/>
      <c r="BI33" s="756"/>
      <c r="BJ33" s="756"/>
      <c r="BK33" s="756"/>
      <c r="BL33" s="756"/>
      <c r="BM33" s="757">
        <v>97</v>
      </c>
      <c r="BN33" s="756"/>
      <c r="BO33" s="756"/>
      <c r="BP33" s="756"/>
      <c r="BQ33" s="758"/>
      <c r="BR33" s="755">
        <v>99.1</v>
      </c>
      <c r="BS33" s="756"/>
      <c r="BT33" s="756"/>
      <c r="BU33" s="756"/>
      <c r="BV33" s="756"/>
      <c r="BW33" s="756"/>
      <c r="BX33" s="757">
        <v>97.3</v>
      </c>
      <c r="BY33" s="756"/>
      <c r="BZ33" s="756"/>
      <c r="CA33" s="756"/>
      <c r="CB33" s="758"/>
      <c r="CD33" s="700" t="s">
        <v>316</v>
      </c>
      <c r="CE33" s="701"/>
      <c r="CF33" s="701"/>
      <c r="CG33" s="701"/>
      <c r="CH33" s="701"/>
      <c r="CI33" s="701"/>
      <c r="CJ33" s="701"/>
      <c r="CK33" s="701"/>
      <c r="CL33" s="701"/>
      <c r="CM33" s="701"/>
      <c r="CN33" s="701"/>
      <c r="CO33" s="701"/>
      <c r="CP33" s="701"/>
      <c r="CQ33" s="702"/>
      <c r="CR33" s="685">
        <v>19280441</v>
      </c>
      <c r="CS33" s="710"/>
      <c r="CT33" s="710"/>
      <c r="CU33" s="710"/>
      <c r="CV33" s="710"/>
      <c r="CW33" s="710"/>
      <c r="CX33" s="710"/>
      <c r="CY33" s="711"/>
      <c r="CZ33" s="690">
        <v>52.1</v>
      </c>
      <c r="DA33" s="722"/>
      <c r="DB33" s="722"/>
      <c r="DC33" s="724"/>
      <c r="DD33" s="694">
        <v>9272205</v>
      </c>
      <c r="DE33" s="710"/>
      <c r="DF33" s="710"/>
      <c r="DG33" s="710"/>
      <c r="DH33" s="710"/>
      <c r="DI33" s="710"/>
      <c r="DJ33" s="710"/>
      <c r="DK33" s="711"/>
      <c r="DL33" s="694">
        <v>6836426</v>
      </c>
      <c r="DM33" s="710"/>
      <c r="DN33" s="710"/>
      <c r="DO33" s="710"/>
      <c r="DP33" s="710"/>
      <c r="DQ33" s="710"/>
      <c r="DR33" s="710"/>
      <c r="DS33" s="710"/>
      <c r="DT33" s="710"/>
      <c r="DU33" s="710"/>
      <c r="DV33" s="711"/>
      <c r="DW33" s="690">
        <v>41.1</v>
      </c>
      <c r="DX33" s="722"/>
      <c r="DY33" s="722"/>
      <c r="DZ33" s="722"/>
      <c r="EA33" s="722"/>
      <c r="EB33" s="722"/>
      <c r="EC33" s="723"/>
    </row>
    <row r="34" spans="2:133" ht="11.25" customHeight="1">
      <c r="B34" s="682" t="s">
        <v>317</v>
      </c>
      <c r="C34" s="683"/>
      <c r="D34" s="683"/>
      <c r="E34" s="683"/>
      <c r="F34" s="683"/>
      <c r="G34" s="683"/>
      <c r="H34" s="683"/>
      <c r="I34" s="683"/>
      <c r="J34" s="683"/>
      <c r="K34" s="683"/>
      <c r="L34" s="683"/>
      <c r="M34" s="683"/>
      <c r="N34" s="683"/>
      <c r="O34" s="683"/>
      <c r="P34" s="683"/>
      <c r="Q34" s="684"/>
      <c r="R34" s="685">
        <v>139925</v>
      </c>
      <c r="S34" s="686"/>
      <c r="T34" s="686"/>
      <c r="U34" s="686"/>
      <c r="V34" s="686"/>
      <c r="W34" s="686"/>
      <c r="X34" s="686"/>
      <c r="Y34" s="687"/>
      <c r="Z34" s="688">
        <v>0.4</v>
      </c>
      <c r="AA34" s="688"/>
      <c r="AB34" s="688"/>
      <c r="AC34" s="688"/>
      <c r="AD34" s="689">
        <v>93502</v>
      </c>
      <c r="AE34" s="689"/>
      <c r="AF34" s="689"/>
      <c r="AG34" s="689"/>
      <c r="AH34" s="689"/>
      <c r="AI34" s="689"/>
      <c r="AJ34" s="689"/>
      <c r="AK34" s="689"/>
      <c r="AL34" s="690">
        <v>0.6</v>
      </c>
      <c r="AM34" s="691"/>
      <c r="AN34" s="691"/>
      <c r="AO34" s="692"/>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700" t="s">
        <v>318</v>
      </c>
      <c r="CE34" s="701"/>
      <c r="CF34" s="701"/>
      <c r="CG34" s="701"/>
      <c r="CH34" s="701"/>
      <c r="CI34" s="701"/>
      <c r="CJ34" s="701"/>
      <c r="CK34" s="701"/>
      <c r="CL34" s="701"/>
      <c r="CM34" s="701"/>
      <c r="CN34" s="701"/>
      <c r="CO34" s="701"/>
      <c r="CP34" s="701"/>
      <c r="CQ34" s="702"/>
      <c r="CR34" s="685">
        <v>2940353</v>
      </c>
      <c r="CS34" s="686"/>
      <c r="CT34" s="686"/>
      <c r="CU34" s="686"/>
      <c r="CV34" s="686"/>
      <c r="CW34" s="686"/>
      <c r="CX34" s="686"/>
      <c r="CY34" s="687"/>
      <c r="CZ34" s="690">
        <v>7.9</v>
      </c>
      <c r="DA34" s="722"/>
      <c r="DB34" s="722"/>
      <c r="DC34" s="724"/>
      <c r="DD34" s="694">
        <v>2170187</v>
      </c>
      <c r="DE34" s="686"/>
      <c r="DF34" s="686"/>
      <c r="DG34" s="686"/>
      <c r="DH34" s="686"/>
      <c r="DI34" s="686"/>
      <c r="DJ34" s="686"/>
      <c r="DK34" s="687"/>
      <c r="DL34" s="694">
        <v>1849370</v>
      </c>
      <c r="DM34" s="686"/>
      <c r="DN34" s="686"/>
      <c r="DO34" s="686"/>
      <c r="DP34" s="686"/>
      <c r="DQ34" s="686"/>
      <c r="DR34" s="686"/>
      <c r="DS34" s="686"/>
      <c r="DT34" s="686"/>
      <c r="DU34" s="686"/>
      <c r="DV34" s="687"/>
      <c r="DW34" s="690">
        <v>11.1</v>
      </c>
      <c r="DX34" s="722"/>
      <c r="DY34" s="722"/>
      <c r="DZ34" s="722"/>
      <c r="EA34" s="722"/>
      <c r="EB34" s="722"/>
      <c r="EC34" s="723"/>
    </row>
    <row r="35" spans="2:133" ht="11.25" customHeight="1">
      <c r="B35" s="682" t="s">
        <v>319</v>
      </c>
      <c r="C35" s="683"/>
      <c r="D35" s="683"/>
      <c r="E35" s="683"/>
      <c r="F35" s="683"/>
      <c r="G35" s="683"/>
      <c r="H35" s="683"/>
      <c r="I35" s="683"/>
      <c r="J35" s="683"/>
      <c r="K35" s="683"/>
      <c r="L35" s="683"/>
      <c r="M35" s="683"/>
      <c r="N35" s="683"/>
      <c r="O35" s="683"/>
      <c r="P35" s="683"/>
      <c r="Q35" s="684"/>
      <c r="R35" s="685">
        <v>139911</v>
      </c>
      <c r="S35" s="686"/>
      <c r="T35" s="686"/>
      <c r="U35" s="686"/>
      <c r="V35" s="686"/>
      <c r="W35" s="686"/>
      <c r="X35" s="686"/>
      <c r="Y35" s="687"/>
      <c r="Z35" s="688">
        <v>0.4</v>
      </c>
      <c r="AA35" s="688"/>
      <c r="AB35" s="688"/>
      <c r="AC35" s="688"/>
      <c r="AD35" s="689" t="s">
        <v>135</v>
      </c>
      <c r="AE35" s="689"/>
      <c r="AF35" s="689"/>
      <c r="AG35" s="689"/>
      <c r="AH35" s="689"/>
      <c r="AI35" s="689"/>
      <c r="AJ35" s="689"/>
      <c r="AK35" s="689"/>
      <c r="AL35" s="690" t="s">
        <v>127</v>
      </c>
      <c r="AM35" s="691"/>
      <c r="AN35" s="691"/>
      <c r="AO35" s="692"/>
      <c r="AP35" s="235"/>
      <c r="AQ35" s="664" t="s">
        <v>320</v>
      </c>
      <c r="AR35" s="665"/>
      <c r="AS35" s="665"/>
      <c r="AT35" s="665"/>
      <c r="AU35" s="665"/>
      <c r="AV35" s="665"/>
      <c r="AW35" s="665"/>
      <c r="AX35" s="665"/>
      <c r="AY35" s="665"/>
      <c r="AZ35" s="665"/>
      <c r="BA35" s="665"/>
      <c r="BB35" s="665"/>
      <c r="BC35" s="665"/>
      <c r="BD35" s="665"/>
      <c r="BE35" s="665"/>
      <c r="BF35" s="666"/>
      <c r="BG35" s="664" t="s">
        <v>321</v>
      </c>
      <c r="BH35" s="665"/>
      <c r="BI35" s="665"/>
      <c r="BJ35" s="665"/>
      <c r="BK35" s="665"/>
      <c r="BL35" s="665"/>
      <c r="BM35" s="665"/>
      <c r="BN35" s="665"/>
      <c r="BO35" s="665"/>
      <c r="BP35" s="665"/>
      <c r="BQ35" s="665"/>
      <c r="BR35" s="665"/>
      <c r="BS35" s="665"/>
      <c r="BT35" s="665"/>
      <c r="BU35" s="665"/>
      <c r="BV35" s="665"/>
      <c r="BW35" s="665"/>
      <c r="BX35" s="665"/>
      <c r="BY35" s="665"/>
      <c r="BZ35" s="665"/>
      <c r="CA35" s="665"/>
      <c r="CB35" s="666"/>
      <c r="CD35" s="700" t="s">
        <v>322</v>
      </c>
      <c r="CE35" s="701"/>
      <c r="CF35" s="701"/>
      <c r="CG35" s="701"/>
      <c r="CH35" s="701"/>
      <c r="CI35" s="701"/>
      <c r="CJ35" s="701"/>
      <c r="CK35" s="701"/>
      <c r="CL35" s="701"/>
      <c r="CM35" s="701"/>
      <c r="CN35" s="701"/>
      <c r="CO35" s="701"/>
      <c r="CP35" s="701"/>
      <c r="CQ35" s="702"/>
      <c r="CR35" s="685">
        <v>273726</v>
      </c>
      <c r="CS35" s="710"/>
      <c r="CT35" s="710"/>
      <c r="CU35" s="710"/>
      <c r="CV35" s="710"/>
      <c r="CW35" s="710"/>
      <c r="CX35" s="710"/>
      <c r="CY35" s="711"/>
      <c r="CZ35" s="690">
        <v>0.7</v>
      </c>
      <c r="DA35" s="722"/>
      <c r="DB35" s="722"/>
      <c r="DC35" s="724"/>
      <c r="DD35" s="694">
        <v>232004</v>
      </c>
      <c r="DE35" s="710"/>
      <c r="DF35" s="710"/>
      <c r="DG35" s="710"/>
      <c r="DH35" s="710"/>
      <c r="DI35" s="710"/>
      <c r="DJ35" s="710"/>
      <c r="DK35" s="711"/>
      <c r="DL35" s="694">
        <v>218013</v>
      </c>
      <c r="DM35" s="710"/>
      <c r="DN35" s="710"/>
      <c r="DO35" s="710"/>
      <c r="DP35" s="710"/>
      <c r="DQ35" s="710"/>
      <c r="DR35" s="710"/>
      <c r="DS35" s="710"/>
      <c r="DT35" s="710"/>
      <c r="DU35" s="710"/>
      <c r="DV35" s="711"/>
      <c r="DW35" s="690">
        <v>1.3</v>
      </c>
      <c r="DX35" s="722"/>
      <c r="DY35" s="722"/>
      <c r="DZ35" s="722"/>
      <c r="EA35" s="722"/>
      <c r="EB35" s="722"/>
      <c r="EC35" s="723"/>
    </row>
    <row r="36" spans="2:133" ht="11.25" customHeight="1">
      <c r="B36" s="682" t="s">
        <v>323</v>
      </c>
      <c r="C36" s="683"/>
      <c r="D36" s="683"/>
      <c r="E36" s="683"/>
      <c r="F36" s="683"/>
      <c r="G36" s="683"/>
      <c r="H36" s="683"/>
      <c r="I36" s="683"/>
      <c r="J36" s="683"/>
      <c r="K36" s="683"/>
      <c r="L36" s="683"/>
      <c r="M36" s="683"/>
      <c r="N36" s="683"/>
      <c r="O36" s="683"/>
      <c r="P36" s="683"/>
      <c r="Q36" s="684"/>
      <c r="R36" s="685">
        <v>534628</v>
      </c>
      <c r="S36" s="686"/>
      <c r="T36" s="686"/>
      <c r="U36" s="686"/>
      <c r="V36" s="686"/>
      <c r="W36" s="686"/>
      <c r="X36" s="686"/>
      <c r="Y36" s="687"/>
      <c r="Z36" s="688">
        <v>1.4</v>
      </c>
      <c r="AA36" s="688"/>
      <c r="AB36" s="688"/>
      <c r="AC36" s="688"/>
      <c r="AD36" s="689" t="s">
        <v>127</v>
      </c>
      <c r="AE36" s="689"/>
      <c r="AF36" s="689"/>
      <c r="AG36" s="689"/>
      <c r="AH36" s="689"/>
      <c r="AI36" s="689"/>
      <c r="AJ36" s="689"/>
      <c r="AK36" s="689"/>
      <c r="AL36" s="690" t="s">
        <v>127</v>
      </c>
      <c r="AM36" s="691"/>
      <c r="AN36" s="691"/>
      <c r="AO36" s="692"/>
      <c r="AP36" s="235"/>
      <c r="AQ36" s="759" t="s">
        <v>324</v>
      </c>
      <c r="AR36" s="760"/>
      <c r="AS36" s="760"/>
      <c r="AT36" s="760"/>
      <c r="AU36" s="760"/>
      <c r="AV36" s="760"/>
      <c r="AW36" s="760"/>
      <c r="AX36" s="760"/>
      <c r="AY36" s="761"/>
      <c r="AZ36" s="674">
        <v>4439619</v>
      </c>
      <c r="BA36" s="675"/>
      <c r="BB36" s="675"/>
      <c r="BC36" s="675"/>
      <c r="BD36" s="675"/>
      <c r="BE36" s="675"/>
      <c r="BF36" s="762"/>
      <c r="BG36" s="696" t="s">
        <v>325</v>
      </c>
      <c r="BH36" s="697"/>
      <c r="BI36" s="697"/>
      <c r="BJ36" s="697"/>
      <c r="BK36" s="697"/>
      <c r="BL36" s="697"/>
      <c r="BM36" s="697"/>
      <c r="BN36" s="697"/>
      <c r="BO36" s="697"/>
      <c r="BP36" s="697"/>
      <c r="BQ36" s="697"/>
      <c r="BR36" s="697"/>
      <c r="BS36" s="697"/>
      <c r="BT36" s="697"/>
      <c r="BU36" s="698"/>
      <c r="BV36" s="674">
        <v>87672</v>
      </c>
      <c r="BW36" s="675"/>
      <c r="BX36" s="675"/>
      <c r="BY36" s="675"/>
      <c r="BZ36" s="675"/>
      <c r="CA36" s="675"/>
      <c r="CB36" s="762"/>
      <c r="CD36" s="700" t="s">
        <v>326</v>
      </c>
      <c r="CE36" s="701"/>
      <c r="CF36" s="701"/>
      <c r="CG36" s="701"/>
      <c r="CH36" s="701"/>
      <c r="CI36" s="701"/>
      <c r="CJ36" s="701"/>
      <c r="CK36" s="701"/>
      <c r="CL36" s="701"/>
      <c r="CM36" s="701"/>
      <c r="CN36" s="701"/>
      <c r="CO36" s="701"/>
      <c r="CP36" s="701"/>
      <c r="CQ36" s="702"/>
      <c r="CR36" s="685">
        <v>12361903</v>
      </c>
      <c r="CS36" s="686"/>
      <c r="CT36" s="686"/>
      <c r="CU36" s="686"/>
      <c r="CV36" s="686"/>
      <c r="CW36" s="686"/>
      <c r="CX36" s="686"/>
      <c r="CY36" s="687"/>
      <c r="CZ36" s="690">
        <v>33.4</v>
      </c>
      <c r="DA36" s="722"/>
      <c r="DB36" s="722"/>
      <c r="DC36" s="724"/>
      <c r="DD36" s="694">
        <v>4202890</v>
      </c>
      <c r="DE36" s="686"/>
      <c r="DF36" s="686"/>
      <c r="DG36" s="686"/>
      <c r="DH36" s="686"/>
      <c r="DI36" s="686"/>
      <c r="DJ36" s="686"/>
      <c r="DK36" s="687"/>
      <c r="DL36" s="694">
        <v>2782475</v>
      </c>
      <c r="DM36" s="686"/>
      <c r="DN36" s="686"/>
      <c r="DO36" s="686"/>
      <c r="DP36" s="686"/>
      <c r="DQ36" s="686"/>
      <c r="DR36" s="686"/>
      <c r="DS36" s="686"/>
      <c r="DT36" s="686"/>
      <c r="DU36" s="686"/>
      <c r="DV36" s="687"/>
      <c r="DW36" s="690">
        <v>16.7</v>
      </c>
      <c r="DX36" s="722"/>
      <c r="DY36" s="722"/>
      <c r="DZ36" s="722"/>
      <c r="EA36" s="722"/>
      <c r="EB36" s="722"/>
      <c r="EC36" s="723"/>
    </row>
    <row r="37" spans="2:133" ht="11.25" customHeight="1">
      <c r="B37" s="682" t="s">
        <v>327</v>
      </c>
      <c r="C37" s="683"/>
      <c r="D37" s="683"/>
      <c r="E37" s="683"/>
      <c r="F37" s="683"/>
      <c r="G37" s="683"/>
      <c r="H37" s="683"/>
      <c r="I37" s="683"/>
      <c r="J37" s="683"/>
      <c r="K37" s="683"/>
      <c r="L37" s="683"/>
      <c r="M37" s="683"/>
      <c r="N37" s="683"/>
      <c r="O37" s="683"/>
      <c r="P37" s="683"/>
      <c r="Q37" s="684"/>
      <c r="R37" s="685">
        <v>231292</v>
      </c>
      <c r="S37" s="686"/>
      <c r="T37" s="686"/>
      <c r="U37" s="686"/>
      <c r="V37" s="686"/>
      <c r="W37" s="686"/>
      <c r="X37" s="686"/>
      <c r="Y37" s="687"/>
      <c r="Z37" s="688">
        <v>0.6</v>
      </c>
      <c r="AA37" s="688"/>
      <c r="AB37" s="688"/>
      <c r="AC37" s="688"/>
      <c r="AD37" s="689" t="s">
        <v>127</v>
      </c>
      <c r="AE37" s="689"/>
      <c r="AF37" s="689"/>
      <c r="AG37" s="689"/>
      <c r="AH37" s="689"/>
      <c r="AI37" s="689"/>
      <c r="AJ37" s="689"/>
      <c r="AK37" s="689"/>
      <c r="AL37" s="690" t="s">
        <v>127</v>
      </c>
      <c r="AM37" s="691"/>
      <c r="AN37" s="691"/>
      <c r="AO37" s="692"/>
      <c r="AQ37" s="763" t="s">
        <v>328</v>
      </c>
      <c r="AR37" s="764"/>
      <c r="AS37" s="764"/>
      <c r="AT37" s="764"/>
      <c r="AU37" s="764"/>
      <c r="AV37" s="764"/>
      <c r="AW37" s="764"/>
      <c r="AX37" s="764"/>
      <c r="AY37" s="765"/>
      <c r="AZ37" s="685">
        <v>1006283</v>
      </c>
      <c r="BA37" s="686"/>
      <c r="BB37" s="686"/>
      <c r="BC37" s="686"/>
      <c r="BD37" s="710"/>
      <c r="BE37" s="710"/>
      <c r="BF37" s="740"/>
      <c r="BG37" s="700" t="s">
        <v>329</v>
      </c>
      <c r="BH37" s="701"/>
      <c r="BI37" s="701"/>
      <c r="BJ37" s="701"/>
      <c r="BK37" s="701"/>
      <c r="BL37" s="701"/>
      <c r="BM37" s="701"/>
      <c r="BN37" s="701"/>
      <c r="BO37" s="701"/>
      <c r="BP37" s="701"/>
      <c r="BQ37" s="701"/>
      <c r="BR37" s="701"/>
      <c r="BS37" s="701"/>
      <c r="BT37" s="701"/>
      <c r="BU37" s="702"/>
      <c r="BV37" s="685">
        <v>87672</v>
      </c>
      <c r="BW37" s="686"/>
      <c r="BX37" s="686"/>
      <c r="BY37" s="686"/>
      <c r="BZ37" s="686"/>
      <c r="CA37" s="686"/>
      <c r="CB37" s="695"/>
      <c r="CD37" s="700" t="s">
        <v>330</v>
      </c>
      <c r="CE37" s="701"/>
      <c r="CF37" s="701"/>
      <c r="CG37" s="701"/>
      <c r="CH37" s="701"/>
      <c r="CI37" s="701"/>
      <c r="CJ37" s="701"/>
      <c r="CK37" s="701"/>
      <c r="CL37" s="701"/>
      <c r="CM37" s="701"/>
      <c r="CN37" s="701"/>
      <c r="CO37" s="701"/>
      <c r="CP37" s="701"/>
      <c r="CQ37" s="702"/>
      <c r="CR37" s="685">
        <v>1646339</v>
      </c>
      <c r="CS37" s="710"/>
      <c r="CT37" s="710"/>
      <c r="CU37" s="710"/>
      <c r="CV37" s="710"/>
      <c r="CW37" s="710"/>
      <c r="CX37" s="710"/>
      <c r="CY37" s="711"/>
      <c r="CZ37" s="690">
        <v>4.4000000000000004</v>
      </c>
      <c r="DA37" s="722"/>
      <c r="DB37" s="722"/>
      <c r="DC37" s="724"/>
      <c r="DD37" s="694">
        <v>1511839</v>
      </c>
      <c r="DE37" s="710"/>
      <c r="DF37" s="710"/>
      <c r="DG37" s="710"/>
      <c r="DH37" s="710"/>
      <c r="DI37" s="710"/>
      <c r="DJ37" s="710"/>
      <c r="DK37" s="711"/>
      <c r="DL37" s="694">
        <v>1301445</v>
      </c>
      <c r="DM37" s="710"/>
      <c r="DN37" s="710"/>
      <c r="DO37" s="710"/>
      <c r="DP37" s="710"/>
      <c r="DQ37" s="710"/>
      <c r="DR37" s="710"/>
      <c r="DS37" s="710"/>
      <c r="DT37" s="710"/>
      <c r="DU37" s="710"/>
      <c r="DV37" s="711"/>
      <c r="DW37" s="690">
        <v>7.8</v>
      </c>
      <c r="DX37" s="722"/>
      <c r="DY37" s="722"/>
      <c r="DZ37" s="722"/>
      <c r="EA37" s="722"/>
      <c r="EB37" s="722"/>
      <c r="EC37" s="723"/>
    </row>
    <row r="38" spans="2:133" ht="11.25" customHeight="1">
      <c r="B38" s="682" t="s">
        <v>331</v>
      </c>
      <c r="C38" s="683"/>
      <c r="D38" s="683"/>
      <c r="E38" s="683"/>
      <c r="F38" s="683"/>
      <c r="G38" s="683"/>
      <c r="H38" s="683"/>
      <c r="I38" s="683"/>
      <c r="J38" s="683"/>
      <c r="K38" s="683"/>
      <c r="L38" s="683"/>
      <c r="M38" s="683"/>
      <c r="N38" s="683"/>
      <c r="O38" s="683"/>
      <c r="P38" s="683"/>
      <c r="Q38" s="684"/>
      <c r="R38" s="685">
        <v>503746</v>
      </c>
      <c r="S38" s="686"/>
      <c r="T38" s="686"/>
      <c r="U38" s="686"/>
      <c r="V38" s="686"/>
      <c r="W38" s="686"/>
      <c r="X38" s="686"/>
      <c r="Y38" s="687"/>
      <c r="Z38" s="688">
        <v>1.3</v>
      </c>
      <c r="AA38" s="688"/>
      <c r="AB38" s="688"/>
      <c r="AC38" s="688"/>
      <c r="AD38" s="689">
        <v>26257</v>
      </c>
      <c r="AE38" s="689"/>
      <c r="AF38" s="689"/>
      <c r="AG38" s="689"/>
      <c r="AH38" s="689"/>
      <c r="AI38" s="689"/>
      <c r="AJ38" s="689"/>
      <c r="AK38" s="689"/>
      <c r="AL38" s="690">
        <v>0.2</v>
      </c>
      <c r="AM38" s="691"/>
      <c r="AN38" s="691"/>
      <c r="AO38" s="692"/>
      <c r="AQ38" s="763" t="s">
        <v>332</v>
      </c>
      <c r="AR38" s="764"/>
      <c r="AS38" s="764"/>
      <c r="AT38" s="764"/>
      <c r="AU38" s="764"/>
      <c r="AV38" s="764"/>
      <c r="AW38" s="764"/>
      <c r="AX38" s="764"/>
      <c r="AY38" s="765"/>
      <c r="AZ38" s="685">
        <v>741924</v>
      </c>
      <c r="BA38" s="686"/>
      <c r="BB38" s="686"/>
      <c r="BC38" s="686"/>
      <c r="BD38" s="710"/>
      <c r="BE38" s="710"/>
      <c r="BF38" s="740"/>
      <c r="BG38" s="700" t="s">
        <v>333</v>
      </c>
      <c r="BH38" s="701"/>
      <c r="BI38" s="701"/>
      <c r="BJ38" s="701"/>
      <c r="BK38" s="701"/>
      <c r="BL38" s="701"/>
      <c r="BM38" s="701"/>
      <c r="BN38" s="701"/>
      <c r="BO38" s="701"/>
      <c r="BP38" s="701"/>
      <c r="BQ38" s="701"/>
      <c r="BR38" s="701"/>
      <c r="BS38" s="701"/>
      <c r="BT38" s="701"/>
      <c r="BU38" s="702"/>
      <c r="BV38" s="685">
        <v>10596</v>
      </c>
      <c r="BW38" s="686"/>
      <c r="BX38" s="686"/>
      <c r="BY38" s="686"/>
      <c r="BZ38" s="686"/>
      <c r="CA38" s="686"/>
      <c r="CB38" s="695"/>
      <c r="CD38" s="700" t="s">
        <v>334</v>
      </c>
      <c r="CE38" s="701"/>
      <c r="CF38" s="701"/>
      <c r="CG38" s="701"/>
      <c r="CH38" s="701"/>
      <c r="CI38" s="701"/>
      <c r="CJ38" s="701"/>
      <c r="CK38" s="701"/>
      <c r="CL38" s="701"/>
      <c r="CM38" s="701"/>
      <c r="CN38" s="701"/>
      <c r="CO38" s="701"/>
      <c r="CP38" s="701"/>
      <c r="CQ38" s="702"/>
      <c r="CR38" s="685">
        <v>2597467</v>
      </c>
      <c r="CS38" s="686"/>
      <c r="CT38" s="686"/>
      <c r="CU38" s="686"/>
      <c r="CV38" s="686"/>
      <c r="CW38" s="686"/>
      <c r="CX38" s="686"/>
      <c r="CY38" s="687"/>
      <c r="CZ38" s="690">
        <v>7</v>
      </c>
      <c r="DA38" s="722"/>
      <c r="DB38" s="722"/>
      <c r="DC38" s="724"/>
      <c r="DD38" s="694">
        <v>2032588</v>
      </c>
      <c r="DE38" s="686"/>
      <c r="DF38" s="686"/>
      <c r="DG38" s="686"/>
      <c r="DH38" s="686"/>
      <c r="DI38" s="686"/>
      <c r="DJ38" s="686"/>
      <c r="DK38" s="687"/>
      <c r="DL38" s="694">
        <v>1986568</v>
      </c>
      <c r="DM38" s="686"/>
      <c r="DN38" s="686"/>
      <c r="DO38" s="686"/>
      <c r="DP38" s="686"/>
      <c r="DQ38" s="686"/>
      <c r="DR38" s="686"/>
      <c r="DS38" s="686"/>
      <c r="DT38" s="686"/>
      <c r="DU38" s="686"/>
      <c r="DV38" s="687"/>
      <c r="DW38" s="690">
        <v>11.9</v>
      </c>
      <c r="DX38" s="722"/>
      <c r="DY38" s="722"/>
      <c r="DZ38" s="722"/>
      <c r="EA38" s="722"/>
      <c r="EB38" s="722"/>
      <c r="EC38" s="723"/>
    </row>
    <row r="39" spans="2:133" ht="11.25" customHeight="1">
      <c r="B39" s="682" t="s">
        <v>335</v>
      </c>
      <c r="C39" s="683"/>
      <c r="D39" s="683"/>
      <c r="E39" s="683"/>
      <c r="F39" s="683"/>
      <c r="G39" s="683"/>
      <c r="H39" s="683"/>
      <c r="I39" s="683"/>
      <c r="J39" s="683"/>
      <c r="K39" s="683"/>
      <c r="L39" s="683"/>
      <c r="M39" s="683"/>
      <c r="N39" s="683"/>
      <c r="O39" s="683"/>
      <c r="P39" s="683"/>
      <c r="Q39" s="684"/>
      <c r="R39" s="685">
        <v>2517700</v>
      </c>
      <c r="S39" s="686"/>
      <c r="T39" s="686"/>
      <c r="U39" s="686"/>
      <c r="V39" s="686"/>
      <c r="W39" s="686"/>
      <c r="X39" s="686"/>
      <c r="Y39" s="687"/>
      <c r="Z39" s="688">
        <v>6.7</v>
      </c>
      <c r="AA39" s="688"/>
      <c r="AB39" s="688"/>
      <c r="AC39" s="688"/>
      <c r="AD39" s="689" t="s">
        <v>127</v>
      </c>
      <c r="AE39" s="689"/>
      <c r="AF39" s="689"/>
      <c r="AG39" s="689"/>
      <c r="AH39" s="689"/>
      <c r="AI39" s="689"/>
      <c r="AJ39" s="689"/>
      <c r="AK39" s="689"/>
      <c r="AL39" s="690" t="s">
        <v>127</v>
      </c>
      <c r="AM39" s="691"/>
      <c r="AN39" s="691"/>
      <c r="AO39" s="692"/>
      <c r="AQ39" s="763" t="s">
        <v>336</v>
      </c>
      <c r="AR39" s="764"/>
      <c r="AS39" s="764"/>
      <c r="AT39" s="764"/>
      <c r="AU39" s="764"/>
      <c r="AV39" s="764"/>
      <c r="AW39" s="764"/>
      <c r="AX39" s="764"/>
      <c r="AY39" s="765"/>
      <c r="AZ39" s="685">
        <v>93945</v>
      </c>
      <c r="BA39" s="686"/>
      <c r="BB39" s="686"/>
      <c r="BC39" s="686"/>
      <c r="BD39" s="710"/>
      <c r="BE39" s="710"/>
      <c r="BF39" s="740"/>
      <c r="BG39" s="700" t="s">
        <v>337</v>
      </c>
      <c r="BH39" s="701"/>
      <c r="BI39" s="701"/>
      <c r="BJ39" s="701"/>
      <c r="BK39" s="701"/>
      <c r="BL39" s="701"/>
      <c r="BM39" s="701"/>
      <c r="BN39" s="701"/>
      <c r="BO39" s="701"/>
      <c r="BP39" s="701"/>
      <c r="BQ39" s="701"/>
      <c r="BR39" s="701"/>
      <c r="BS39" s="701"/>
      <c r="BT39" s="701"/>
      <c r="BU39" s="702"/>
      <c r="BV39" s="685">
        <v>16359</v>
      </c>
      <c r="BW39" s="686"/>
      <c r="BX39" s="686"/>
      <c r="BY39" s="686"/>
      <c r="BZ39" s="686"/>
      <c r="CA39" s="686"/>
      <c r="CB39" s="695"/>
      <c r="CD39" s="700" t="s">
        <v>338</v>
      </c>
      <c r="CE39" s="701"/>
      <c r="CF39" s="701"/>
      <c r="CG39" s="701"/>
      <c r="CH39" s="701"/>
      <c r="CI39" s="701"/>
      <c r="CJ39" s="701"/>
      <c r="CK39" s="701"/>
      <c r="CL39" s="701"/>
      <c r="CM39" s="701"/>
      <c r="CN39" s="701"/>
      <c r="CO39" s="701"/>
      <c r="CP39" s="701"/>
      <c r="CQ39" s="702"/>
      <c r="CR39" s="685">
        <v>555771</v>
      </c>
      <c r="CS39" s="710"/>
      <c r="CT39" s="710"/>
      <c r="CU39" s="710"/>
      <c r="CV39" s="710"/>
      <c r="CW39" s="710"/>
      <c r="CX39" s="710"/>
      <c r="CY39" s="711"/>
      <c r="CZ39" s="690">
        <v>1.5</v>
      </c>
      <c r="DA39" s="722"/>
      <c r="DB39" s="722"/>
      <c r="DC39" s="724"/>
      <c r="DD39" s="694">
        <v>130233</v>
      </c>
      <c r="DE39" s="710"/>
      <c r="DF39" s="710"/>
      <c r="DG39" s="710"/>
      <c r="DH39" s="710"/>
      <c r="DI39" s="710"/>
      <c r="DJ39" s="710"/>
      <c r="DK39" s="711"/>
      <c r="DL39" s="694" t="s">
        <v>135</v>
      </c>
      <c r="DM39" s="710"/>
      <c r="DN39" s="710"/>
      <c r="DO39" s="710"/>
      <c r="DP39" s="710"/>
      <c r="DQ39" s="710"/>
      <c r="DR39" s="710"/>
      <c r="DS39" s="710"/>
      <c r="DT39" s="710"/>
      <c r="DU39" s="710"/>
      <c r="DV39" s="711"/>
      <c r="DW39" s="690" t="s">
        <v>127</v>
      </c>
      <c r="DX39" s="722"/>
      <c r="DY39" s="722"/>
      <c r="DZ39" s="722"/>
      <c r="EA39" s="722"/>
      <c r="EB39" s="722"/>
      <c r="EC39" s="723"/>
    </row>
    <row r="40" spans="2:133" ht="11.25" customHeight="1">
      <c r="B40" s="682" t="s">
        <v>339</v>
      </c>
      <c r="C40" s="683"/>
      <c r="D40" s="683"/>
      <c r="E40" s="683"/>
      <c r="F40" s="683"/>
      <c r="G40" s="683"/>
      <c r="H40" s="683"/>
      <c r="I40" s="683"/>
      <c r="J40" s="683"/>
      <c r="K40" s="683"/>
      <c r="L40" s="683"/>
      <c r="M40" s="683"/>
      <c r="N40" s="683"/>
      <c r="O40" s="683"/>
      <c r="P40" s="683"/>
      <c r="Q40" s="684"/>
      <c r="R40" s="685">
        <v>108400</v>
      </c>
      <c r="S40" s="686"/>
      <c r="T40" s="686"/>
      <c r="U40" s="686"/>
      <c r="V40" s="686"/>
      <c r="W40" s="686"/>
      <c r="X40" s="686"/>
      <c r="Y40" s="687"/>
      <c r="Z40" s="688">
        <v>0.3</v>
      </c>
      <c r="AA40" s="688"/>
      <c r="AB40" s="688"/>
      <c r="AC40" s="688"/>
      <c r="AD40" s="689" t="s">
        <v>135</v>
      </c>
      <c r="AE40" s="689"/>
      <c r="AF40" s="689"/>
      <c r="AG40" s="689"/>
      <c r="AH40" s="689"/>
      <c r="AI40" s="689"/>
      <c r="AJ40" s="689"/>
      <c r="AK40" s="689"/>
      <c r="AL40" s="690" t="s">
        <v>235</v>
      </c>
      <c r="AM40" s="691"/>
      <c r="AN40" s="691"/>
      <c r="AO40" s="692"/>
      <c r="AQ40" s="763" t="s">
        <v>340</v>
      </c>
      <c r="AR40" s="764"/>
      <c r="AS40" s="764"/>
      <c r="AT40" s="764"/>
      <c r="AU40" s="764"/>
      <c r="AV40" s="764"/>
      <c r="AW40" s="764"/>
      <c r="AX40" s="764"/>
      <c r="AY40" s="765"/>
      <c r="AZ40" s="685">
        <v>3143</v>
      </c>
      <c r="BA40" s="686"/>
      <c r="BB40" s="686"/>
      <c r="BC40" s="686"/>
      <c r="BD40" s="710"/>
      <c r="BE40" s="710"/>
      <c r="BF40" s="740"/>
      <c r="BG40" s="766" t="s">
        <v>341</v>
      </c>
      <c r="BH40" s="767"/>
      <c r="BI40" s="767"/>
      <c r="BJ40" s="767"/>
      <c r="BK40" s="767"/>
      <c r="BL40" s="236"/>
      <c r="BM40" s="701" t="s">
        <v>342</v>
      </c>
      <c r="BN40" s="701"/>
      <c r="BO40" s="701"/>
      <c r="BP40" s="701"/>
      <c r="BQ40" s="701"/>
      <c r="BR40" s="701"/>
      <c r="BS40" s="701"/>
      <c r="BT40" s="701"/>
      <c r="BU40" s="702"/>
      <c r="BV40" s="685">
        <v>99</v>
      </c>
      <c r="BW40" s="686"/>
      <c r="BX40" s="686"/>
      <c r="BY40" s="686"/>
      <c r="BZ40" s="686"/>
      <c r="CA40" s="686"/>
      <c r="CB40" s="695"/>
      <c r="CD40" s="700" t="s">
        <v>343</v>
      </c>
      <c r="CE40" s="701"/>
      <c r="CF40" s="701"/>
      <c r="CG40" s="701"/>
      <c r="CH40" s="701"/>
      <c r="CI40" s="701"/>
      <c r="CJ40" s="701"/>
      <c r="CK40" s="701"/>
      <c r="CL40" s="701"/>
      <c r="CM40" s="701"/>
      <c r="CN40" s="701"/>
      <c r="CO40" s="701"/>
      <c r="CP40" s="701"/>
      <c r="CQ40" s="702"/>
      <c r="CR40" s="685">
        <v>551221</v>
      </c>
      <c r="CS40" s="686"/>
      <c r="CT40" s="686"/>
      <c r="CU40" s="686"/>
      <c r="CV40" s="686"/>
      <c r="CW40" s="686"/>
      <c r="CX40" s="686"/>
      <c r="CY40" s="687"/>
      <c r="CZ40" s="690">
        <v>1.5</v>
      </c>
      <c r="DA40" s="722"/>
      <c r="DB40" s="722"/>
      <c r="DC40" s="724"/>
      <c r="DD40" s="694">
        <v>504303</v>
      </c>
      <c r="DE40" s="686"/>
      <c r="DF40" s="686"/>
      <c r="DG40" s="686"/>
      <c r="DH40" s="686"/>
      <c r="DI40" s="686"/>
      <c r="DJ40" s="686"/>
      <c r="DK40" s="687"/>
      <c r="DL40" s="694" t="s">
        <v>235</v>
      </c>
      <c r="DM40" s="686"/>
      <c r="DN40" s="686"/>
      <c r="DO40" s="686"/>
      <c r="DP40" s="686"/>
      <c r="DQ40" s="686"/>
      <c r="DR40" s="686"/>
      <c r="DS40" s="686"/>
      <c r="DT40" s="686"/>
      <c r="DU40" s="686"/>
      <c r="DV40" s="687"/>
      <c r="DW40" s="690" t="s">
        <v>135</v>
      </c>
      <c r="DX40" s="722"/>
      <c r="DY40" s="722"/>
      <c r="DZ40" s="722"/>
      <c r="EA40" s="722"/>
      <c r="EB40" s="722"/>
      <c r="EC40" s="723"/>
    </row>
    <row r="41" spans="2:133" ht="11.25" customHeight="1">
      <c r="B41" s="682" t="s">
        <v>344</v>
      </c>
      <c r="C41" s="683"/>
      <c r="D41" s="683"/>
      <c r="E41" s="683"/>
      <c r="F41" s="683"/>
      <c r="G41" s="683"/>
      <c r="H41" s="683"/>
      <c r="I41" s="683"/>
      <c r="J41" s="683"/>
      <c r="K41" s="683"/>
      <c r="L41" s="683"/>
      <c r="M41" s="683"/>
      <c r="N41" s="683"/>
      <c r="O41" s="683"/>
      <c r="P41" s="683"/>
      <c r="Q41" s="684"/>
      <c r="R41" s="685" t="s">
        <v>235</v>
      </c>
      <c r="S41" s="686"/>
      <c r="T41" s="686"/>
      <c r="U41" s="686"/>
      <c r="V41" s="686"/>
      <c r="W41" s="686"/>
      <c r="X41" s="686"/>
      <c r="Y41" s="687"/>
      <c r="Z41" s="688" t="s">
        <v>135</v>
      </c>
      <c r="AA41" s="688"/>
      <c r="AB41" s="688"/>
      <c r="AC41" s="688"/>
      <c r="AD41" s="689" t="s">
        <v>127</v>
      </c>
      <c r="AE41" s="689"/>
      <c r="AF41" s="689"/>
      <c r="AG41" s="689"/>
      <c r="AH41" s="689"/>
      <c r="AI41" s="689"/>
      <c r="AJ41" s="689"/>
      <c r="AK41" s="689"/>
      <c r="AL41" s="690" t="s">
        <v>235</v>
      </c>
      <c r="AM41" s="691"/>
      <c r="AN41" s="691"/>
      <c r="AO41" s="692"/>
      <c r="AQ41" s="763" t="s">
        <v>345</v>
      </c>
      <c r="AR41" s="764"/>
      <c r="AS41" s="764"/>
      <c r="AT41" s="764"/>
      <c r="AU41" s="764"/>
      <c r="AV41" s="764"/>
      <c r="AW41" s="764"/>
      <c r="AX41" s="764"/>
      <c r="AY41" s="765"/>
      <c r="AZ41" s="685">
        <v>573389</v>
      </c>
      <c r="BA41" s="686"/>
      <c r="BB41" s="686"/>
      <c r="BC41" s="686"/>
      <c r="BD41" s="710"/>
      <c r="BE41" s="710"/>
      <c r="BF41" s="740"/>
      <c r="BG41" s="766"/>
      <c r="BH41" s="767"/>
      <c r="BI41" s="767"/>
      <c r="BJ41" s="767"/>
      <c r="BK41" s="767"/>
      <c r="BL41" s="236"/>
      <c r="BM41" s="701" t="s">
        <v>346</v>
      </c>
      <c r="BN41" s="701"/>
      <c r="BO41" s="701"/>
      <c r="BP41" s="701"/>
      <c r="BQ41" s="701"/>
      <c r="BR41" s="701"/>
      <c r="BS41" s="701"/>
      <c r="BT41" s="701"/>
      <c r="BU41" s="702"/>
      <c r="BV41" s="685">
        <v>1</v>
      </c>
      <c r="BW41" s="686"/>
      <c r="BX41" s="686"/>
      <c r="BY41" s="686"/>
      <c r="BZ41" s="686"/>
      <c r="CA41" s="686"/>
      <c r="CB41" s="695"/>
      <c r="CD41" s="700" t="s">
        <v>347</v>
      </c>
      <c r="CE41" s="701"/>
      <c r="CF41" s="701"/>
      <c r="CG41" s="701"/>
      <c r="CH41" s="701"/>
      <c r="CI41" s="701"/>
      <c r="CJ41" s="701"/>
      <c r="CK41" s="701"/>
      <c r="CL41" s="701"/>
      <c r="CM41" s="701"/>
      <c r="CN41" s="701"/>
      <c r="CO41" s="701"/>
      <c r="CP41" s="701"/>
      <c r="CQ41" s="702"/>
      <c r="CR41" s="685" t="s">
        <v>235</v>
      </c>
      <c r="CS41" s="710"/>
      <c r="CT41" s="710"/>
      <c r="CU41" s="710"/>
      <c r="CV41" s="710"/>
      <c r="CW41" s="710"/>
      <c r="CX41" s="710"/>
      <c r="CY41" s="711"/>
      <c r="CZ41" s="690" t="s">
        <v>235</v>
      </c>
      <c r="DA41" s="722"/>
      <c r="DB41" s="722"/>
      <c r="DC41" s="724"/>
      <c r="DD41" s="694" t="s">
        <v>135</v>
      </c>
      <c r="DE41" s="710"/>
      <c r="DF41" s="710"/>
      <c r="DG41" s="710"/>
      <c r="DH41" s="710"/>
      <c r="DI41" s="710"/>
      <c r="DJ41" s="710"/>
      <c r="DK41" s="711"/>
      <c r="DL41" s="770"/>
      <c r="DM41" s="771"/>
      <c r="DN41" s="771"/>
      <c r="DO41" s="771"/>
      <c r="DP41" s="771"/>
      <c r="DQ41" s="771"/>
      <c r="DR41" s="771"/>
      <c r="DS41" s="771"/>
      <c r="DT41" s="771"/>
      <c r="DU41" s="771"/>
      <c r="DV41" s="772"/>
      <c r="DW41" s="773"/>
      <c r="DX41" s="774"/>
      <c r="DY41" s="774"/>
      <c r="DZ41" s="774"/>
      <c r="EA41" s="774"/>
      <c r="EB41" s="774"/>
      <c r="EC41" s="775"/>
    </row>
    <row r="42" spans="2:133" ht="11.25" customHeight="1">
      <c r="B42" s="682" t="s">
        <v>348</v>
      </c>
      <c r="C42" s="683"/>
      <c r="D42" s="683"/>
      <c r="E42" s="683"/>
      <c r="F42" s="683"/>
      <c r="G42" s="683"/>
      <c r="H42" s="683"/>
      <c r="I42" s="683"/>
      <c r="J42" s="683"/>
      <c r="K42" s="683"/>
      <c r="L42" s="683"/>
      <c r="M42" s="683"/>
      <c r="N42" s="683"/>
      <c r="O42" s="683"/>
      <c r="P42" s="683"/>
      <c r="Q42" s="684"/>
      <c r="R42" s="685">
        <v>1013400</v>
      </c>
      <c r="S42" s="686"/>
      <c r="T42" s="686"/>
      <c r="U42" s="686"/>
      <c r="V42" s="686"/>
      <c r="W42" s="686"/>
      <c r="X42" s="686"/>
      <c r="Y42" s="687"/>
      <c r="Z42" s="688">
        <v>2.7</v>
      </c>
      <c r="AA42" s="688"/>
      <c r="AB42" s="688"/>
      <c r="AC42" s="688"/>
      <c r="AD42" s="689" t="s">
        <v>127</v>
      </c>
      <c r="AE42" s="689"/>
      <c r="AF42" s="689"/>
      <c r="AG42" s="689"/>
      <c r="AH42" s="689"/>
      <c r="AI42" s="689"/>
      <c r="AJ42" s="689"/>
      <c r="AK42" s="689"/>
      <c r="AL42" s="690" t="s">
        <v>127</v>
      </c>
      <c r="AM42" s="691"/>
      <c r="AN42" s="691"/>
      <c r="AO42" s="692"/>
      <c r="AQ42" s="784" t="s">
        <v>349</v>
      </c>
      <c r="AR42" s="785"/>
      <c r="AS42" s="785"/>
      <c r="AT42" s="785"/>
      <c r="AU42" s="785"/>
      <c r="AV42" s="785"/>
      <c r="AW42" s="785"/>
      <c r="AX42" s="785"/>
      <c r="AY42" s="786"/>
      <c r="AZ42" s="776">
        <v>2020935</v>
      </c>
      <c r="BA42" s="777"/>
      <c r="BB42" s="777"/>
      <c r="BC42" s="777"/>
      <c r="BD42" s="756"/>
      <c r="BE42" s="756"/>
      <c r="BF42" s="758"/>
      <c r="BG42" s="768"/>
      <c r="BH42" s="769"/>
      <c r="BI42" s="769"/>
      <c r="BJ42" s="769"/>
      <c r="BK42" s="769"/>
      <c r="BL42" s="237"/>
      <c r="BM42" s="713" t="s">
        <v>350</v>
      </c>
      <c r="BN42" s="713"/>
      <c r="BO42" s="713"/>
      <c r="BP42" s="713"/>
      <c r="BQ42" s="713"/>
      <c r="BR42" s="713"/>
      <c r="BS42" s="713"/>
      <c r="BT42" s="713"/>
      <c r="BU42" s="714"/>
      <c r="BV42" s="776">
        <v>344</v>
      </c>
      <c r="BW42" s="777"/>
      <c r="BX42" s="777"/>
      <c r="BY42" s="777"/>
      <c r="BZ42" s="777"/>
      <c r="CA42" s="777"/>
      <c r="CB42" s="783"/>
      <c r="CD42" s="682" t="s">
        <v>351</v>
      </c>
      <c r="CE42" s="683"/>
      <c r="CF42" s="683"/>
      <c r="CG42" s="683"/>
      <c r="CH42" s="683"/>
      <c r="CI42" s="683"/>
      <c r="CJ42" s="683"/>
      <c r="CK42" s="683"/>
      <c r="CL42" s="683"/>
      <c r="CM42" s="683"/>
      <c r="CN42" s="683"/>
      <c r="CO42" s="683"/>
      <c r="CP42" s="683"/>
      <c r="CQ42" s="684"/>
      <c r="CR42" s="685">
        <v>2118012</v>
      </c>
      <c r="CS42" s="686"/>
      <c r="CT42" s="686"/>
      <c r="CU42" s="686"/>
      <c r="CV42" s="686"/>
      <c r="CW42" s="686"/>
      <c r="CX42" s="686"/>
      <c r="CY42" s="687"/>
      <c r="CZ42" s="690">
        <v>5.7</v>
      </c>
      <c r="DA42" s="691"/>
      <c r="DB42" s="691"/>
      <c r="DC42" s="703"/>
      <c r="DD42" s="694">
        <v>248654</v>
      </c>
      <c r="DE42" s="686"/>
      <c r="DF42" s="686"/>
      <c r="DG42" s="686"/>
      <c r="DH42" s="686"/>
      <c r="DI42" s="686"/>
      <c r="DJ42" s="686"/>
      <c r="DK42" s="687"/>
      <c r="DL42" s="770"/>
      <c r="DM42" s="771"/>
      <c r="DN42" s="771"/>
      <c r="DO42" s="771"/>
      <c r="DP42" s="771"/>
      <c r="DQ42" s="771"/>
      <c r="DR42" s="771"/>
      <c r="DS42" s="771"/>
      <c r="DT42" s="771"/>
      <c r="DU42" s="771"/>
      <c r="DV42" s="772"/>
      <c r="DW42" s="773"/>
      <c r="DX42" s="774"/>
      <c r="DY42" s="774"/>
      <c r="DZ42" s="774"/>
      <c r="EA42" s="774"/>
      <c r="EB42" s="774"/>
      <c r="EC42" s="775"/>
    </row>
    <row r="43" spans="2:133" ht="11.25" customHeight="1">
      <c r="B43" s="726" t="s">
        <v>352</v>
      </c>
      <c r="C43" s="727"/>
      <c r="D43" s="727"/>
      <c r="E43" s="727"/>
      <c r="F43" s="727"/>
      <c r="G43" s="727"/>
      <c r="H43" s="727"/>
      <c r="I43" s="727"/>
      <c r="J43" s="727"/>
      <c r="K43" s="727"/>
      <c r="L43" s="727"/>
      <c r="M43" s="727"/>
      <c r="N43" s="727"/>
      <c r="O43" s="727"/>
      <c r="P43" s="727"/>
      <c r="Q43" s="728"/>
      <c r="R43" s="776">
        <v>37589090</v>
      </c>
      <c r="S43" s="777"/>
      <c r="T43" s="777"/>
      <c r="U43" s="777"/>
      <c r="V43" s="777"/>
      <c r="W43" s="777"/>
      <c r="X43" s="777"/>
      <c r="Y43" s="778"/>
      <c r="Z43" s="779">
        <v>100</v>
      </c>
      <c r="AA43" s="779"/>
      <c r="AB43" s="779"/>
      <c r="AC43" s="779"/>
      <c r="AD43" s="780">
        <v>15520916</v>
      </c>
      <c r="AE43" s="780"/>
      <c r="AF43" s="780"/>
      <c r="AG43" s="780"/>
      <c r="AH43" s="780"/>
      <c r="AI43" s="780"/>
      <c r="AJ43" s="780"/>
      <c r="AK43" s="780"/>
      <c r="AL43" s="781">
        <v>100</v>
      </c>
      <c r="AM43" s="757"/>
      <c r="AN43" s="757"/>
      <c r="AO43" s="782"/>
      <c r="BV43" s="238"/>
      <c r="BW43" s="238"/>
      <c r="BX43" s="238"/>
      <c r="BY43" s="238"/>
      <c r="BZ43" s="238"/>
      <c r="CA43" s="238"/>
      <c r="CB43" s="238"/>
      <c r="CD43" s="682" t="s">
        <v>353</v>
      </c>
      <c r="CE43" s="683"/>
      <c r="CF43" s="683"/>
      <c r="CG43" s="683"/>
      <c r="CH43" s="683"/>
      <c r="CI43" s="683"/>
      <c r="CJ43" s="683"/>
      <c r="CK43" s="683"/>
      <c r="CL43" s="683"/>
      <c r="CM43" s="683"/>
      <c r="CN43" s="683"/>
      <c r="CO43" s="683"/>
      <c r="CP43" s="683"/>
      <c r="CQ43" s="684"/>
      <c r="CR43" s="685">
        <v>31200</v>
      </c>
      <c r="CS43" s="710"/>
      <c r="CT43" s="710"/>
      <c r="CU43" s="710"/>
      <c r="CV43" s="710"/>
      <c r="CW43" s="710"/>
      <c r="CX43" s="710"/>
      <c r="CY43" s="711"/>
      <c r="CZ43" s="690">
        <v>0.1</v>
      </c>
      <c r="DA43" s="722"/>
      <c r="DB43" s="722"/>
      <c r="DC43" s="724"/>
      <c r="DD43" s="694">
        <v>31200</v>
      </c>
      <c r="DE43" s="710"/>
      <c r="DF43" s="710"/>
      <c r="DG43" s="710"/>
      <c r="DH43" s="710"/>
      <c r="DI43" s="710"/>
      <c r="DJ43" s="710"/>
      <c r="DK43" s="711"/>
      <c r="DL43" s="770"/>
      <c r="DM43" s="771"/>
      <c r="DN43" s="771"/>
      <c r="DO43" s="771"/>
      <c r="DP43" s="771"/>
      <c r="DQ43" s="771"/>
      <c r="DR43" s="771"/>
      <c r="DS43" s="771"/>
      <c r="DT43" s="771"/>
      <c r="DU43" s="771"/>
      <c r="DV43" s="772"/>
      <c r="DW43" s="773"/>
      <c r="DX43" s="774"/>
      <c r="DY43" s="774"/>
      <c r="DZ43" s="774"/>
      <c r="EA43" s="774"/>
      <c r="EB43" s="774"/>
      <c r="EC43" s="775"/>
    </row>
    <row r="44" spans="2:133" ht="11.25" customHeight="1">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97" t="s">
        <v>300</v>
      </c>
      <c r="CE44" s="798"/>
      <c r="CF44" s="682" t="s">
        <v>354</v>
      </c>
      <c r="CG44" s="683"/>
      <c r="CH44" s="683"/>
      <c r="CI44" s="683"/>
      <c r="CJ44" s="683"/>
      <c r="CK44" s="683"/>
      <c r="CL44" s="683"/>
      <c r="CM44" s="683"/>
      <c r="CN44" s="683"/>
      <c r="CO44" s="683"/>
      <c r="CP44" s="683"/>
      <c r="CQ44" s="684"/>
      <c r="CR44" s="685">
        <v>1997934</v>
      </c>
      <c r="CS44" s="686"/>
      <c r="CT44" s="686"/>
      <c r="CU44" s="686"/>
      <c r="CV44" s="686"/>
      <c r="CW44" s="686"/>
      <c r="CX44" s="686"/>
      <c r="CY44" s="687"/>
      <c r="CZ44" s="690">
        <v>5.4</v>
      </c>
      <c r="DA44" s="691"/>
      <c r="DB44" s="691"/>
      <c r="DC44" s="703"/>
      <c r="DD44" s="694">
        <v>236717</v>
      </c>
      <c r="DE44" s="686"/>
      <c r="DF44" s="686"/>
      <c r="DG44" s="686"/>
      <c r="DH44" s="686"/>
      <c r="DI44" s="686"/>
      <c r="DJ44" s="686"/>
      <c r="DK44" s="687"/>
      <c r="DL44" s="770"/>
      <c r="DM44" s="771"/>
      <c r="DN44" s="771"/>
      <c r="DO44" s="771"/>
      <c r="DP44" s="771"/>
      <c r="DQ44" s="771"/>
      <c r="DR44" s="771"/>
      <c r="DS44" s="771"/>
      <c r="DT44" s="771"/>
      <c r="DU44" s="771"/>
      <c r="DV44" s="772"/>
      <c r="DW44" s="773"/>
      <c r="DX44" s="774"/>
      <c r="DY44" s="774"/>
      <c r="DZ44" s="774"/>
      <c r="EA44" s="774"/>
      <c r="EB44" s="774"/>
      <c r="EC44" s="775"/>
    </row>
    <row r="45" spans="2:133" ht="11.25" customHeight="1">
      <c r="B45" s="240" t="s">
        <v>355</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99"/>
      <c r="CE45" s="800"/>
      <c r="CF45" s="682" t="s">
        <v>356</v>
      </c>
      <c r="CG45" s="683"/>
      <c r="CH45" s="683"/>
      <c r="CI45" s="683"/>
      <c r="CJ45" s="683"/>
      <c r="CK45" s="683"/>
      <c r="CL45" s="683"/>
      <c r="CM45" s="683"/>
      <c r="CN45" s="683"/>
      <c r="CO45" s="683"/>
      <c r="CP45" s="683"/>
      <c r="CQ45" s="684"/>
      <c r="CR45" s="685">
        <v>1024369</v>
      </c>
      <c r="CS45" s="710"/>
      <c r="CT45" s="710"/>
      <c r="CU45" s="710"/>
      <c r="CV45" s="710"/>
      <c r="CW45" s="710"/>
      <c r="CX45" s="710"/>
      <c r="CY45" s="711"/>
      <c r="CZ45" s="690">
        <v>2.8</v>
      </c>
      <c r="DA45" s="722"/>
      <c r="DB45" s="722"/>
      <c r="DC45" s="724"/>
      <c r="DD45" s="694">
        <v>1160</v>
      </c>
      <c r="DE45" s="710"/>
      <c r="DF45" s="710"/>
      <c r="DG45" s="710"/>
      <c r="DH45" s="710"/>
      <c r="DI45" s="710"/>
      <c r="DJ45" s="710"/>
      <c r="DK45" s="711"/>
      <c r="DL45" s="770"/>
      <c r="DM45" s="771"/>
      <c r="DN45" s="771"/>
      <c r="DO45" s="771"/>
      <c r="DP45" s="771"/>
      <c r="DQ45" s="771"/>
      <c r="DR45" s="771"/>
      <c r="DS45" s="771"/>
      <c r="DT45" s="771"/>
      <c r="DU45" s="771"/>
      <c r="DV45" s="772"/>
      <c r="DW45" s="773"/>
      <c r="DX45" s="774"/>
      <c r="DY45" s="774"/>
      <c r="DZ45" s="774"/>
      <c r="EA45" s="774"/>
      <c r="EB45" s="774"/>
      <c r="EC45" s="775"/>
    </row>
    <row r="46" spans="2:133" ht="11.25" customHeight="1">
      <c r="B46" s="241" t="s">
        <v>357</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99"/>
      <c r="CE46" s="800"/>
      <c r="CF46" s="682" t="s">
        <v>358</v>
      </c>
      <c r="CG46" s="683"/>
      <c r="CH46" s="683"/>
      <c r="CI46" s="683"/>
      <c r="CJ46" s="683"/>
      <c r="CK46" s="683"/>
      <c r="CL46" s="683"/>
      <c r="CM46" s="683"/>
      <c r="CN46" s="683"/>
      <c r="CO46" s="683"/>
      <c r="CP46" s="683"/>
      <c r="CQ46" s="684"/>
      <c r="CR46" s="685">
        <v>951086</v>
      </c>
      <c r="CS46" s="686"/>
      <c r="CT46" s="686"/>
      <c r="CU46" s="686"/>
      <c r="CV46" s="686"/>
      <c r="CW46" s="686"/>
      <c r="CX46" s="686"/>
      <c r="CY46" s="687"/>
      <c r="CZ46" s="690">
        <v>2.6</v>
      </c>
      <c r="DA46" s="691"/>
      <c r="DB46" s="691"/>
      <c r="DC46" s="703"/>
      <c r="DD46" s="694">
        <v>235171</v>
      </c>
      <c r="DE46" s="686"/>
      <c r="DF46" s="686"/>
      <c r="DG46" s="686"/>
      <c r="DH46" s="686"/>
      <c r="DI46" s="686"/>
      <c r="DJ46" s="686"/>
      <c r="DK46" s="687"/>
      <c r="DL46" s="770"/>
      <c r="DM46" s="771"/>
      <c r="DN46" s="771"/>
      <c r="DO46" s="771"/>
      <c r="DP46" s="771"/>
      <c r="DQ46" s="771"/>
      <c r="DR46" s="771"/>
      <c r="DS46" s="771"/>
      <c r="DT46" s="771"/>
      <c r="DU46" s="771"/>
      <c r="DV46" s="772"/>
      <c r="DW46" s="773"/>
      <c r="DX46" s="774"/>
      <c r="DY46" s="774"/>
      <c r="DZ46" s="774"/>
      <c r="EA46" s="774"/>
      <c r="EB46" s="774"/>
      <c r="EC46" s="775"/>
    </row>
    <row r="47" spans="2:133" ht="11.25" customHeight="1">
      <c r="B47" s="242" t="s">
        <v>359</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99"/>
      <c r="CE47" s="800"/>
      <c r="CF47" s="682" t="s">
        <v>360</v>
      </c>
      <c r="CG47" s="683"/>
      <c r="CH47" s="683"/>
      <c r="CI47" s="683"/>
      <c r="CJ47" s="683"/>
      <c r="CK47" s="683"/>
      <c r="CL47" s="683"/>
      <c r="CM47" s="683"/>
      <c r="CN47" s="683"/>
      <c r="CO47" s="683"/>
      <c r="CP47" s="683"/>
      <c r="CQ47" s="684"/>
      <c r="CR47" s="685">
        <v>120078</v>
      </c>
      <c r="CS47" s="710"/>
      <c r="CT47" s="710"/>
      <c r="CU47" s="710"/>
      <c r="CV47" s="710"/>
      <c r="CW47" s="710"/>
      <c r="CX47" s="710"/>
      <c r="CY47" s="711"/>
      <c r="CZ47" s="690">
        <v>0.3</v>
      </c>
      <c r="DA47" s="722"/>
      <c r="DB47" s="722"/>
      <c r="DC47" s="724"/>
      <c r="DD47" s="694">
        <v>11937</v>
      </c>
      <c r="DE47" s="710"/>
      <c r="DF47" s="710"/>
      <c r="DG47" s="710"/>
      <c r="DH47" s="710"/>
      <c r="DI47" s="710"/>
      <c r="DJ47" s="710"/>
      <c r="DK47" s="711"/>
      <c r="DL47" s="770"/>
      <c r="DM47" s="771"/>
      <c r="DN47" s="771"/>
      <c r="DO47" s="771"/>
      <c r="DP47" s="771"/>
      <c r="DQ47" s="771"/>
      <c r="DR47" s="771"/>
      <c r="DS47" s="771"/>
      <c r="DT47" s="771"/>
      <c r="DU47" s="771"/>
      <c r="DV47" s="772"/>
      <c r="DW47" s="773"/>
      <c r="DX47" s="774"/>
      <c r="DY47" s="774"/>
      <c r="DZ47" s="774"/>
      <c r="EA47" s="774"/>
      <c r="EB47" s="774"/>
      <c r="EC47" s="775"/>
    </row>
    <row r="48" spans="2:133">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801"/>
      <c r="CE48" s="802"/>
      <c r="CF48" s="682" t="s">
        <v>361</v>
      </c>
      <c r="CG48" s="683"/>
      <c r="CH48" s="683"/>
      <c r="CI48" s="683"/>
      <c r="CJ48" s="683"/>
      <c r="CK48" s="683"/>
      <c r="CL48" s="683"/>
      <c r="CM48" s="683"/>
      <c r="CN48" s="683"/>
      <c r="CO48" s="683"/>
      <c r="CP48" s="683"/>
      <c r="CQ48" s="684"/>
      <c r="CR48" s="685" t="s">
        <v>127</v>
      </c>
      <c r="CS48" s="686"/>
      <c r="CT48" s="686"/>
      <c r="CU48" s="686"/>
      <c r="CV48" s="686"/>
      <c r="CW48" s="686"/>
      <c r="CX48" s="686"/>
      <c r="CY48" s="687"/>
      <c r="CZ48" s="690" t="s">
        <v>127</v>
      </c>
      <c r="DA48" s="691"/>
      <c r="DB48" s="691"/>
      <c r="DC48" s="703"/>
      <c r="DD48" s="694" t="s">
        <v>127</v>
      </c>
      <c r="DE48" s="686"/>
      <c r="DF48" s="686"/>
      <c r="DG48" s="686"/>
      <c r="DH48" s="686"/>
      <c r="DI48" s="686"/>
      <c r="DJ48" s="686"/>
      <c r="DK48" s="687"/>
      <c r="DL48" s="770"/>
      <c r="DM48" s="771"/>
      <c r="DN48" s="771"/>
      <c r="DO48" s="771"/>
      <c r="DP48" s="771"/>
      <c r="DQ48" s="771"/>
      <c r="DR48" s="771"/>
      <c r="DS48" s="771"/>
      <c r="DT48" s="771"/>
      <c r="DU48" s="771"/>
      <c r="DV48" s="772"/>
      <c r="DW48" s="773"/>
      <c r="DX48" s="774"/>
      <c r="DY48" s="774"/>
      <c r="DZ48" s="774"/>
      <c r="EA48" s="774"/>
      <c r="EB48" s="774"/>
      <c r="EC48" s="775"/>
    </row>
    <row r="49" spans="2:133" ht="11.25" customHeight="1">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726" t="s">
        <v>362</v>
      </c>
      <c r="CE49" s="727"/>
      <c r="CF49" s="727"/>
      <c r="CG49" s="727"/>
      <c r="CH49" s="727"/>
      <c r="CI49" s="727"/>
      <c r="CJ49" s="727"/>
      <c r="CK49" s="727"/>
      <c r="CL49" s="727"/>
      <c r="CM49" s="727"/>
      <c r="CN49" s="727"/>
      <c r="CO49" s="727"/>
      <c r="CP49" s="727"/>
      <c r="CQ49" s="728"/>
      <c r="CR49" s="776">
        <v>37038792</v>
      </c>
      <c r="CS49" s="756"/>
      <c r="CT49" s="756"/>
      <c r="CU49" s="756"/>
      <c r="CV49" s="756"/>
      <c r="CW49" s="756"/>
      <c r="CX49" s="756"/>
      <c r="CY49" s="787"/>
      <c r="CZ49" s="781">
        <v>100</v>
      </c>
      <c r="DA49" s="788"/>
      <c r="DB49" s="788"/>
      <c r="DC49" s="789"/>
      <c r="DD49" s="790">
        <v>19731196</v>
      </c>
      <c r="DE49" s="756"/>
      <c r="DF49" s="756"/>
      <c r="DG49" s="756"/>
      <c r="DH49" s="756"/>
      <c r="DI49" s="756"/>
      <c r="DJ49" s="756"/>
      <c r="DK49" s="787"/>
      <c r="DL49" s="791"/>
      <c r="DM49" s="792"/>
      <c r="DN49" s="792"/>
      <c r="DO49" s="792"/>
      <c r="DP49" s="792"/>
      <c r="DQ49" s="792"/>
      <c r="DR49" s="792"/>
      <c r="DS49" s="792"/>
      <c r="DT49" s="792"/>
      <c r="DU49" s="792"/>
      <c r="DV49" s="793"/>
      <c r="DW49" s="794"/>
      <c r="DX49" s="795"/>
      <c r="DY49" s="795"/>
      <c r="DZ49" s="795"/>
      <c r="EA49" s="795"/>
      <c r="EB49" s="795"/>
      <c r="EC49" s="796"/>
    </row>
  </sheetData>
  <sheetProtection algorithmName="SHA-512" hashValue="fpt2t0xs3ZDL39XORPBXhQp6ZeRpBOhJLS180PstEu+S6cA1+Cg2DKXnsIuoUVyF940Ejl6J/e61IwEeUcg6Nw==" saltValue="wMSAZWul1reKaPAVPKtTtA=="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CD41:CQ41"/>
    <mergeCell ref="CR41:CY41"/>
    <mergeCell ref="CZ41:DC41"/>
    <mergeCell ref="DD41:DK41"/>
    <mergeCell ref="DL41:DV41"/>
    <mergeCell ref="DW41:EC41"/>
    <mergeCell ref="B39:Q39"/>
    <mergeCell ref="R39:Y39"/>
    <mergeCell ref="Z39:AC39"/>
    <mergeCell ref="AD39:AK39"/>
    <mergeCell ref="AL39:AO39"/>
    <mergeCell ref="AQ39:AY39"/>
    <mergeCell ref="AZ39:BF39"/>
    <mergeCell ref="BG39:BU39"/>
    <mergeCell ref="BG38:BU38"/>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5:AC35"/>
    <mergeCell ref="AD35:AK35"/>
    <mergeCell ref="AL35:AO35"/>
    <mergeCell ref="AQ35:BF35"/>
    <mergeCell ref="CD34:CQ34"/>
    <mergeCell ref="CR34:CY34"/>
    <mergeCell ref="BG35:CB35"/>
    <mergeCell ref="CZ34:DC34"/>
    <mergeCell ref="DD34:DK34"/>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Z33:AC33"/>
    <mergeCell ref="AD33:AK33"/>
    <mergeCell ref="AL33:AO33"/>
    <mergeCell ref="DL34:DV34"/>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CF29:CQ29"/>
    <mergeCell ref="CR29:CY29"/>
    <mergeCell ref="CZ29:DC29"/>
    <mergeCell ref="BR30:CB30"/>
    <mergeCell ref="CF30:CQ30"/>
    <mergeCell ref="CR30:CY30"/>
    <mergeCell ref="CZ30:DC30"/>
    <mergeCell ref="DD30:DK30"/>
    <mergeCell ref="DL30:DV30"/>
    <mergeCell ref="B30:Q30"/>
    <mergeCell ref="R30:Y30"/>
    <mergeCell ref="Z30:AC30"/>
    <mergeCell ref="AD30:AK30"/>
    <mergeCell ref="AL30:AO30"/>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5:CQ25"/>
    <mergeCell ref="CR25:CY25"/>
    <mergeCell ref="CD21:CQ21"/>
    <mergeCell ref="CR21:CY21"/>
    <mergeCell ref="CZ21:DC21"/>
    <mergeCell ref="DD21:DP21"/>
    <mergeCell ref="CD23:CQ23"/>
    <mergeCell ref="CR23:CY23"/>
    <mergeCell ref="CZ23:DC23"/>
    <mergeCell ref="DD23:DK23"/>
    <mergeCell ref="DL23:DV23"/>
    <mergeCell ref="CZ25:DC25"/>
    <mergeCell ref="DD25:DK25"/>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topLeftCell="AR64" zoomScale="70" zoomScaleNormal="25" zoomScaleSheetLayoutView="70" workbookViewId="0"/>
  </sheetViews>
  <sheetFormatPr defaultColWidth="0" defaultRowHeight="13.5" zeroHeight="1"/>
  <cols>
    <col min="1" max="130" width="2.75" style="291" customWidth="1"/>
    <col min="131" max="131" width="1.625" style="291" customWidth="1"/>
    <col min="132" max="16384" width="9" style="291" hidden="1"/>
  </cols>
  <sheetData>
    <row r="1" spans="1:131" s="249" customFormat="1" ht="11.25" customHeight="1" thickBot="1">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c r="A2" s="250" t="s">
        <v>363</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832" t="s">
        <v>364</v>
      </c>
      <c r="DK2" s="833"/>
      <c r="DL2" s="833"/>
      <c r="DM2" s="833"/>
      <c r="DN2" s="833"/>
      <c r="DO2" s="834"/>
      <c r="DP2" s="251"/>
      <c r="DQ2" s="832" t="s">
        <v>365</v>
      </c>
      <c r="DR2" s="833"/>
      <c r="DS2" s="833"/>
      <c r="DT2" s="833"/>
      <c r="DU2" s="833"/>
      <c r="DV2" s="833"/>
      <c r="DW2" s="833"/>
      <c r="DX2" s="833"/>
      <c r="DY2" s="833"/>
      <c r="DZ2" s="834"/>
      <c r="EA2" s="252"/>
    </row>
    <row r="3" spans="1:131" s="249" customFormat="1" ht="11.25" customHeight="1">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c r="A4" s="835" t="s">
        <v>366</v>
      </c>
      <c r="B4" s="835"/>
      <c r="C4" s="835"/>
      <c r="D4" s="835"/>
      <c r="E4" s="835"/>
      <c r="F4" s="835"/>
      <c r="G4" s="835"/>
      <c r="H4" s="835"/>
      <c r="I4" s="835"/>
      <c r="J4" s="835"/>
      <c r="K4" s="835"/>
      <c r="L4" s="835"/>
      <c r="M4" s="835"/>
      <c r="N4" s="835"/>
      <c r="O4" s="835"/>
      <c r="P4" s="835"/>
      <c r="Q4" s="835"/>
      <c r="R4" s="835"/>
      <c r="S4" s="835"/>
      <c r="T4" s="835"/>
      <c r="U4" s="835"/>
      <c r="V4" s="835"/>
      <c r="W4" s="835"/>
      <c r="X4" s="835"/>
      <c r="Y4" s="835"/>
      <c r="Z4" s="835"/>
      <c r="AA4" s="835"/>
      <c r="AB4" s="835"/>
      <c r="AC4" s="835"/>
      <c r="AD4" s="835"/>
      <c r="AE4" s="835"/>
      <c r="AF4" s="835"/>
      <c r="AG4" s="835"/>
      <c r="AH4" s="835"/>
      <c r="AI4" s="835"/>
      <c r="AJ4" s="835"/>
      <c r="AK4" s="835"/>
      <c r="AL4" s="835"/>
      <c r="AM4" s="835"/>
      <c r="AN4" s="835"/>
      <c r="AO4" s="835"/>
      <c r="AP4" s="835"/>
      <c r="AQ4" s="835"/>
      <c r="AR4" s="835"/>
      <c r="AS4" s="835"/>
      <c r="AT4" s="835"/>
      <c r="AU4" s="835"/>
      <c r="AV4" s="835"/>
      <c r="AW4" s="835"/>
      <c r="AX4" s="835"/>
      <c r="AY4" s="835"/>
      <c r="AZ4" s="254"/>
      <c r="BA4" s="254"/>
      <c r="BB4" s="254"/>
      <c r="BC4" s="254"/>
      <c r="BD4" s="254"/>
      <c r="BE4" s="255"/>
      <c r="BF4" s="255"/>
      <c r="BG4" s="255"/>
      <c r="BH4" s="255"/>
      <c r="BI4" s="255"/>
      <c r="BJ4" s="255"/>
      <c r="BK4" s="255"/>
      <c r="BL4" s="255"/>
      <c r="BM4" s="255"/>
      <c r="BN4" s="255"/>
      <c r="BO4" s="255"/>
      <c r="BP4" s="255"/>
      <c r="BQ4" s="254" t="s">
        <v>367</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c r="A5" s="826" t="s">
        <v>368</v>
      </c>
      <c r="B5" s="827"/>
      <c r="C5" s="827"/>
      <c r="D5" s="827"/>
      <c r="E5" s="827"/>
      <c r="F5" s="827"/>
      <c r="G5" s="827"/>
      <c r="H5" s="827"/>
      <c r="I5" s="827"/>
      <c r="J5" s="827"/>
      <c r="K5" s="827"/>
      <c r="L5" s="827"/>
      <c r="M5" s="827"/>
      <c r="N5" s="827"/>
      <c r="O5" s="827"/>
      <c r="P5" s="828"/>
      <c r="Q5" s="803" t="s">
        <v>369</v>
      </c>
      <c r="R5" s="804"/>
      <c r="S5" s="804"/>
      <c r="T5" s="804"/>
      <c r="U5" s="805"/>
      <c r="V5" s="803" t="s">
        <v>370</v>
      </c>
      <c r="W5" s="804"/>
      <c r="X5" s="804"/>
      <c r="Y5" s="804"/>
      <c r="Z5" s="805"/>
      <c r="AA5" s="803" t="s">
        <v>371</v>
      </c>
      <c r="AB5" s="804"/>
      <c r="AC5" s="804"/>
      <c r="AD5" s="804"/>
      <c r="AE5" s="804"/>
      <c r="AF5" s="836" t="s">
        <v>372</v>
      </c>
      <c r="AG5" s="804"/>
      <c r="AH5" s="804"/>
      <c r="AI5" s="804"/>
      <c r="AJ5" s="815"/>
      <c r="AK5" s="804" t="s">
        <v>373</v>
      </c>
      <c r="AL5" s="804"/>
      <c r="AM5" s="804"/>
      <c r="AN5" s="804"/>
      <c r="AO5" s="805"/>
      <c r="AP5" s="803" t="s">
        <v>374</v>
      </c>
      <c r="AQ5" s="804"/>
      <c r="AR5" s="804"/>
      <c r="AS5" s="804"/>
      <c r="AT5" s="805"/>
      <c r="AU5" s="803" t="s">
        <v>375</v>
      </c>
      <c r="AV5" s="804"/>
      <c r="AW5" s="804"/>
      <c r="AX5" s="804"/>
      <c r="AY5" s="815"/>
      <c r="AZ5" s="258"/>
      <c r="BA5" s="258"/>
      <c r="BB5" s="258"/>
      <c r="BC5" s="258"/>
      <c r="BD5" s="258"/>
      <c r="BE5" s="259"/>
      <c r="BF5" s="259"/>
      <c r="BG5" s="259"/>
      <c r="BH5" s="259"/>
      <c r="BI5" s="259"/>
      <c r="BJ5" s="259"/>
      <c r="BK5" s="259"/>
      <c r="BL5" s="259"/>
      <c r="BM5" s="259"/>
      <c r="BN5" s="259"/>
      <c r="BO5" s="259"/>
      <c r="BP5" s="259"/>
      <c r="BQ5" s="826" t="s">
        <v>376</v>
      </c>
      <c r="BR5" s="827"/>
      <c r="BS5" s="827"/>
      <c r="BT5" s="827"/>
      <c r="BU5" s="827"/>
      <c r="BV5" s="827"/>
      <c r="BW5" s="827"/>
      <c r="BX5" s="827"/>
      <c r="BY5" s="827"/>
      <c r="BZ5" s="827"/>
      <c r="CA5" s="827"/>
      <c r="CB5" s="827"/>
      <c r="CC5" s="827"/>
      <c r="CD5" s="827"/>
      <c r="CE5" s="827"/>
      <c r="CF5" s="827"/>
      <c r="CG5" s="828"/>
      <c r="CH5" s="803" t="s">
        <v>377</v>
      </c>
      <c r="CI5" s="804"/>
      <c r="CJ5" s="804"/>
      <c r="CK5" s="804"/>
      <c r="CL5" s="805"/>
      <c r="CM5" s="803" t="s">
        <v>378</v>
      </c>
      <c r="CN5" s="804"/>
      <c r="CO5" s="804"/>
      <c r="CP5" s="804"/>
      <c r="CQ5" s="805"/>
      <c r="CR5" s="803" t="s">
        <v>379</v>
      </c>
      <c r="CS5" s="804"/>
      <c r="CT5" s="804"/>
      <c r="CU5" s="804"/>
      <c r="CV5" s="805"/>
      <c r="CW5" s="803" t="s">
        <v>380</v>
      </c>
      <c r="CX5" s="804"/>
      <c r="CY5" s="804"/>
      <c r="CZ5" s="804"/>
      <c r="DA5" s="805"/>
      <c r="DB5" s="803" t="s">
        <v>381</v>
      </c>
      <c r="DC5" s="804"/>
      <c r="DD5" s="804"/>
      <c r="DE5" s="804"/>
      <c r="DF5" s="805"/>
      <c r="DG5" s="809" t="s">
        <v>382</v>
      </c>
      <c r="DH5" s="810"/>
      <c r="DI5" s="810"/>
      <c r="DJ5" s="810"/>
      <c r="DK5" s="811"/>
      <c r="DL5" s="809" t="s">
        <v>383</v>
      </c>
      <c r="DM5" s="810"/>
      <c r="DN5" s="810"/>
      <c r="DO5" s="810"/>
      <c r="DP5" s="811"/>
      <c r="DQ5" s="803" t="s">
        <v>384</v>
      </c>
      <c r="DR5" s="804"/>
      <c r="DS5" s="804"/>
      <c r="DT5" s="804"/>
      <c r="DU5" s="805"/>
      <c r="DV5" s="803" t="s">
        <v>375</v>
      </c>
      <c r="DW5" s="804"/>
      <c r="DX5" s="804"/>
      <c r="DY5" s="804"/>
      <c r="DZ5" s="815"/>
      <c r="EA5" s="256"/>
    </row>
    <row r="6" spans="1:131" s="257" customFormat="1" ht="26.25" customHeight="1" thickBot="1">
      <c r="A6" s="829"/>
      <c r="B6" s="830"/>
      <c r="C6" s="830"/>
      <c r="D6" s="830"/>
      <c r="E6" s="830"/>
      <c r="F6" s="830"/>
      <c r="G6" s="830"/>
      <c r="H6" s="830"/>
      <c r="I6" s="830"/>
      <c r="J6" s="830"/>
      <c r="K6" s="830"/>
      <c r="L6" s="830"/>
      <c r="M6" s="830"/>
      <c r="N6" s="830"/>
      <c r="O6" s="830"/>
      <c r="P6" s="831"/>
      <c r="Q6" s="806"/>
      <c r="R6" s="807"/>
      <c r="S6" s="807"/>
      <c r="T6" s="807"/>
      <c r="U6" s="808"/>
      <c r="V6" s="806"/>
      <c r="W6" s="807"/>
      <c r="X6" s="807"/>
      <c r="Y6" s="807"/>
      <c r="Z6" s="808"/>
      <c r="AA6" s="806"/>
      <c r="AB6" s="807"/>
      <c r="AC6" s="807"/>
      <c r="AD6" s="807"/>
      <c r="AE6" s="807"/>
      <c r="AF6" s="837"/>
      <c r="AG6" s="807"/>
      <c r="AH6" s="807"/>
      <c r="AI6" s="807"/>
      <c r="AJ6" s="816"/>
      <c r="AK6" s="807"/>
      <c r="AL6" s="807"/>
      <c r="AM6" s="807"/>
      <c r="AN6" s="807"/>
      <c r="AO6" s="808"/>
      <c r="AP6" s="806"/>
      <c r="AQ6" s="807"/>
      <c r="AR6" s="807"/>
      <c r="AS6" s="807"/>
      <c r="AT6" s="808"/>
      <c r="AU6" s="806"/>
      <c r="AV6" s="807"/>
      <c r="AW6" s="807"/>
      <c r="AX6" s="807"/>
      <c r="AY6" s="816"/>
      <c r="AZ6" s="254"/>
      <c r="BA6" s="254"/>
      <c r="BB6" s="254"/>
      <c r="BC6" s="254"/>
      <c r="BD6" s="254"/>
      <c r="BE6" s="255"/>
      <c r="BF6" s="255"/>
      <c r="BG6" s="255"/>
      <c r="BH6" s="255"/>
      <c r="BI6" s="255"/>
      <c r="BJ6" s="255"/>
      <c r="BK6" s="255"/>
      <c r="BL6" s="255"/>
      <c r="BM6" s="255"/>
      <c r="BN6" s="255"/>
      <c r="BO6" s="255"/>
      <c r="BP6" s="255"/>
      <c r="BQ6" s="829"/>
      <c r="BR6" s="830"/>
      <c r="BS6" s="830"/>
      <c r="BT6" s="830"/>
      <c r="BU6" s="830"/>
      <c r="BV6" s="830"/>
      <c r="BW6" s="830"/>
      <c r="BX6" s="830"/>
      <c r="BY6" s="830"/>
      <c r="BZ6" s="830"/>
      <c r="CA6" s="830"/>
      <c r="CB6" s="830"/>
      <c r="CC6" s="830"/>
      <c r="CD6" s="830"/>
      <c r="CE6" s="830"/>
      <c r="CF6" s="830"/>
      <c r="CG6" s="831"/>
      <c r="CH6" s="806"/>
      <c r="CI6" s="807"/>
      <c r="CJ6" s="807"/>
      <c r="CK6" s="807"/>
      <c r="CL6" s="808"/>
      <c r="CM6" s="806"/>
      <c r="CN6" s="807"/>
      <c r="CO6" s="807"/>
      <c r="CP6" s="807"/>
      <c r="CQ6" s="808"/>
      <c r="CR6" s="806"/>
      <c r="CS6" s="807"/>
      <c r="CT6" s="807"/>
      <c r="CU6" s="807"/>
      <c r="CV6" s="808"/>
      <c r="CW6" s="806"/>
      <c r="CX6" s="807"/>
      <c r="CY6" s="807"/>
      <c r="CZ6" s="807"/>
      <c r="DA6" s="808"/>
      <c r="DB6" s="806"/>
      <c r="DC6" s="807"/>
      <c r="DD6" s="807"/>
      <c r="DE6" s="807"/>
      <c r="DF6" s="808"/>
      <c r="DG6" s="812"/>
      <c r="DH6" s="813"/>
      <c r="DI6" s="813"/>
      <c r="DJ6" s="813"/>
      <c r="DK6" s="814"/>
      <c r="DL6" s="812"/>
      <c r="DM6" s="813"/>
      <c r="DN6" s="813"/>
      <c r="DO6" s="813"/>
      <c r="DP6" s="814"/>
      <c r="DQ6" s="806"/>
      <c r="DR6" s="807"/>
      <c r="DS6" s="807"/>
      <c r="DT6" s="807"/>
      <c r="DU6" s="808"/>
      <c r="DV6" s="806"/>
      <c r="DW6" s="807"/>
      <c r="DX6" s="807"/>
      <c r="DY6" s="807"/>
      <c r="DZ6" s="816"/>
      <c r="EA6" s="256"/>
    </row>
    <row r="7" spans="1:131" s="257" customFormat="1" ht="26.25" customHeight="1" thickTop="1">
      <c r="A7" s="260">
        <v>1</v>
      </c>
      <c r="B7" s="817" t="s">
        <v>385</v>
      </c>
      <c r="C7" s="818"/>
      <c r="D7" s="818"/>
      <c r="E7" s="818"/>
      <c r="F7" s="818"/>
      <c r="G7" s="818"/>
      <c r="H7" s="818"/>
      <c r="I7" s="818"/>
      <c r="J7" s="818"/>
      <c r="K7" s="818"/>
      <c r="L7" s="818"/>
      <c r="M7" s="818"/>
      <c r="N7" s="818"/>
      <c r="O7" s="818"/>
      <c r="P7" s="819"/>
      <c r="Q7" s="820">
        <v>37456</v>
      </c>
      <c r="R7" s="821"/>
      <c r="S7" s="821"/>
      <c r="T7" s="821"/>
      <c r="U7" s="821"/>
      <c r="V7" s="821">
        <v>36917</v>
      </c>
      <c r="W7" s="821"/>
      <c r="X7" s="821"/>
      <c r="Y7" s="821"/>
      <c r="Z7" s="821"/>
      <c r="AA7" s="821">
        <v>539</v>
      </c>
      <c r="AB7" s="821"/>
      <c r="AC7" s="821"/>
      <c r="AD7" s="821"/>
      <c r="AE7" s="822"/>
      <c r="AF7" s="823">
        <v>537</v>
      </c>
      <c r="AG7" s="824"/>
      <c r="AH7" s="824"/>
      <c r="AI7" s="824"/>
      <c r="AJ7" s="825"/>
      <c r="AK7" s="860">
        <v>512</v>
      </c>
      <c r="AL7" s="861"/>
      <c r="AM7" s="861"/>
      <c r="AN7" s="861"/>
      <c r="AO7" s="861"/>
      <c r="AP7" s="861">
        <v>34668</v>
      </c>
      <c r="AQ7" s="861"/>
      <c r="AR7" s="861"/>
      <c r="AS7" s="861"/>
      <c r="AT7" s="861"/>
      <c r="AU7" s="862"/>
      <c r="AV7" s="862"/>
      <c r="AW7" s="862"/>
      <c r="AX7" s="862"/>
      <c r="AY7" s="863"/>
      <c r="AZ7" s="254"/>
      <c r="BA7" s="254"/>
      <c r="BB7" s="254"/>
      <c r="BC7" s="254"/>
      <c r="BD7" s="254"/>
      <c r="BE7" s="255"/>
      <c r="BF7" s="255"/>
      <c r="BG7" s="255"/>
      <c r="BH7" s="255"/>
      <c r="BI7" s="255"/>
      <c r="BJ7" s="255"/>
      <c r="BK7" s="255"/>
      <c r="BL7" s="255"/>
      <c r="BM7" s="255"/>
      <c r="BN7" s="255"/>
      <c r="BO7" s="255"/>
      <c r="BP7" s="255"/>
      <c r="BQ7" s="261">
        <v>1</v>
      </c>
      <c r="BR7" s="262"/>
      <c r="BS7" s="864" t="s">
        <v>597</v>
      </c>
      <c r="BT7" s="865"/>
      <c r="BU7" s="865"/>
      <c r="BV7" s="865"/>
      <c r="BW7" s="865"/>
      <c r="BX7" s="865"/>
      <c r="BY7" s="865"/>
      <c r="BZ7" s="865"/>
      <c r="CA7" s="865"/>
      <c r="CB7" s="865"/>
      <c r="CC7" s="865"/>
      <c r="CD7" s="865"/>
      <c r="CE7" s="865"/>
      <c r="CF7" s="865"/>
      <c r="CG7" s="866"/>
      <c r="CH7" s="857">
        <v>7</v>
      </c>
      <c r="CI7" s="858"/>
      <c r="CJ7" s="858"/>
      <c r="CK7" s="858"/>
      <c r="CL7" s="859"/>
      <c r="CM7" s="857">
        <v>433</v>
      </c>
      <c r="CN7" s="858"/>
      <c r="CO7" s="858"/>
      <c r="CP7" s="858"/>
      <c r="CQ7" s="859"/>
      <c r="CR7" s="857">
        <v>25</v>
      </c>
      <c r="CS7" s="858"/>
      <c r="CT7" s="858"/>
      <c r="CU7" s="858"/>
      <c r="CV7" s="859"/>
      <c r="CW7" s="857" t="s">
        <v>596</v>
      </c>
      <c r="CX7" s="858"/>
      <c r="CY7" s="858"/>
      <c r="CZ7" s="858"/>
      <c r="DA7" s="859"/>
      <c r="DB7" s="857" t="s">
        <v>596</v>
      </c>
      <c r="DC7" s="858"/>
      <c r="DD7" s="858"/>
      <c r="DE7" s="858"/>
      <c r="DF7" s="859"/>
      <c r="DG7" s="857" t="s">
        <v>596</v>
      </c>
      <c r="DH7" s="858"/>
      <c r="DI7" s="858"/>
      <c r="DJ7" s="858"/>
      <c r="DK7" s="859"/>
      <c r="DL7" s="857" t="s">
        <v>596</v>
      </c>
      <c r="DM7" s="858"/>
      <c r="DN7" s="858"/>
      <c r="DO7" s="858"/>
      <c r="DP7" s="859"/>
      <c r="DQ7" s="857" t="s">
        <v>596</v>
      </c>
      <c r="DR7" s="858"/>
      <c r="DS7" s="858"/>
      <c r="DT7" s="858"/>
      <c r="DU7" s="859"/>
      <c r="DV7" s="838"/>
      <c r="DW7" s="839"/>
      <c r="DX7" s="839"/>
      <c r="DY7" s="839"/>
      <c r="DZ7" s="840"/>
      <c r="EA7" s="256"/>
    </row>
    <row r="8" spans="1:131" s="257" customFormat="1" ht="26.25" customHeight="1">
      <c r="A8" s="263">
        <v>2</v>
      </c>
      <c r="B8" s="841" t="s">
        <v>386</v>
      </c>
      <c r="C8" s="842"/>
      <c r="D8" s="842"/>
      <c r="E8" s="842"/>
      <c r="F8" s="842"/>
      <c r="G8" s="842"/>
      <c r="H8" s="842"/>
      <c r="I8" s="842"/>
      <c r="J8" s="842"/>
      <c r="K8" s="842"/>
      <c r="L8" s="842"/>
      <c r="M8" s="842"/>
      <c r="N8" s="842"/>
      <c r="O8" s="842"/>
      <c r="P8" s="843"/>
      <c r="Q8" s="844">
        <v>13</v>
      </c>
      <c r="R8" s="845"/>
      <c r="S8" s="845"/>
      <c r="T8" s="845"/>
      <c r="U8" s="845"/>
      <c r="V8" s="845">
        <v>10</v>
      </c>
      <c r="W8" s="845"/>
      <c r="X8" s="845"/>
      <c r="Y8" s="845"/>
      <c r="Z8" s="845"/>
      <c r="AA8" s="845">
        <v>3</v>
      </c>
      <c r="AB8" s="845"/>
      <c r="AC8" s="845"/>
      <c r="AD8" s="845"/>
      <c r="AE8" s="846"/>
      <c r="AF8" s="847">
        <v>3</v>
      </c>
      <c r="AG8" s="848"/>
      <c r="AH8" s="848"/>
      <c r="AI8" s="848"/>
      <c r="AJ8" s="849"/>
      <c r="AK8" s="850" t="s">
        <v>521</v>
      </c>
      <c r="AL8" s="851"/>
      <c r="AM8" s="851"/>
      <c r="AN8" s="851"/>
      <c r="AO8" s="851"/>
      <c r="AP8" s="851">
        <v>3</v>
      </c>
      <c r="AQ8" s="851"/>
      <c r="AR8" s="851"/>
      <c r="AS8" s="851"/>
      <c r="AT8" s="851"/>
      <c r="AU8" s="852"/>
      <c r="AV8" s="852"/>
      <c r="AW8" s="852"/>
      <c r="AX8" s="852"/>
      <c r="AY8" s="853"/>
      <c r="AZ8" s="254"/>
      <c r="BA8" s="254"/>
      <c r="BB8" s="254"/>
      <c r="BC8" s="254"/>
      <c r="BD8" s="254"/>
      <c r="BE8" s="255"/>
      <c r="BF8" s="255"/>
      <c r="BG8" s="255"/>
      <c r="BH8" s="255"/>
      <c r="BI8" s="255"/>
      <c r="BJ8" s="255"/>
      <c r="BK8" s="255"/>
      <c r="BL8" s="255"/>
      <c r="BM8" s="255"/>
      <c r="BN8" s="255"/>
      <c r="BO8" s="255"/>
      <c r="BP8" s="255"/>
      <c r="BQ8" s="264">
        <v>2</v>
      </c>
      <c r="BR8" s="265"/>
      <c r="BS8" s="854" t="s">
        <v>598</v>
      </c>
      <c r="BT8" s="855"/>
      <c r="BU8" s="855"/>
      <c r="BV8" s="855"/>
      <c r="BW8" s="855"/>
      <c r="BX8" s="855"/>
      <c r="BY8" s="855"/>
      <c r="BZ8" s="855"/>
      <c r="CA8" s="855"/>
      <c r="CB8" s="855"/>
      <c r="CC8" s="855"/>
      <c r="CD8" s="855"/>
      <c r="CE8" s="855"/>
      <c r="CF8" s="855"/>
      <c r="CG8" s="856"/>
      <c r="CH8" s="867">
        <v>158</v>
      </c>
      <c r="CI8" s="868"/>
      <c r="CJ8" s="868"/>
      <c r="CK8" s="868"/>
      <c r="CL8" s="869"/>
      <c r="CM8" s="867">
        <v>1419</v>
      </c>
      <c r="CN8" s="868"/>
      <c r="CO8" s="868"/>
      <c r="CP8" s="868"/>
      <c r="CQ8" s="869"/>
      <c r="CR8" s="867">
        <v>5</v>
      </c>
      <c r="CS8" s="868"/>
      <c r="CT8" s="868"/>
      <c r="CU8" s="868"/>
      <c r="CV8" s="869"/>
      <c r="CW8" s="867">
        <v>26</v>
      </c>
      <c r="CX8" s="868"/>
      <c r="CY8" s="868"/>
      <c r="CZ8" s="868"/>
      <c r="DA8" s="869"/>
      <c r="DB8" s="867" t="s">
        <v>596</v>
      </c>
      <c r="DC8" s="868"/>
      <c r="DD8" s="868"/>
      <c r="DE8" s="868"/>
      <c r="DF8" s="869"/>
      <c r="DG8" s="867" t="s">
        <v>596</v>
      </c>
      <c r="DH8" s="868"/>
      <c r="DI8" s="868"/>
      <c r="DJ8" s="868"/>
      <c r="DK8" s="869"/>
      <c r="DL8" s="867" t="s">
        <v>596</v>
      </c>
      <c r="DM8" s="868"/>
      <c r="DN8" s="868"/>
      <c r="DO8" s="868"/>
      <c r="DP8" s="869"/>
      <c r="DQ8" s="867" t="s">
        <v>596</v>
      </c>
      <c r="DR8" s="868"/>
      <c r="DS8" s="868"/>
      <c r="DT8" s="868"/>
      <c r="DU8" s="869"/>
      <c r="DV8" s="870"/>
      <c r="DW8" s="871"/>
      <c r="DX8" s="871"/>
      <c r="DY8" s="871"/>
      <c r="DZ8" s="872"/>
      <c r="EA8" s="256"/>
    </row>
    <row r="9" spans="1:131" s="257" customFormat="1" ht="26.25" customHeight="1">
      <c r="A9" s="263">
        <v>3</v>
      </c>
      <c r="B9" s="841" t="s">
        <v>387</v>
      </c>
      <c r="C9" s="842"/>
      <c r="D9" s="842"/>
      <c r="E9" s="842"/>
      <c r="F9" s="842"/>
      <c r="G9" s="842"/>
      <c r="H9" s="842"/>
      <c r="I9" s="842"/>
      <c r="J9" s="842"/>
      <c r="K9" s="842"/>
      <c r="L9" s="842"/>
      <c r="M9" s="842"/>
      <c r="N9" s="842"/>
      <c r="O9" s="842"/>
      <c r="P9" s="843"/>
      <c r="Q9" s="844">
        <v>152</v>
      </c>
      <c r="R9" s="845"/>
      <c r="S9" s="845"/>
      <c r="T9" s="845"/>
      <c r="U9" s="845"/>
      <c r="V9" s="845">
        <v>144</v>
      </c>
      <c r="W9" s="845"/>
      <c r="X9" s="845"/>
      <c r="Y9" s="845"/>
      <c r="Z9" s="845"/>
      <c r="AA9" s="845">
        <v>8</v>
      </c>
      <c r="AB9" s="845"/>
      <c r="AC9" s="845"/>
      <c r="AD9" s="845"/>
      <c r="AE9" s="846"/>
      <c r="AF9" s="847">
        <v>8</v>
      </c>
      <c r="AG9" s="848"/>
      <c r="AH9" s="848"/>
      <c r="AI9" s="848"/>
      <c r="AJ9" s="849"/>
      <c r="AK9" s="850">
        <v>18</v>
      </c>
      <c r="AL9" s="851"/>
      <c r="AM9" s="851"/>
      <c r="AN9" s="851"/>
      <c r="AO9" s="851"/>
      <c r="AP9" s="851">
        <v>137</v>
      </c>
      <c r="AQ9" s="851"/>
      <c r="AR9" s="851"/>
      <c r="AS9" s="851"/>
      <c r="AT9" s="851"/>
      <c r="AU9" s="852"/>
      <c r="AV9" s="852"/>
      <c r="AW9" s="852"/>
      <c r="AX9" s="852"/>
      <c r="AY9" s="853"/>
      <c r="AZ9" s="254"/>
      <c r="BA9" s="254"/>
      <c r="BB9" s="254"/>
      <c r="BC9" s="254"/>
      <c r="BD9" s="254"/>
      <c r="BE9" s="255"/>
      <c r="BF9" s="255"/>
      <c r="BG9" s="255"/>
      <c r="BH9" s="255"/>
      <c r="BI9" s="255"/>
      <c r="BJ9" s="255"/>
      <c r="BK9" s="255"/>
      <c r="BL9" s="255"/>
      <c r="BM9" s="255"/>
      <c r="BN9" s="255"/>
      <c r="BO9" s="255"/>
      <c r="BP9" s="255"/>
      <c r="BQ9" s="264">
        <v>3</v>
      </c>
      <c r="BR9" s="265"/>
      <c r="BS9" s="854"/>
      <c r="BT9" s="855"/>
      <c r="BU9" s="855"/>
      <c r="BV9" s="855"/>
      <c r="BW9" s="855"/>
      <c r="BX9" s="855"/>
      <c r="BY9" s="855"/>
      <c r="BZ9" s="855"/>
      <c r="CA9" s="855"/>
      <c r="CB9" s="855"/>
      <c r="CC9" s="855"/>
      <c r="CD9" s="855"/>
      <c r="CE9" s="855"/>
      <c r="CF9" s="855"/>
      <c r="CG9" s="856"/>
      <c r="CH9" s="867"/>
      <c r="CI9" s="868"/>
      <c r="CJ9" s="868"/>
      <c r="CK9" s="868"/>
      <c r="CL9" s="869"/>
      <c r="CM9" s="867"/>
      <c r="CN9" s="868"/>
      <c r="CO9" s="868"/>
      <c r="CP9" s="868"/>
      <c r="CQ9" s="869"/>
      <c r="CR9" s="867"/>
      <c r="CS9" s="868"/>
      <c r="CT9" s="868"/>
      <c r="CU9" s="868"/>
      <c r="CV9" s="869"/>
      <c r="CW9" s="867"/>
      <c r="CX9" s="868"/>
      <c r="CY9" s="868"/>
      <c r="CZ9" s="868"/>
      <c r="DA9" s="869"/>
      <c r="DB9" s="867"/>
      <c r="DC9" s="868"/>
      <c r="DD9" s="868"/>
      <c r="DE9" s="868"/>
      <c r="DF9" s="869"/>
      <c r="DG9" s="867"/>
      <c r="DH9" s="868"/>
      <c r="DI9" s="868"/>
      <c r="DJ9" s="868"/>
      <c r="DK9" s="869"/>
      <c r="DL9" s="867"/>
      <c r="DM9" s="868"/>
      <c r="DN9" s="868"/>
      <c r="DO9" s="868"/>
      <c r="DP9" s="869"/>
      <c r="DQ9" s="867"/>
      <c r="DR9" s="868"/>
      <c r="DS9" s="868"/>
      <c r="DT9" s="868"/>
      <c r="DU9" s="869"/>
      <c r="DV9" s="870"/>
      <c r="DW9" s="871"/>
      <c r="DX9" s="871"/>
      <c r="DY9" s="871"/>
      <c r="DZ9" s="872"/>
      <c r="EA9" s="256"/>
    </row>
    <row r="10" spans="1:131" s="257" customFormat="1" ht="26.25" customHeight="1">
      <c r="A10" s="263">
        <v>4</v>
      </c>
      <c r="B10" s="841"/>
      <c r="C10" s="842"/>
      <c r="D10" s="842"/>
      <c r="E10" s="842"/>
      <c r="F10" s="842"/>
      <c r="G10" s="842"/>
      <c r="H10" s="842"/>
      <c r="I10" s="842"/>
      <c r="J10" s="842"/>
      <c r="K10" s="842"/>
      <c r="L10" s="842"/>
      <c r="M10" s="842"/>
      <c r="N10" s="842"/>
      <c r="O10" s="842"/>
      <c r="P10" s="843"/>
      <c r="Q10" s="844"/>
      <c r="R10" s="845"/>
      <c r="S10" s="845"/>
      <c r="T10" s="845"/>
      <c r="U10" s="845"/>
      <c r="V10" s="845"/>
      <c r="W10" s="845"/>
      <c r="X10" s="845"/>
      <c r="Y10" s="845"/>
      <c r="Z10" s="845"/>
      <c r="AA10" s="845"/>
      <c r="AB10" s="845"/>
      <c r="AC10" s="845"/>
      <c r="AD10" s="845"/>
      <c r="AE10" s="846"/>
      <c r="AF10" s="847"/>
      <c r="AG10" s="848"/>
      <c r="AH10" s="848"/>
      <c r="AI10" s="848"/>
      <c r="AJ10" s="849"/>
      <c r="AK10" s="850"/>
      <c r="AL10" s="851"/>
      <c r="AM10" s="851"/>
      <c r="AN10" s="851"/>
      <c r="AO10" s="851"/>
      <c r="AP10" s="851"/>
      <c r="AQ10" s="851"/>
      <c r="AR10" s="851"/>
      <c r="AS10" s="851"/>
      <c r="AT10" s="851"/>
      <c r="AU10" s="852"/>
      <c r="AV10" s="852"/>
      <c r="AW10" s="852"/>
      <c r="AX10" s="852"/>
      <c r="AY10" s="853"/>
      <c r="AZ10" s="254"/>
      <c r="BA10" s="254"/>
      <c r="BB10" s="254"/>
      <c r="BC10" s="254"/>
      <c r="BD10" s="254"/>
      <c r="BE10" s="255"/>
      <c r="BF10" s="255"/>
      <c r="BG10" s="255"/>
      <c r="BH10" s="255"/>
      <c r="BI10" s="255"/>
      <c r="BJ10" s="255"/>
      <c r="BK10" s="255"/>
      <c r="BL10" s="255"/>
      <c r="BM10" s="255"/>
      <c r="BN10" s="255"/>
      <c r="BO10" s="255"/>
      <c r="BP10" s="255"/>
      <c r="BQ10" s="264">
        <v>4</v>
      </c>
      <c r="BR10" s="265"/>
      <c r="BS10" s="854"/>
      <c r="BT10" s="855"/>
      <c r="BU10" s="855"/>
      <c r="BV10" s="855"/>
      <c r="BW10" s="855"/>
      <c r="BX10" s="855"/>
      <c r="BY10" s="855"/>
      <c r="BZ10" s="855"/>
      <c r="CA10" s="855"/>
      <c r="CB10" s="855"/>
      <c r="CC10" s="855"/>
      <c r="CD10" s="855"/>
      <c r="CE10" s="855"/>
      <c r="CF10" s="855"/>
      <c r="CG10" s="856"/>
      <c r="CH10" s="867"/>
      <c r="CI10" s="868"/>
      <c r="CJ10" s="868"/>
      <c r="CK10" s="868"/>
      <c r="CL10" s="869"/>
      <c r="CM10" s="867"/>
      <c r="CN10" s="868"/>
      <c r="CO10" s="868"/>
      <c r="CP10" s="868"/>
      <c r="CQ10" s="869"/>
      <c r="CR10" s="867"/>
      <c r="CS10" s="868"/>
      <c r="CT10" s="868"/>
      <c r="CU10" s="868"/>
      <c r="CV10" s="869"/>
      <c r="CW10" s="867"/>
      <c r="CX10" s="868"/>
      <c r="CY10" s="868"/>
      <c r="CZ10" s="868"/>
      <c r="DA10" s="869"/>
      <c r="DB10" s="867"/>
      <c r="DC10" s="868"/>
      <c r="DD10" s="868"/>
      <c r="DE10" s="868"/>
      <c r="DF10" s="869"/>
      <c r="DG10" s="867"/>
      <c r="DH10" s="868"/>
      <c r="DI10" s="868"/>
      <c r="DJ10" s="868"/>
      <c r="DK10" s="869"/>
      <c r="DL10" s="867"/>
      <c r="DM10" s="868"/>
      <c r="DN10" s="868"/>
      <c r="DO10" s="868"/>
      <c r="DP10" s="869"/>
      <c r="DQ10" s="867"/>
      <c r="DR10" s="868"/>
      <c r="DS10" s="868"/>
      <c r="DT10" s="868"/>
      <c r="DU10" s="869"/>
      <c r="DV10" s="870"/>
      <c r="DW10" s="871"/>
      <c r="DX10" s="871"/>
      <c r="DY10" s="871"/>
      <c r="DZ10" s="872"/>
      <c r="EA10" s="256"/>
    </row>
    <row r="11" spans="1:131" s="257" customFormat="1" ht="26.25" customHeight="1">
      <c r="A11" s="263">
        <v>5</v>
      </c>
      <c r="B11" s="841"/>
      <c r="C11" s="842"/>
      <c r="D11" s="842"/>
      <c r="E11" s="842"/>
      <c r="F11" s="842"/>
      <c r="G11" s="842"/>
      <c r="H11" s="842"/>
      <c r="I11" s="842"/>
      <c r="J11" s="842"/>
      <c r="K11" s="842"/>
      <c r="L11" s="842"/>
      <c r="M11" s="842"/>
      <c r="N11" s="842"/>
      <c r="O11" s="842"/>
      <c r="P11" s="843"/>
      <c r="Q11" s="844"/>
      <c r="R11" s="845"/>
      <c r="S11" s="845"/>
      <c r="T11" s="845"/>
      <c r="U11" s="845"/>
      <c r="V11" s="845"/>
      <c r="W11" s="845"/>
      <c r="X11" s="845"/>
      <c r="Y11" s="845"/>
      <c r="Z11" s="845"/>
      <c r="AA11" s="845"/>
      <c r="AB11" s="845"/>
      <c r="AC11" s="845"/>
      <c r="AD11" s="845"/>
      <c r="AE11" s="846"/>
      <c r="AF11" s="847"/>
      <c r="AG11" s="848"/>
      <c r="AH11" s="848"/>
      <c r="AI11" s="848"/>
      <c r="AJ11" s="849"/>
      <c r="AK11" s="850"/>
      <c r="AL11" s="851"/>
      <c r="AM11" s="851"/>
      <c r="AN11" s="851"/>
      <c r="AO11" s="851"/>
      <c r="AP11" s="851"/>
      <c r="AQ11" s="851"/>
      <c r="AR11" s="851"/>
      <c r="AS11" s="851"/>
      <c r="AT11" s="851"/>
      <c r="AU11" s="852"/>
      <c r="AV11" s="852"/>
      <c r="AW11" s="852"/>
      <c r="AX11" s="852"/>
      <c r="AY11" s="853"/>
      <c r="AZ11" s="254"/>
      <c r="BA11" s="254"/>
      <c r="BB11" s="254"/>
      <c r="BC11" s="254"/>
      <c r="BD11" s="254"/>
      <c r="BE11" s="255"/>
      <c r="BF11" s="255"/>
      <c r="BG11" s="255"/>
      <c r="BH11" s="255"/>
      <c r="BI11" s="255"/>
      <c r="BJ11" s="255"/>
      <c r="BK11" s="255"/>
      <c r="BL11" s="255"/>
      <c r="BM11" s="255"/>
      <c r="BN11" s="255"/>
      <c r="BO11" s="255"/>
      <c r="BP11" s="255"/>
      <c r="BQ11" s="264">
        <v>5</v>
      </c>
      <c r="BR11" s="265"/>
      <c r="BS11" s="854"/>
      <c r="BT11" s="855"/>
      <c r="BU11" s="855"/>
      <c r="BV11" s="855"/>
      <c r="BW11" s="855"/>
      <c r="BX11" s="855"/>
      <c r="BY11" s="855"/>
      <c r="BZ11" s="855"/>
      <c r="CA11" s="855"/>
      <c r="CB11" s="855"/>
      <c r="CC11" s="855"/>
      <c r="CD11" s="855"/>
      <c r="CE11" s="855"/>
      <c r="CF11" s="855"/>
      <c r="CG11" s="856"/>
      <c r="CH11" s="867"/>
      <c r="CI11" s="868"/>
      <c r="CJ11" s="868"/>
      <c r="CK11" s="868"/>
      <c r="CL11" s="869"/>
      <c r="CM11" s="867"/>
      <c r="CN11" s="868"/>
      <c r="CO11" s="868"/>
      <c r="CP11" s="868"/>
      <c r="CQ11" s="869"/>
      <c r="CR11" s="867"/>
      <c r="CS11" s="868"/>
      <c r="CT11" s="868"/>
      <c r="CU11" s="868"/>
      <c r="CV11" s="869"/>
      <c r="CW11" s="867"/>
      <c r="CX11" s="868"/>
      <c r="CY11" s="868"/>
      <c r="CZ11" s="868"/>
      <c r="DA11" s="869"/>
      <c r="DB11" s="867"/>
      <c r="DC11" s="868"/>
      <c r="DD11" s="868"/>
      <c r="DE11" s="868"/>
      <c r="DF11" s="869"/>
      <c r="DG11" s="867"/>
      <c r="DH11" s="868"/>
      <c r="DI11" s="868"/>
      <c r="DJ11" s="868"/>
      <c r="DK11" s="869"/>
      <c r="DL11" s="867"/>
      <c r="DM11" s="868"/>
      <c r="DN11" s="868"/>
      <c r="DO11" s="868"/>
      <c r="DP11" s="869"/>
      <c r="DQ11" s="867"/>
      <c r="DR11" s="868"/>
      <c r="DS11" s="868"/>
      <c r="DT11" s="868"/>
      <c r="DU11" s="869"/>
      <c r="DV11" s="870"/>
      <c r="DW11" s="871"/>
      <c r="DX11" s="871"/>
      <c r="DY11" s="871"/>
      <c r="DZ11" s="872"/>
      <c r="EA11" s="256"/>
    </row>
    <row r="12" spans="1:131" s="257" customFormat="1" ht="26.25" customHeight="1">
      <c r="A12" s="263">
        <v>6</v>
      </c>
      <c r="B12" s="841"/>
      <c r="C12" s="842"/>
      <c r="D12" s="842"/>
      <c r="E12" s="842"/>
      <c r="F12" s="842"/>
      <c r="G12" s="842"/>
      <c r="H12" s="842"/>
      <c r="I12" s="842"/>
      <c r="J12" s="842"/>
      <c r="K12" s="842"/>
      <c r="L12" s="842"/>
      <c r="M12" s="842"/>
      <c r="N12" s="842"/>
      <c r="O12" s="842"/>
      <c r="P12" s="843"/>
      <c r="Q12" s="844"/>
      <c r="R12" s="845"/>
      <c r="S12" s="845"/>
      <c r="T12" s="845"/>
      <c r="U12" s="845"/>
      <c r="V12" s="845"/>
      <c r="W12" s="845"/>
      <c r="X12" s="845"/>
      <c r="Y12" s="845"/>
      <c r="Z12" s="845"/>
      <c r="AA12" s="845"/>
      <c r="AB12" s="845"/>
      <c r="AC12" s="845"/>
      <c r="AD12" s="845"/>
      <c r="AE12" s="846"/>
      <c r="AF12" s="847"/>
      <c r="AG12" s="848"/>
      <c r="AH12" s="848"/>
      <c r="AI12" s="848"/>
      <c r="AJ12" s="849"/>
      <c r="AK12" s="850"/>
      <c r="AL12" s="851"/>
      <c r="AM12" s="851"/>
      <c r="AN12" s="851"/>
      <c r="AO12" s="851"/>
      <c r="AP12" s="851"/>
      <c r="AQ12" s="851"/>
      <c r="AR12" s="851"/>
      <c r="AS12" s="851"/>
      <c r="AT12" s="851"/>
      <c r="AU12" s="852"/>
      <c r="AV12" s="852"/>
      <c r="AW12" s="852"/>
      <c r="AX12" s="852"/>
      <c r="AY12" s="853"/>
      <c r="AZ12" s="254"/>
      <c r="BA12" s="254"/>
      <c r="BB12" s="254"/>
      <c r="BC12" s="254"/>
      <c r="BD12" s="254"/>
      <c r="BE12" s="255"/>
      <c r="BF12" s="255"/>
      <c r="BG12" s="255"/>
      <c r="BH12" s="255"/>
      <c r="BI12" s="255"/>
      <c r="BJ12" s="255"/>
      <c r="BK12" s="255"/>
      <c r="BL12" s="255"/>
      <c r="BM12" s="255"/>
      <c r="BN12" s="255"/>
      <c r="BO12" s="255"/>
      <c r="BP12" s="255"/>
      <c r="BQ12" s="264">
        <v>6</v>
      </c>
      <c r="BR12" s="265"/>
      <c r="BS12" s="854"/>
      <c r="BT12" s="855"/>
      <c r="BU12" s="855"/>
      <c r="BV12" s="855"/>
      <c r="BW12" s="855"/>
      <c r="BX12" s="855"/>
      <c r="BY12" s="855"/>
      <c r="BZ12" s="855"/>
      <c r="CA12" s="855"/>
      <c r="CB12" s="855"/>
      <c r="CC12" s="855"/>
      <c r="CD12" s="855"/>
      <c r="CE12" s="855"/>
      <c r="CF12" s="855"/>
      <c r="CG12" s="856"/>
      <c r="CH12" s="867"/>
      <c r="CI12" s="868"/>
      <c r="CJ12" s="868"/>
      <c r="CK12" s="868"/>
      <c r="CL12" s="869"/>
      <c r="CM12" s="867"/>
      <c r="CN12" s="868"/>
      <c r="CO12" s="868"/>
      <c r="CP12" s="868"/>
      <c r="CQ12" s="869"/>
      <c r="CR12" s="867"/>
      <c r="CS12" s="868"/>
      <c r="CT12" s="868"/>
      <c r="CU12" s="868"/>
      <c r="CV12" s="869"/>
      <c r="CW12" s="867"/>
      <c r="CX12" s="868"/>
      <c r="CY12" s="868"/>
      <c r="CZ12" s="868"/>
      <c r="DA12" s="869"/>
      <c r="DB12" s="867"/>
      <c r="DC12" s="868"/>
      <c r="DD12" s="868"/>
      <c r="DE12" s="868"/>
      <c r="DF12" s="869"/>
      <c r="DG12" s="867"/>
      <c r="DH12" s="868"/>
      <c r="DI12" s="868"/>
      <c r="DJ12" s="868"/>
      <c r="DK12" s="869"/>
      <c r="DL12" s="867"/>
      <c r="DM12" s="868"/>
      <c r="DN12" s="868"/>
      <c r="DO12" s="868"/>
      <c r="DP12" s="869"/>
      <c r="DQ12" s="867"/>
      <c r="DR12" s="868"/>
      <c r="DS12" s="868"/>
      <c r="DT12" s="868"/>
      <c r="DU12" s="869"/>
      <c r="DV12" s="870"/>
      <c r="DW12" s="871"/>
      <c r="DX12" s="871"/>
      <c r="DY12" s="871"/>
      <c r="DZ12" s="872"/>
      <c r="EA12" s="256"/>
    </row>
    <row r="13" spans="1:131" s="257" customFormat="1" ht="26.25" customHeight="1">
      <c r="A13" s="263">
        <v>7</v>
      </c>
      <c r="B13" s="841"/>
      <c r="C13" s="842"/>
      <c r="D13" s="842"/>
      <c r="E13" s="842"/>
      <c r="F13" s="842"/>
      <c r="G13" s="842"/>
      <c r="H13" s="842"/>
      <c r="I13" s="842"/>
      <c r="J13" s="842"/>
      <c r="K13" s="842"/>
      <c r="L13" s="842"/>
      <c r="M13" s="842"/>
      <c r="N13" s="842"/>
      <c r="O13" s="842"/>
      <c r="P13" s="843"/>
      <c r="Q13" s="844"/>
      <c r="R13" s="845"/>
      <c r="S13" s="845"/>
      <c r="T13" s="845"/>
      <c r="U13" s="845"/>
      <c r="V13" s="845"/>
      <c r="W13" s="845"/>
      <c r="X13" s="845"/>
      <c r="Y13" s="845"/>
      <c r="Z13" s="845"/>
      <c r="AA13" s="845"/>
      <c r="AB13" s="845"/>
      <c r="AC13" s="845"/>
      <c r="AD13" s="845"/>
      <c r="AE13" s="846"/>
      <c r="AF13" s="847"/>
      <c r="AG13" s="848"/>
      <c r="AH13" s="848"/>
      <c r="AI13" s="848"/>
      <c r="AJ13" s="849"/>
      <c r="AK13" s="850"/>
      <c r="AL13" s="851"/>
      <c r="AM13" s="851"/>
      <c r="AN13" s="851"/>
      <c r="AO13" s="851"/>
      <c r="AP13" s="851"/>
      <c r="AQ13" s="851"/>
      <c r="AR13" s="851"/>
      <c r="AS13" s="851"/>
      <c r="AT13" s="851"/>
      <c r="AU13" s="852"/>
      <c r="AV13" s="852"/>
      <c r="AW13" s="852"/>
      <c r="AX13" s="852"/>
      <c r="AY13" s="853"/>
      <c r="AZ13" s="254"/>
      <c r="BA13" s="254"/>
      <c r="BB13" s="254"/>
      <c r="BC13" s="254"/>
      <c r="BD13" s="254"/>
      <c r="BE13" s="255"/>
      <c r="BF13" s="255"/>
      <c r="BG13" s="255"/>
      <c r="BH13" s="255"/>
      <c r="BI13" s="255"/>
      <c r="BJ13" s="255"/>
      <c r="BK13" s="255"/>
      <c r="BL13" s="255"/>
      <c r="BM13" s="255"/>
      <c r="BN13" s="255"/>
      <c r="BO13" s="255"/>
      <c r="BP13" s="255"/>
      <c r="BQ13" s="264">
        <v>7</v>
      </c>
      <c r="BR13" s="265"/>
      <c r="BS13" s="854"/>
      <c r="BT13" s="855"/>
      <c r="BU13" s="855"/>
      <c r="BV13" s="855"/>
      <c r="BW13" s="855"/>
      <c r="BX13" s="855"/>
      <c r="BY13" s="855"/>
      <c r="BZ13" s="855"/>
      <c r="CA13" s="855"/>
      <c r="CB13" s="855"/>
      <c r="CC13" s="855"/>
      <c r="CD13" s="855"/>
      <c r="CE13" s="855"/>
      <c r="CF13" s="855"/>
      <c r="CG13" s="856"/>
      <c r="CH13" s="867"/>
      <c r="CI13" s="868"/>
      <c r="CJ13" s="868"/>
      <c r="CK13" s="868"/>
      <c r="CL13" s="869"/>
      <c r="CM13" s="867"/>
      <c r="CN13" s="868"/>
      <c r="CO13" s="868"/>
      <c r="CP13" s="868"/>
      <c r="CQ13" s="869"/>
      <c r="CR13" s="867"/>
      <c r="CS13" s="868"/>
      <c r="CT13" s="868"/>
      <c r="CU13" s="868"/>
      <c r="CV13" s="869"/>
      <c r="CW13" s="867"/>
      <c r="CX13" s="868"/>
      <c r="CY13" s="868"/>
      <c r="CZ13" s="868"/>
      <c r="DA13" s="869"/>
      <c r="DB13" s="867"/>
      <c r="DC13" s="868"/>
      <c r="DD13" s="868"/>
      <c r="DE13" s="868"/>
      <c r="DF13" s="869"/>
      <c r="DG13" s="867"/>
      <c r="DH13" s="868"/>
      <c r="DI13" s="868"/>
      <c r="DJ13" s="868"/>
      <c r="DK13" s="869"/>
      <c r="DL13" s="867"/>
      <c r="DM13" s="868"/>
      <c r="DN13" s="868"/>
      <c r="DO13" s="868"/>
      <c r="DP13" s="869"/>
      <c r="DQ13" s="867"/>
      <c r="DR13" s="868"/>
      <c r="DS13" s="868"/>
      <c r="DT13" s="868"/>
      <c r="DU13" s="869"/>
      <c r="DV13" s="870"/>
      <c r="DW13" s="871"/>
      <c r="DX13" s="871"/>
      <c r="DY13" s="871"/>
      <c r="DZ13" s="872"/>
      <c r="EA13" s="256"/>
    </row>
    <row r="14" spans="1:131" s="257" customFormat="1" ht="26.25" customHeight="1">
      <c r="A14" s="263">
        <v>8</v>
      </c>
      <c r="B14" s="841"/>
      <c r="C14" s="842"/>
      <c r="D14" s="842"/>
      <c r="E14" s="842"/>
      <c r="F14" s="842"/>
      <c r="G14" s="842"/>
      <c r="H14" s="842"/>
      <c r="I14" s="842"/>
      <c r="J14" s="842"/>
      <c r="K14" s="842"/>
      <c r="L14" s="842"/>
      <c r="M14" s="842"/>
      <c r="N14" s="842"/>
      <c r="O14" s="842"/>
      <c r="P14" s="843"/>
      <c r="Q14" s="844"/>
      <c r="R14" s="845"/>
      <c r="S14" s="845"/>
      <c r="T14" s="845"/>
      <c r="U14" s="845"/>
      <c r="V14" s="845"/>
      <c r="W14" s="845"/>
      <c r="X14" s="845"/>
      <c r="Y14" s="845"/>
      <c r="Z14" s="845"/>
      <c r="AA14" s="845"/>
      <c r="AB14" s="845"/>
      <c r="AC14" s="845"/>
      <c r="AD14" s="845"/>
      <c r="AE14" s="846"/>
      <c r="AF14" s="847"/>
      <c r="AG14" s="848"/>
      <c r="AH14" s="848"/>
      <c r="AI14" s="848"/>
      <c r="AJ14" s="849"/>
      <c r="AK14" s="850"/>
      <c r="AL14" s="851"/>
      <c r="AM14" s="851"/>
      <c r="AN14" s="851"/>
      <c r="AO14" s="851"/>
      <c r="AP14" s="851"/>
      <c r="AQ14" s="851"/>
      <c r="AR14" s="851"/>
      <c r="AS14" s="851"/>
      <c r="AT14" s="851"/>
      <c r="AU14" s="852"/>
      <c r="AV14" s="852"/>
      <c r="AW14" s="852"/>
      <c r="AX14" s="852"/>
      <c r="AY14" s="853"/>
      <c r="AZ14" s="254"/>
      <c r="BA14" s="254"/>
      <c r="BB14" s="254"/>
      <c r="BC14" s="254"/>
      <c r="BD14" s="254"/>
      <c r="BE14" s="255"/>
      <c r="BF14" s="255"/>
      <c r="BG14" s="255"/>
      <c r="BH14" s="255"/>
      <c r="BI14" s="255"/>
      <c r="BJ14" s="255"/>
      <c r="BK14" s="255"/>
      <c r="BL14" s="255"/>
      <c r="BM14" s="255"/>
      <c r="BN14" s="255"/>
      <c r="BO14" s="255"/>
      <c r="BP14" s="255"/>
      <c r="BQ14" s="264">
        <v>8</v>
      </c>
      <c r="BR14" s="265"/>
      <c r="BS14" s="854"/>
      <c r="BT14" s="855"/>
      <c r="BU14" s="855"/>
      <c r="BV14" s="855"/>
      <c r="BW14" s="855"/>
      <c r="BX14" s="855"/>
      <c r="BY14" s="855"/>
      <c r="BZ14" s="855"/>
      <c r="CA14" s="855"/>
      <c r="CB14" s="855"/>
      <c r="CC14" s="855"/>
      <c r="CD14" s="855"/>
      <c r="CE14" s="855"/>
      <c r="CF14" s="855"/>
      <c r="CG14" s="856"/>
      <c r="CH14" s="867"/>
      <c r="CI14" s="868"/>
      <c r="CJ14" s="868"/>
      <c r="CK14" s="868"/>
      <c r="CL14" s="869"/>
      <c r="CM14" s="867"/>
      <c r="CN14" s="868"/>
      <c r="CO14" s="868"/>
      <c r="CP14" s="868"/>
      <c r="CQ14" s="869"/>
      <c r="CR14" s="867"/>
      <c r="CS14" s="868"/>
      <c r="CT14" s="868"/>
      <c r="CU14" s="868"/>
      <c r="CV14" s="869"/>
      <c r="CW14" s="867"/>
      <c r="CX14" s="868"/>
      <c r="CY14" s="868"/>
      <c r="CZ14" s="868"/>
      <c r="DA14" s="869"/>
      <c r="DB14" s="867"/>
      <c r="DC14" s="868"/>
      <c r="DD14" s="868"/>
      <c r="DE14" s="868"/>
      <c r="DF14" s="869"/>
      <c r="DG14" s="867"/>
      <c r="DH14" s="868"/>
      <c r="DI14" s="868"/>
      <c r="DJ14" s="868"/>
      <c r="DK14" s="869"/>
      <c r="DL14" s="867"/>
      <c r="DM14" s="868"/>
      <c r="DN14" s="868"/>
      <c r="DO14" s="868"/>
      <c r="DP14" s="869"/>
      <c r="DQ14" s="867"/>
      <c r="DR14" s="868"/>
      <c r="DS14" s="868"/>
      <c r="DT14" s="868"/>
      <c r="DU14" s="869"/>
      <c r="DV14" s="870"/>
      <c r="DW14" s="871"/>
      <c r="DX14" s="871"/>
      <c r="DY14" s="871"/>
      <c r="DZ14" s="872"/>
      <c r="EA14" s="256"/>
    </row>
    <row r="15" spans="1:131" s="257" customFormat="1" ht="26.25" customHeight="1">
      <c r="A15" s="263">
        <v>9</v>
      </c>
      <c r="B15" s="841"/>
      <c r="C15" s="842"/>
      <c r="D15" s="842"/>
      <c r="E15" s="842"/>
      <c r="F15" s="842"/>
      <c r="G15" s="842"/>
      <c r="H15" s="842"/>
      <c r="I15" s="842"/>
      <c r="J15" s="842"/>
      <c r="K15" s="842"/>
      <c r="L15" s="842"/>
      <c r="M15" s="842"/>
      <c r="N15" s="842"/>
      <c r="O15" s="842"/>
      <c r="P15" s="843"/>
      <c r="Q15" s="844"/>
      <c r="R15" s="845"/>
      <c r="S15" s="845"/>
      <c r="T15" s="845"/>
      <c r="U15" s="845"/>
      <c r="V15" s="845"/>
      <c r="W15" s="845"/>
      <c r="X15" s="845"/>
      <c r="Y15" s="845"/>
      <c r="Z15" s="845"/>
      <c r="AA15" s="845"/>
      <c r="AB15" s="845"/>
      <c r="AC15" s="845"/>
      <c r="AD15" s="845"/>
      <c r="AE15" s="846"/>
      <c r="AF15" s="847"/>
      <c r="AG15" s="848"/>
      <c r="AH15" s="848"/>
      <c r="AI15" s="848"/>
      <c r="AJ15" s="849"/>
      <c r="AK15" s="850"/>
      <c r="AL15" s="851"/>
      <c r="AM15" s="851"/>
      <c r="AN15" s="851"/>
      <c r="AO15" s="851"/>
      <c r="AP15" s="851"/>
      <c r="AQ15" s="851"/>
      <c r="AR15" s="851"/>
      <c r="AS15" s="851"/>
      <c r="AT15" s="851"/>
      <c r="AU15" s="852"/>
      <c r="AV15" s="852"/>
      <c r="AW15" s="852"/>
      <c r="AX15" s="852"/>
      <c r="AY15" s="853"/>
      <c r="AZ15" s="254"/>
      <c r="BA15" s="254"/>
      <c r="BB15" s="254"/>
      <c r="BC15" s="254"/>
      <c r="BD15" s="254"/>
      <c r="BE15" s="255"/>
      <c r="BF15" s="255"/>
      <c r="BG15" s="255"/>
      <c r="BH15" s="255"/>
      <c r="BI15" s="255"/>
      <c r="BJ15" s="255"/>
      <c r="BK15" s="255"/>
      <c r="BL15" s="255"/>
      <c r="BM15" s="255"/>
      <c r="BN15" s="255"/>
      <c r="BO15" s="255"/>
      <c r="BP15" s="255"/>
      <c r="BQ15" s="264">
        <v>9</v>
      </c>
      <c r="BR15" s="265"/>
      <c r="BS15" s="854"/>
      <c r="BT15" s="855"/>
      <c r="BU15" s="855"/>
      <c r="BV15" s="855"/>
      <c r="BW15" s="855"/>
      <c r="BX15" s="855"/>
      <c r="BY15" s="855"/>
      <c r="BZ15" s="855"/>
      <c r="CA15" s="855"/>
      <c r="CB15" s="855"/>
      <c r="CC15" s="855"/>
      <c r="CD15" s="855"/>
      <c r="CE15" s="855"/>
      <c r="CF15" s="855"/>
      <c r="CG15" s="856"/>
      <c r="CH15" s="867"/>
      <c r="CI15" s="868"/>
      <c r="CJ15" s="868"/>
      <c r="CK15" s="868"/>
      <c r="CL15" s="869"/>
      <c r="CM15" s="867"/>
      <c r="CN15" s="868"/>
      <c r="CO15" s="868"/>
      <c r="CP15" s="868"/>
      <c r="CQ15" s="869"/>
      <c r="CR15" s="867"/>
      <c r="CS15" s="868"/>
      <c r="CT15" s="868"/>
      <c r="CU15" s="868"/>
      <c r="CV15" s="869"/>
      <c r="CW15" s="867"/>
      <c r="CX15" s="868"/>
      <c r="CY15" s="868"/>
      <c r="CZ15" s="868"/>
      <c r="DA15" s="869"/>
      <c r="DB15" s="867"/>
      <c r="DC15" s="868"/>
      <c r="DD15" s="868"/>
      <c r="DE15" s="868"/>
      <c r="DF15" s="869"/>
      <c r="DG15" s="867"/>
      <c r="DH15" s="868"/>
      <c r="DI15" s="868"/>
      <c r="DJ15" s="868"/>
      <c r="DK15" s="869"/>
      <c r="DL15" s="867"/>
      <c r="DM15" s="868"/>
      <c r="DN15" s="868"/>
      <c r="DO15" s="868"/>
      <c r="DP15" s="869"/>
      <c r="DQ15" s="867"/>
      <c r="DR15" s="868"/>
      <c r="DS15" s="868"/>
      <c r="DT15" s="868"/>
      <c r="DU15" s="869"/>
      <c r="DV15" s="870"/>
      <c r="DW15" s="871"/>
      <c r="DX15" s="871"/>
      <c r="DY15" s="871"/>
      <c r="DZ15" s="872"/>
      <c r="EA15" s="256"/>
    </row>
    <row r="16" spans="1:131" s="257" customFormat="1" ht="26.25" customHeight="1">
      <c r="A16" s="263">
        <v>10</v>
      </c>
      <c r="B16" s="841"/>
      <c r="C16" s="842"/>
      <c r="D16" s="842"/>
      <c r="E16" s="842"/>
      <c r="F16" s="842"/>
      <c r="G16" s="842"/>
      <c r="H16" s="842"/>
      <c r="I16" s="842"/>
      <c r="J16" s="842"/>
      <c r="K16" s="842"/>
      <c r="L16" s="842"/>
      <c r="M16" s="842"/>
      <c r="N16" s="842"/>
      <c r="O16" s="842"/>
      <c r="P16" s="843"/>
      <c r="Q16" s="844"/>
      <c r="R16" s="845"/>
      <c r="S16" s="845"/>
      <c r="T16" s="845"/>
      <c r="U16" s="845"/>
      <c r="V16" s="845"/>
      <c r="W16" s="845"/>
      <c r="X16" s="845"/>
      <c r="Y16" s="845"/>
      <c r="Z16" s="845"/>
      <c r="AA16" s="845"/>
      <c r="AB16" s="845"/>
      <c r="AC16" s="845"/>
      <c r="AD16" s="845"/>
      <c r="AE16" s="846"/>
      <c r="AF16" s="847"/>
      <c r="AG16" s="848"/>
      <c r="AH16" s="848"/>
      <c r="AI16" s="848"/>
      <c r="AJ16" s="849"/>
      <c r="AK16" s="850"/>
      <c r="AL16" s="851"/>
      <c r="AM16" s="851"/>
      <c r="AN16" s="851"/>
      <c r="AO16" s="851"/>
      <c r="AP16" s="851"/>
      <c r="AQ16" s="851"/>
      <c r="AR16" s="851"/>
      <c r="AS16" s="851"/>
      <c r="AT16" s="851"/>
      <c r="AU16" s="852"/>
      <c r="AV16" s="852"/>
      <c r="AW16" s="852"/>
      <c r="AX16" s="852"/>
      <c r="AY16" s="853"/>
      <c r="AZ16" s="254"/>
      <c r="BA16" s="254"/>
      <c r="BB16" s="254"/>
      <c r="BC16" s="254"/>
      <c r="BD16" s="254"/>
      <c r="BE16" s="255"/>
      <c r="BF16" s="255"/>
      <c r="BG16" s="255"/>
      <c r="BH16" s="255"/>
      <c r="BI16" s="255"/>
      <c r="BJ16" s="255"/>
      <c r="BK16" s="255"/>
      <c r="BL16" s="255"/>
      <c r="BM16" s="255"/>
      <c r="BN16" s="255"/>
      <c r="BO16" s="255"/>
      <c r="BP16" s="255"/>
      <c r="BQ16" s="264">
        <v>10</v>
      </c>
      <c r="BR16" s="265"/>
      <c r="BS16" s="854"/>
      <c r="BT16" s="855"/>
      <c r="BU16" s="855"/>
      <c r="BV16" s="855"/>
      <c r="BW16" s="855"/>
      <c r="BX16" s="855"/>
      <c r="BY16" s="855"/>
      <c r="BZ16" s="855"/>
      <c r="CA16" s="855"/>
      <c r="CB16" s="855"/>
      <c r="CC16" s="855"/>
      <c r="CD16" s="855"/>
      <c r="CE16" s="855"/>
      <c r="CF16" s="855"/>
      <c r="CG16" s="856"/>
      <c r="CH16" s="867"/>
      <c r="CI16" s="868"/>
      <c r="CJ16" s="868"/>
      <c r="CK16" s="868"/>
      <c r="CL16" s="869"/>
      <c r="CM16" s="867"/>
      <c r="CN16" s="868"/>
      <c r="CO16" s="868"/>
      <c r="CP16" s="868"/>
      <c r="CQ16" s="869"/>
      <c r="CR16" s="867"/>
      <c r="CS16" s="868"/>
      <c r="CT16" s="868"/>
      <c r="CU16" s="868"/>
      <c r="CV16" s="869"/>
      <c r="CW16" s="867"/>
      <c r="CX16" s="868"/>
      <c r="CY16" s="868"/>
      <c r="CZ16" s="868"/>
      <c r="DA16" s="869"/>
      <c r="DB16" s="867"/>
      <c r="DC16" s="868"/>
      <c r="DD16" s="868"/>
      <c r="DE16" s="868"/>
      <c r="DF16" s="869"/>
      <c r="DG16" s="867"/>
      <c r="DH16" s="868"/>
      <c r="DI16" s="868"/>
      <c r="DJ16" s="868"/>
      <c r="DK16" s="869"/>
      <c r="DL16" s="867"/>
      <c r="DM16" s="868"/>
      <c r="DN16" s="868"/>
      <c r="DO16" s="868"/>
      <c r="DP16" s="869"/>
      <c r="DQ16" s="867"/>
      <c r="DR16" s="868"/>
      <c r="DS16" s="868"/>
      <c r="DT16" s="868"/>
      <c r="DU16" s="869"/>
      <c r="DV16" s="870"/>
      <c r="DW16" s="871"/>
      <c r="DX16" s="871"/>
      <c r="DY16" s="871"/>
      <c r="DZ16" s="872"/>
      <c r="EA16" s="256"/>
    </row>
    <row r="17" spans="1:131" s="257" customFormat="1" ht="26.25" customHeight="1">
      <c r="A17" s="263">
        <v>11</v>
      </c>
      <c r="B17" s="841"/>
      <c r="C17" s="842"/>
      <c r="D17" s="842"/>
      <c r="E17" s="842"/>
      <c r="F17" s="842"/>
      <c r="G17" s="842"/>
      <c r="H17" s="842"/>
      <c r="I17" s="842"/>
      <c r="J17" s="842"/>
      <c r="K17" s="842"/>
      <c r="L17" s="842"/>
      <c r="M17" s="842"/>
      <c r="N17" s="842"/>
      <c r="O17" s="842"/>
      <c r="P17" s="843"/>
      <c r="Q17" s="844"/>
      <c r="R17" s="845"/>
      <c r="S17" s="845"/>
      <c r="T17" s="845"/>
      <c r="U17" s="845"/>
      <c r="V17" s="845"/>
      <c r="W17" s="845"/>
      <c r="X17" s="845"/>
      <c r="Y17" s="845"/>
      <c r="Z17" s="845"/>
      <c r="AA17" s="845"/>
      <c r="AB17" s="845"/>
      <c r="AC17" s="845"/>
      <c r="AD17" s="845"/>
      <c r="AE17" s="846"/>
      <c r="AF17" s="847"/>
      <c r="AG17" s="848"/>
      <c r="AH17" s="848"/>
      <c r="AI17" s="848"/>
      <c r="AJ17" s="849"/>
      <c r="AK17" s="850"/>
      <c r="AL17" s="851"/>
      <c r="AM17" s="851"/>
      <c r="AN17" s="851"/>
      <c r="AO17" s="851"/>
      <c r="AP17" s="851"/>
      <c r="AQ17" s="851"/>
      <c r="AR17" s="851"/>
      <c r="AS17" s="851"/>
      <c r="AT17" s="851"/>
      <c r="AU17" s="852"/>
      <c r="AV17" s="852"/>
      <c r="AW17" s="852"/>
      <c r="AX17" s="852"/>
      <c r="AY17" s="853"/>
      <c r="AZ17" s="254"/>
      <c r="BA17" s="254"/>
      <c r="BB17" s="254"/>
      <c r="BC17" s="254"/>
      <c r="BD17" s="254"/>
      <c r="BE17" s="255"/>
      <c r="BF17" s="255"/>
      <c r="BG17" s="255"/>
      <c r="BH17" s="255"/>
      <c r="BI17" s="255"/>
      <c r="BJ17" s="255"/>
      <c r="BK17" s="255"/>
      <c r="BL17" s="255"/>
      <c r="BM17" s="255"/>
      <c r="BN17" s="255"/>
      <c r="BO17" s="255"/>
      <c r="BP17" s="255"/>
      <c r="BQ17" s="264">
        <v>11</v>
      </c>
      <c r="BR17" s="265"/>
      <c r="BS17" s="854"/>
      <c r="BT17" s="855"/>
      <c r="BU17" s="855"/>
      <c r="BV17" s="855"/>
      <c r="BW17" s="855"/>
      <c r="BX17" s="855"/>
      <c r="BY17" s="855"/>
      <c r="BZ17" s="855"/>
      <c r="CA17" s="855"/>
      <c r="CB17" s="855"/>
      <c r="CC17" s="855"/>
      <c r="CD17" s="855"/>
      <c r="CE17" s="855"/>
      <c r="CF17" s="855"/>
      <c r="CG17" s="856"/>
      <c r="CH17" s="867"/>
      <c r="CI17" s="868"/>
      <c r="CJ17" s="868"/>
      <c r="CK17" s="868"/>
      <c r="CL17" s="869"/>
      <c r="CM17" s="867"/>
      <c r="CN17" s="868"/>
      <c r="CO17" s="868"/>
      <c r="CP17" s="868"/>
      <c r="CQ17" s="869"/>
      <c r="CR17" s="867"/>
      <c r="CS17" s="868"/>
      <c r="CT17" s="868"/>
      <c r="CU17" s="868"/>
      <c r="CV17" s="869"/>
      <c r="CW17" s="867"/>
      <c r="CX17" s="868"/>
      <c r="CY17" s="868"/>
      <c r="CZ17" s="868"/>
      <c r="DA17" s="869"/>
      <c r="DB17" s="867"/>
      <c r="DC17" s="868"/>
      <c r="DD17" s="868"/>
      <c r="DE17" s="868"/>
      <c r="DF17" s="869"/>
      <c r="DG17" s="867"/>
      <c r="DH17" s="868"/>
      <c r="DI17" s="868"/>
      <c r="DJ17" s="868"/>
      <c r="DK17" s="869"/>
      <c r="DL17" s="867"/>
      <c r="DM17" s="868"/>
      <c r="DN17" s="868"/>
      <c r="DO17" s="868"/>
      <c r="DP17" s="869"/>
      <c r="DQ17" s="867"/>
      <c r="DR17" s="868"/>
      <c r="DS17" s="868"/>
      <c r="DT17" s="868"/>
      <c r="DU17" s="869"/>
      <c r="DV17" s="870"/>
      <c r="DW17" s="871"/>
      <c r="DX17" s="871"/>
      <c r="DY17" s="871"/>
      <c r="DZ17" s="872"/>
      <c r="EA17" s="256"/>
    </row>
    <row r="18" spans="1:131" s="257" customFormat="1" ht="26.25" customHeight="1">
      <c r="A18" s="263">
        <v>12</v>
      </c>
      <c r="B18" s="841"/>
      <c r="C18" s="842"/>
      <c r="D18" s="842"/>
      <c r="E18" s="842"/>
      <c r="F18" s="842"/>
      <c r="G18" s="842"/>
      <c r="H18" s="842"/>
      <c r="I18" s="842"/>
      <c r="J18" s="842"/>
      <c r="K18" s="842"/>
      <c r="L18" s="842"/>
      <c r="M18" s="842"/>
      <c r="N18" s="842"/>
      <c r="O18" s="842"/>
      <c r="P18" s="843"/>
      <c r="Q18" s="844"/>
      <c r="R18" s="845"/>
      <c r="S18" s="845"/>
      <c r="T18" s="845"/>
      <c r="U18" s="845"/>
      <c r="V18" s="845"/>
      <c r="W18" s="845"/>
      <c r="X18" s="845"/>
      <c r="Y18" s="845"/>
      <c r="Z18" s="845"/>
      <c r="AA18" s="845"/>
      <c r="AB18" s="845"/>
      <c r="AC18" s="845"/>
      <c r="AD18" s="845"/>
      <c r="AE18" s="846"/>
      <c r="AF18" s="847"/>
      <c r="AG18" s="848"/>
      <c r="AH18" s="848"/>
      <c r="AI18" s="848"/>
      <c r="AJ18" s="849"/>
      <c r="AK18" s="850"/>
      <c r="AL18" s="851"/>
      <c r="AM18" s="851"/>
      <c r="AN18" s="851"/>
      <c r="AO18" s="851"/>
      <c r="AP18" s="851"/>
      <c r="AQ18" s="851"/>
      <c r="AR18" s="851"/>
      <c r="AS18" s="851"/>
      <c r="AT18" s="851"/>
      <c r="AU18" s="852"/>
      <c r="AV18" s="852"/>
      <c r="AW18" s="852"/>
      <c r="AX18" s="852"/>
      <c r="AY18" s="853"/>
      <c r="AZ18" s="254"/>
      <c r="BA18" s="254"/>
      <c r="BB18" s="254"/>
      <c r="BC18" s="254"/>
      <c r="BD18" s="254"/>
      <c r="BE18" s="255"/>
      <c r="BF18" s="255"/>
      <c r="BG18" s="255"/>
      <c r="BH18" s="255"/>
      <c r="BI18" s="255"/>
      <c r="BJ18" s="255"/>
      <c r="BK18" s="255"/>
      <c r="BL18" s="255"/>
      <c r="BM18" s="255"/>
      <c r="BN18" s="255"/>
      <c r="BO18" s="255"/>
      <c r="BP18" s="255"/>
      <c r="BQ18" s="264">
        <v>12</v>
      </c>
      <c r="BR18" s="265"/>
      <c r="BS18" s="854"/>
      <c r="BT18" s="855"/>
      <c r="BU18" s="855"/>
      <c r="BV18" s="855"/>
      <c r="BW18" s="855"/>
      <c r="BX18" s="855"/>
      <c r="BY18" s="855"/>
      <c r="BZ18" s="855"/>
      <c r="CA18" s="855"/>
      <c r="CB18" s="855"/>
      <c r="CC18" s="855"/>
      <c r="CD18" s="855"/>
      <c r="CE18" s="855"/>
      <c r="CF18" s="855"/>
      <c r="CG18" s="856"/>
      <c r="CH18" s="867"/>
      <c r="CI18" s="868"/>
      <c r="CJ18" s="868"/>
      <c r="CK18" s="868"/>
      <c r="CL18" s="869"/>
      <c r="CM18" s="867"/>
      <c r="CN18" s="868"/>
      <c r="CO18" s="868"/>
      <c r="CP18" s="868"/>
      <c r="CQ18" s="869"/>
      <c r="CR18" s="867"/>
      <c r="CS18" s="868"/>
      <c r="CT18" s="868"/>
      <c r="CU18" s="868"/>
      <c r="CV18" s="869"/>
      <c r="CW18" s="867"/>
      <c r="CX18" s="868"/>
      <c r="CY18" s="868"/>
      <c r="CZ18" s="868"/>
      <c r="DA18" s="869"/>
      <c r="DB18" s="867"/>
      <c r="DC18" s="868"/>
      <c r="DD18" s="868"/>
      <c r="DE18" s="868"/>
      <c r="DF18" s="869"/>
      <c r="DG18" s="867"/>
      <c r="DH18" s="868"/>
      <c r="DI18" s="868"/>
      <c r="DJ18" s="868"/>
      <c r="DK18" s="869"/>
      <c r="DL18" s="867"/>
      <c r="DM18" s="868"/>
      <c r="DN18" s="868"/>
      <c r="DO18" s="868"/>
      <c r="DP18" s="869"/>
      <c r="DQ18" s="867"/>
      <c r="DR18" s="868"/>
      <c r="DS18" s="868"/>
      <c r="DT18" s="868"/>
      <c r="DU18" s="869"/>
      <c r="DV18" s="870"/>
      <c r="DW18" s="871"/>
      <c r="DX18" s="871"/>
      <c r="DY18" s="871"/>
      <c r="DZ18" s="872"/>
      <c r="EA18" s="256"/>
    </row>
    <row r="19" spans="1:131" s="257" customFormat="1" ht="26.25" customHeight="1">
      <c r="A19" s="263">
        <v>13</v>
      </c>
      <c r="B19" s="841"/>
      <c r="C19" s="842"/>
      <c r="D19" s="842"/>
      <c r="E19" s="842"/>
      <c r="F19" s="842"/>
      <c r="G19" s="842"/>
      <c r="H19" s="842"/>
      <c r="I19" s="842"/>
      <c r="J19" s="842"/>
      <c r="K19" s="842"/>
      <c r="L19" s="842"/>
      <c r="M19" s="842"/>
      <c r="N19" s="842"/>
      <c r="O19" s="842"/>
      <c r="P19" s="843"/>
      <c r="Q19" s="844"/>
      <c r="R19" s="845"/>
      <c r="S19" s="845"/>
      <c r="T19" s="845"/>
      <c r="U19" s="845"/>
      <c r="V19" s="845"/>
      <c r="W19" s="845"/>
      <c r="X19" s="845"/>
      <c r="Y19" s="845"/>
      <c r="Z19" s="845"/>
      <c r="AA19" s="845"/>
      <c r="AB19" s="845"/>
      <c r="AC19" s="845"/>
      <c r="AD19" s="845"/>
      <c r="AE19" s="846"/>
      <c r="AF19" s="847"/>
      <c r="AG19" s="848"/>
      <c r="AH19" s="848"/>
      <c r="AI19" s="848"/>
      <c r="AJ19" s="849"/>
      <c r="AK19" s="850"/>
      <c r="AL19" s="851"/>
      <c r="AM19" s="851"/>
      <c r="AN19" s="851"/>
      <c r="AO19" s="851"/>
      <c r="AP19" s="851"/>
      <c r="AQ19" s="851"/>
      <c r="AR19" s="851"/>
      <c r="AS19" s="851"/>
      <c r="AT19" s="851"/>
      <c r="AU19" s="852"/>
      <c r="AV19" s="852"/>
      <c r="AW19" s="852"/>
      <c r="AX19" s="852"/>
      <c r="AY19" s="853"/>
      <c r="AZ19" s="254"/>
      <c r="BA19" s="254"/>
      <c r="BB19" s="254"/>
      <c r="BC19" s="254"/>
      <c r="BD19" s="254"/>
      <c r="BE19" s="255"/>
      <c r="BF19" s="255"/>
      <c r="BG19" s="255"/>
      <c r="BH19" s="255"/>
      <c r="BI19" s="255"/>
      <c r="BJ19" s="255"/>
      <c r="BK19" s="255"/>
      <c r="BL19" s="255"/>
      <c r="BM19" s="255"/>
      <c r="BN19" s="255"/>
      <c r="BO19" s="255"/>
      <c r="BP19" s="255"/>
      <c r="BQ19" s="264">
        <v>13</v>
      </c>
      <c r="BR19" s="265"/>
      <c r="BS19" s="854"/>
      <c r="BT19" s="855"/>
      <c r="BU19" s="855"/>
      <c r="BV19" s="855"/>
      <c r="BW19" s="855"/>
      <c r="BX19" s="855"/>
      <c r="BY19" s="855"/>
      <c r="BZ19" s="855"/>
      <c r="CA19" s="855"/>
      <c r="CB19" s="855"/>
      <c r="CC19" s="855"/>
      <c r="CD19" s="855"/>
      <c r="CE19" s="855"/>
      <c r="CF19" s="855"/>
      <c r="CG19" s="856"/>
      <c r="CH19" s="867"/>
      <c r="CI19" s="868"/>
      <c r="CJ19" s="868"/>
      <c r="CK19" s="868"/>
      <c r="CL19" s="869"/>
      <c r="CM19" s="867"/>
      <c r="CN19" s="868"/>
      <c r="CO19" s="868"/>
      <c r="CP19" s="868"/>
      <c r="CQ19" s="869"/>
      <c r="CR19" s="867"/>
      <c r="CS19" s="868"/>
      <c r="CT19" s="868"/>
      <c r="CU19" s="868"/>
      <c r="CV19" s="869"/>
      <c r="CW19" s="867"/>
      <c r="CX19" s="868"/>
      <c r="CY19" s="868"/>
      <c r="CZ19" s="868"/>
      <c r="DA19" s="869"/>
      <c r="DB19" s="867"/>
      <c r="DC19" s="868"/>
      <c r="DD19" s="868"/>
      <c r="DE19" s="868"/>
      <c r="DF19" s="869"/>
      <c r="DG19" s="867"/>
      <c r="DH19" s="868"/>
      <c r="DI19" s="868"/>
      <c r="DJ19" s="868"/>
      <c r="DK19" s="869"/>
      <c r="DL19" s="867"/>
      <c r="DM19" s="868"/>
      <c r="DN19" s="868"/>
      <c r="DO19" s="868"/>
      <c r="DP19" s="869"/>
      <c r="DQ19" s="867"/>
      <c r="DR19" s="868"/>
      <c r="DS19" s="868"/>
      <c r="DT19" s="868"/>
      <c r="DU19" s="869"/>
      <c r="DV19" s="870"/>
      <c r="DW19" s="871"/>
      <c r="DX19" s="871"/>
      <c r="DY19" s="871"/>
      <c r="DZ19" s="872"/>
      <c r="EA19" s="256"/>
    </row>
    <row r="20" spans="1:131" s="257" customFormat="1" ht="26.25" customHeight="1">
      <c r="A20" s="263">
        <v>14</v>
      </c>
      <c r="B20" s="841"/>
      <c r="C20" s="842"/>
      <c r="D20" s="842"/>
      <c r="E20" s="842"/>
      <c r="F20" s="842"/>
      <c r="G20" s="842"/>
      <c r="H20" s="842"/>
      <c r="I20" s="842"/>
      <c r="J20" s="842"/>
      <c r="K20" s="842"/>
      <c r="L20" s="842"/>
      <c r="M20" s="842"/>
      <c r="N20" s="842"/>
      <c r="O20" s="842"/>
      <c r="P20" s="843"/>
      <c r="Q20" s="844"/>
      <c r="R20" s="845"/>
      <c r="S20" s="845"/>
      <c r="T20" s="845"/>
      <c r="U20" s="845"/>
      <c r="V20" s="845"/>
      <c r="W20" s="845"/>
      <c r="X20" s="845"/>
      <c r="Y20" s="845"/>
      <c r="Z20" s="845"/>
      <c r="AA20" s="845"/>
      <c r="AB20" s="845"/>
      <c r="AC20" s="845"/>
      <c r="AD20" s="845"/>
      <c r="AE20" s="846"/>
      <c r="AF20" s="847"/>
      <c r="AG20" s="848"/>
      <c r="AH20" s="848"/>
      <c r="AI20" s="848"/>
      <c r="AJ20" s="849"/>
      <c r="AK20" s="850"/>
      <c r="AL20" s="851"/>
      <c r="AM20" s="851"/>
      <c r="AN20" s="851"/>
      <c r="AO20" s="851"/>
      <c r="AP20" s="851"/>
      <c r="AQ20" s="851"/>
      <c r="AR20" s="851"/>
      <c r="AS20" s="851"/>
      <c r="AT20" s="851"/>
      <c r="AU20" s="852"/>
      <c r="AV20" s="852"/>
      <c r="AW20" s="852"/>
      <c r="AX20" s="852"/>
      <c r="AY20" s="853"/>
      <c r="AZ20" s="254"/>
      <c r="BA20" s="254"/>
      <c r="BB20" s="254"/>
      <c r="BC20" s="254"/>
      <c r="BD20" s="254"/>
      <c r="BE20" s="255"/>
      <c r="BF20" s="255"/>
      <c r="BG20" s="255"/>
      <c r="BH20" s="255"/>
      <c r="BI20" s="255"/>
      <c r="BJ20" s="255"/>
      <c r="BK20" s="255"/>
      <c r="BL20" s="255"/>
      <c r="BM20" s="255"/>
      <c r="BN20" s="255"/>
      <c r="BO20" s="255"/>
      <c r="BP20" s="255"/>
      <c r="BQ20" s="264">
        <v>14</v>
      </c>
      <c r="BR20" s="265"/>
      <c r="BS20" s="854"/>
      <c r="BT20" s="855"/>
      <c r="BU20" s="855"/>
      <c r="BV20" s="855"/>
      <c r="BW20" s="855"/>
      <c r="BX20" s="855"/>
      <c r="BY20" s="855"/>
      <c r="BZ20" s="855"/>
      <c r="CA20" s="855"/>
      <c r="CB20" s="855"/>
      <c r="CC20" s="855"/>
      <c r="CD20" s="855"/>
      <c r="CE20" s="855"/>
      <c r="CF20" s="855"/>
      <c r="CG20" s="856"/>
      <c r="CH20" s="867"/>
      <c r="CI20" s="868"/>
      <c r="CJ20" s="868"/>
      <c r="CK20" s="868"/>
      <c r="CL20" s="869"/>
      <c r="CM20" s="867"/>
      <c r="CN20" s="868"/>
      <c r="CO20" s="868"/>
      <c r="CP20" s="868"/>
      <c r="CQ20" s="869"/>
      <c r="CR20" s="867"/>
      <c r="CS20" s="868"/>
      <c r="CT20" s="868"/>
      <c r="CU20" s="868"/>
      <c r="CV20" s="869"/>
      <c r="CW20" s="867"/>
      <c r="CX20" s="868"/>
      <c r="CY20" s="868"/>
      <c r="CZ20" s="868"/>
      <c r="DA20" s="869"/>
      <c r="DB20" s="867"/>
      <c r="DC20" s="868"/>
      <c r="DD20" s="868"/>
      <c r="DE20" s="868"/>
      <c r="DF20" s="869"/>
      <c r="DG20" s="867"/>
      <c r="DH20" s="868"/>
      <c r="DI20" s="868"/>
      <c r="DJ20" s="868"/>
      <c r="DK20" s="869"/>
      <c r="DL20" s="867"/>
      <c r="DM20" s="868"/>
      <c r="DN20" s="868"/>
      <c r="DO20" s="868"/>
      <c r="DP20" s="869"/>
      <c r="DQ20" s="867"/>
      <c r="DR20" s="868"/>
      <c r="DS20" s="868"/>
      <c r="DT20" s="868"/>
      <c r="DU20" s="869"/>
      <c r="DV20" s="870"/>
      <c r="DW20" s="871"/>
      <c r="DX20" s="871"/>
      <c r="DY20" s="871"/>
      <c r="DZ20" s="872"/>
      <c r="EA20" s="256"/>
    </row>
    <row r="21" spans="1:131" s="257" customFormat="1" ht="26.25" customHeight="1" thickBot="1">
      <c r="A21" s="263">
        <v>15</v>
      </c>
      <c r="B21" s="841"/>
      <c r="C21" s="842"/>
      <c r="D21" s="842"/>
      <c r="E21" s="842"/>
      <c r="F21" s="842"/>
      <c r="G21" s="842"/>
      <c r="H21" s="842"/>
      <c r="I21" s="842"/>
      <c r="J21" s="842"/>
      <c r="K21" s="842"/>
      <c r="L21" s="842"/>
      <c r="M21" s="842"/>
      <c r="N21" s="842"/>
      <c r="O21" s="842"/>
      <c r="P21" s="843"/>
      <c r="Q21" s="844"/>
      <c r="R21" s="845"/>
      <c r="S21" s="845"/>
      <c r="T21" s="845"/>
      <c r="U21" s="845"/>
      <c r="V21" s="845"/>
      <c r="W21" s="845"/>
      <c r="X21" s="845"/>
      <c r="Y21" s="845"/>
      <c r="Z21" s="845"/>
      <c r="AA21" s="845"/>
      <c r="AB21" s="845"/>
      <c r="AC21" s="845"/>
      <c r="AD21" s="845"/>
      <c r="AE21" s="846"/>
      <c r="AF21" s="847"/>
      <c r="AG21" s="848"/>
      <c r="AH21" s="848"/>
      <c r="AI21" s="848"/>
      <c r="AJ21" s="849"/>
      <c r="AK21" s="850"/>
      <c r="AL21" s="851"/>
      <c r="AM21" s="851"/>
      <c r="AN21" s="851"/>
      <c r="AO21" s="851"/>
      <c r="AP21" s="851"/>
      <c r="AQ21" s="851"/>
      <c r="AR21" s="851"/>
      <c r="AS21" s="851"/>
      <c r="AT21" s="851"/>
      <c r="AU21" s="852"/>
      <c r="AV21" s="852"/>
      <c r="AW21" s="852"/>
      <c r="AX21" s="852"/>
      <c r="AY21" s="853"/>
      <c r="AZ21" s="254"/>
      <c r="BA21" s="254"/>
      <c r="BB21" s="254"/>
      <c r="BC21" s="254"/>
      <c r="BD21" s="254"/>
      <c r="BE21" s="255"/>
      <c r="BF21" s="255"/>
      <c r="BG21" s="255"/>
      <c r="BH21" s="255"/>
      <c r="BI21" s="255"/>
      <c r="BJ21" s="255"/>
      <c r="BK21" s="255"/>
      <c r="BL21" s="255"/>
      <c r="BM21" s="255"/>
      <c r="BN21" s="255"/>
      <c r="BO21" s="255"/>
      <c r="BP21" s="255"/>
      <c r="BQ21" s="264">
        <v>15</v>
      </c>
      <c r="BR21" s="265"/>
      <c r="BS21" s="854"/>
      <c r="BT21" s="855"/>
      <c r="BU21" s="855"/>
      <c r="BV21" s="855"/>
      <c r="BW21" s="855"/>
      <c r="BX21" s="855"/>
      <c r="BY21" s="855"/>
      <c r="BZ21" s="855"/>
      <c r="CA21" s="855"/>
      <c r="CB21" s="855"/>
      <c r="CC21" s="855"/>
      <c r="CD21" s="855"/>
      <c r="CE21" s="855"/>
      <c r="CF21" s="855"/>
      <c r="CG21" s="856"/>
      <c r="CH21" s="867"/>
      <c r="CI21" s="868"/>
      <c r="CJ21" s="868"/>
      <c r="CK21" s="868"/>
      <c r="CL21" s="869"/>
      <c r="CM21" s="867"/>
      <c r="CN21" s="868"/>
      <c r="CO21" s="868"/>
      <c r="CP21" s="868"/>
      <c r="CQ21" s="869"/>
      <c r="CR21" s="867"/>
      <c r="CS21" s="868"/>
      <c r="CT21" s="868"/>
      <c r="CU21" s="868"/>
      <c r="CV21" s="869"/>
      <c r="CW21" s="867"/>
      <c r="CX21" s="868"/>
      <c r="CY21" s="868"/>
      <c r="CZ21" s="868"/>
      <c r="DA21" s="869"/>
      <c r="DB21" s="867"/>
      <c r="DC21" s="868"/>
      <c r="DD21" s="868"/>
      <c r="DE21" s="868"/>
      <c r="DF21" s="869"/>
      <c r="DG21" s="867"/>
      <c r="DH21" s="868"/>
      <c r="DI21" s="868"/>
      <c r="DJ21" s="868"/>
      <c r="DK21" s="869"/>
      <c r="DL21" s="867"/>
      <c r="DM21" s="868"/>
      <c r="DN21" s="868"/>
      <c r="DO21" s="868"/>
      <c r="DP21" s="869"/>
      <c r="DQ21" s="867"/>
      <c r="DR21" s="868"/>
      <c r="DS21" s="868"/>
      <c r="DT21" s="868"/>
      <c r="DU21" s="869"/>
      <c r="DV21" s="870"/>
      <c r="DW21" s="871"/>
      <c r="DX21" s="871"/>
      <c r="DY21" s="871"/>
      <c r="DZ21" s="872"/>
      <c r="EA21" s="256"/>
    </row>
    <row r="22" spans="1:131" s="257" customFormat="1" ht="26.25" customHeight="1">
      <c r="A22" s="263">
        <v>16</v>
      </c>
      <c r="B22" s="841"/>
      <c r="C22" s="842"/>
      <c r="D22" s="842"/>
      <c r="E22" s="842"/>
      <c r="F22" s="842"/>
      <c r="G22" s="842"/>
      <c r="H22" s="842"/>
      <c r="I22" s="842"/>
      <c r="J22" s="842"/>
      <c r="K22" s="842"/>
      <c r="L22" s="842"/>
      <c r="M22" s="842"/>
      <c r="N22" s="842"/>
      <c r="O22" s="842"/>
      <c r="P22" s="843"/>
      <c r="Q22" s="873"/>
      <c r="R22" s="874"/>
      <c r="S22" s="874"/>
      <c r="T22" s="874"/>
      <c r="U22" s="874"/>
      <c r="V22" s="874"/>
      <c r="W22" s="874"/>
      <c r="X22" s="874"/>
      <c r="Y22" s="874"/>
      <c r="Z22" s="874"/>
      <c r="AA22" s="874"/>
      <c r="AB22" s="874"/>
      <c r="AC22" s="874"/>
      <c r="AD22" s="874"/>
      <c r="AE22" s="875"/>
      <c r="AF22" s="847"/>
      <c r="AG22" s="848"/>
      <c r="AH22" s="848"/>
      <c r="AI22" s="848"/>
      <c r="AJ22" s="849"/>
      <c r="AK22" s="890"/>
      <c r="AL22" s="891"/>
      <c r="AM22" s="891"/>
      <c r="AN22" s="891"/>
      <c r="AO22" s="891"/>
      <c r="AP22" s="891"/>
      <c r="AQ22" s="891"/>
      <c r="AR22" s="891"/>
      <c r="AS22" s="891"/>
      <c r="AT22" s="891"/>
      <c r="AU22" s="892"/>
      <c r="AV22" s="892"/>
      <c r="AW22" s="892"/>
      <c r="AX22" s="892"/>
      <c r="AY22" s="893"/>
      <c r="AZ22" s="894" t="s">
        <v>388</v>
      </c>
      <c r="BA22" s="894"/>
      <c r="BB22" s="894"/>
      <c r="BC22" s="894"/>
      <c r="BD22" s="895"/>
      <c r="BE22" s="255"/>
      <c r="BF22" s="255"/>
      <c r="BG22" s="255"/>
      <c r="BH22" s="255"/>
      <c r="BI22" s="255"/>
      <c r="BJ22" s="255"/>
      <c r="BK22" s="255"/>
      <c r="BL22" s="255"/>
      <c r="BM22" s="255"/>
      <c r="BN22" s="255"/>
      <c r="BO22" s="255"/>
      <c r="BP22" s="255"/>
      <c r="BQ22" s="264">
        <v>16</v>
      </c>
      <c r="BR22" s="265"/>
      <c r="BS22" s="854"/>
      <c r="BT22" s="855"/>
      <c r="BU22" s="855"/>
      <c r="BV22" s="855"/>
      <c r="BW22" s="855"/>
      <c r="BX22" s="855"/>
      <c r="BY22" s="855"/>
      <c r="BZ22" s="855"/>
      <c r="CA22" s="855"/>
      <c r="CB22" s="855"/>
      <c r="CC22" s="855"/>
      <c r="CD22" s="855"/>
      <c r="CE22" s="855"/>
      <c r="CF22" s="855"/>
      <c r="CG22" s="856"/>
      <c r="CH22" s="867"/>
      <c r="CI22" s="868"/>
      <c r="CJ22" s="868"/>
      <c r="CK22" s="868"/>
      <c r="CL22" s="869"/>
      <c r="CM22" s="867"/>
      <c r="CN22" s="868"/>
      <c r="CO22" s="868"/>
      <c r="CP22" s="868"/>
      <c r="CQ22" s="869"/>
      <c r="CR22" s="867"/>
      <c r="CS22" s="868"/>
      <c r="CT22" s="868"/>
      <c r="CU22" s="868"/>
      <c r="CV22" s="869"/>
      <c r="CW22" s="867"/>
      <c r="CX22" s="868"/>
      <c r="CY22" s="868"/>
      <c r="CZ22" s="868"/>
      <c r="DA22" s="869"/>
      <c r="DB22" s="867"/>
      <c r="DC22" s="868"/>
      <c r="DD22" s="868"/>
      <c r="DE22" s="868"/>
      <c r="DF22" s="869"/>
      <c r="DG22" s="867"/>
      <c r="DH22" s="868"/>
      <c r="DI22" s="868"/>
      <c r="DJ22" s="868"/>
      <c r="DK22" s="869"/>
      <c r="DL22" s="867"/>
      <c r="DM22" s="868"/>
      <c r="DN22" s="868"/>
      <c r="DO22" s="868"/>
      <c r="DP22" s="869"/>
      <c r="DQ22" s="867"/>
      <c r="DR22" s="868"/>
      <c r="DS22" s="868"/>
      <c r="DT22" s="868"/>
      <c r="DU22" s="869"/>
      <c r="DV22" s="870"/>
      <c r="DW22" s="871"/>
      <c r="DX22" s="871"/>
      <c r="DY22" s="871"/>
      <c r="DZ22" s="872"/>
      <c r="EA22" s="256"/>
    </row>
    <row r="23" spans="1:131" s="257" customFormat="1" ht="26.25" customHeight="1" thickBot="1">
      <c r="A23" s="266" t="s">
        <v>389</v>
      </c>
      <c r="B23" s="876" t="s">
        <v>390</v>
      </c>
      <c r="C23" s="877"/>
      <c r="D23" s="877"/>
      <c r="E23" s="877"/>
      <c r="F23" s="877"/>
      <c r="G23" s="877"/>
      <c r="H23" s="877"/>
      <c r="I23" s="877"/>
      <c r="J23" s="877"/>
      <c r="K23" s="877"/>
      <c r="L23" s="877"/>
      <c r="M23" s="877"/>
      <c r="N23" s="877"/>
      <c r="O23" s="877"/>
      <c r="P23" s="878"/>
      <c r="Q23" s="879">
        <v>37589</v>
      </c>
      <c r="R23" s="880"/>
      <c r="S23" s="880"/>
      <c r="T23" s="880"/>
      <c r="U23" s="880"/>
      <c r="V23" s="880">
        <v>37039</v>
      </c>
      <c r="W23" s="880"/>
      <c r="X23" s="880"/>
      <c r="Y23" s="880"/>
      <c r="Z23" s="880"/>
      <c r="AA23" s="880">
        <v>550</v>
      </c>
      <c r="AB23" s="880"/>
      <c r="AC23" s="880"/>
      <c r="AD23" s="880"/>
      <c r="AE23" s="881"/>
      <c r="AF23" s="882">
        <v>548</v>
      </c>
      <c r="AG23" s="880"/>
      <c r="AH23" s="880"/>
      <c r="AI23" s="880"/>
      <c r="AJ23" s="883"/>
      <c r="AK23" s="884"/>
      <c r="AL23" s="885"/>
      <c r="AM23" s="885"/>
      <c r="AN23" s="885"/>
      <c r="AO23" s="885"/>
      <c r="AP23" s="881">
        <v>34808</v>
      </c>
      <c r="AQ23" s="886"/>
      <c r="AR23" s="886"/>
      <c r="AS23" s="886"/>
      <c r="AT23" s="887"/>
      <c r="AU23" s="888"/>
      <c r="AV23" s="888"/>
      <c r="AW23" s="888"/>
      <c r="AX23" s="888"/>
      <c r="AY23" s="889"/>
      <c r="AZ23" s="897" t="s">
        <v>391</v>
      </c>
      <c r="BA23" s="886"/>
      <c r="BB23" s="886"/>
      <c r="BC23" s="886"/>
      <c r="BD23" s="898"/>
      <c r="BE23" s="255"/>
      <c r="BF23" s="255"/>
      <c r="BG23" s="255"/>
      <c r="BH23" s="255"/>
      <c r="BI23" s="255"/>
      <c r="BJ23" s="255"/>
      <c r="BK23" s="255"/>
      <c r="BL23" s="255"/>
      <c r="BM23" s="255"/>
      <c r="BN23" s="255"/>
      <c r="BO23" s="255"/>
      <c r="BP23" s="255"/>
      <c r="BQ23" s="264">
        <v>17</v>
      </c>
      <c r="BR23" s="265"/>
      <c r="BS23" s="854"/>
      <c r="BT23" s="855"/>
      <c r="BU23" s="855"/>
      <c r="BV23" s="855"/>
      <c r="BW23" s="855"/>
      <c r="BX23" s="855"/>
      <c r="BY23" s="855"/>
      <c r="BZ23" s="855"/>
      <c r="CA23" s="855"/>
      <c r="CB23" s="855"/>
      <c r="CC23" s="855"/>
      <c r="CD23" s="855"/>
      <c r="CE23" s="855"/>
      <c r="CF23" s="855"/>
      <c r="CG23" s="856"/>
      <c r="CH23" s="867"/>
      <c r="CI23" s="868"/>
      <c r="CJ23" s="868"/>
      <c r="CK23" s="868"/>
      <c r="CL23" s="869"/>
      <c r="CM23" s="867"/>
      <c r="CN23" s="868"/>
      <c r="CO23" s="868"/>
      <c r="CP23" s="868"/>
      <c r="CQ23" s="869"/>
      <c r="CR23" s="867"/>
      <c r="CS23" s="868"/>
      <c r="CT23" s="868"/>
      <c r="CU23" s="868"/>
      <c r="CV23" s="869"/>
      <c r="CW23" s="867"/>
      <c r="CX23" s="868"/>
      <c r="CY23" s="868"/>
      <c r="CZ23" s="868"/>
      <c r="DA23" s="869"/>
      <c r="DB23" s="867"/>
      <c r="DC23" s="868"/>
      <c r="DD23" s="868"/>
      <c r="DE23" s="868"/>
      <c r="DF23" s="869"/>
      <c r="DG23" s="867"/>
      <c r="DH23" s="868"/>
      <c r="DI23" s="868"/>
      <c r="DJ23" s="868"/>
      <c r="DK23" s="869"/>
      <c r="DL23" s="867"/>
      <c r="DM23" s="868"/>
      <c r="DN23" s="868"/>
      <c r="DO23" s="868"/>
      <c r="DP23" s="869"/>
      <c r="DQ23" s="867"/>
      <c r="DR23" s="868"/>
      <c r="DS23" s="868"/>
      <c r="DT23" s="868"/>
      <c r="DU23" s="869"/>
      <c r="DV23" s="870"/>
      <c r="DW23" s="871"/>
      <c r="DX23" s="871"/>
      <c r="DY23" s="871"/>
      <c r="DZ23" s="872"/>
      <c r="EA23" s="256"/>
    </row>
    <row r="24" spans="1:131" s="257" customFormat="1" ht="26.25" customHeight="1">
      <c r="A24" s="896" t="s">
        <v>392</v>
      </c>
      <c r="B24" s="896"/>
      <c r="C24" s="896"/>
      <c r="D24" s="896"/>
      <c r="E24" s="896"/>
      <c r="F24" s="896"/>
      <c r="G24" s="896"/>
      <c r="H24" s="896"/>
      <c r="I24" s="896"/>
      <c r="J24" s="896"/>
      <c r="K24" s="896"/>
      <c r="L24" s="896"/>
      <c r="M24" s="896"/>
      <c r="N24" s="896"/>
      <c r="O24" s="896"/>
      <c r="P24" s="896"/>
      <c r="Q24" s="896"/>
      <c r="R24" s="896"/>
      <c r="S24" s="896"/>
      <c r="T24" s="896"/>
      <c r="U24" s="896"/>
      <c r="V24" s="896"/>
      <c r="W24" s="896"/>
      <c r="X24" s="896"/>
      <c r="Y24" s="896"/>
      <c r="Z24" s="896"/>
      <c r="AA24" s="896"/>
      <c r="AB24" s="896"/>
      <c r="AC24" s="896"/>
      <c r="AD24" s="896"/>
      <c r="AE24" s="896"/>
      <c r="AF24" s="896"/>
      <c r="AG24" s="896"/>
      <c r="AH24" s="896"/>
      <c r="AI24" s="896"/>
      <c r="AJ24" s="896"/>
      <c r="AK24" s="896"/>
      <c r="AL24" s="896"/>
      <c r="AM24" s="896"/>
      <c r="AN24" s="896"/>
      <c r="AO24" s="896"/>
      <c r="AP24" s="896"/>
      <c r="AQ24" s="896"/>
      <c r="AR24" s="896"/>
      <c r="AS24" s="896"/>
      <c r="AT24" s="896"/>
      <c r="AU24" s="896"/>
      <c r="AV24" s="896"/>
      <c r="AW24" s="896"/>
      <c r="AX24" s="896"/>
      <c r="AY24" s="896"/>
      <c r="AZ24" s="254"/>
      <c r="BA24" s="254"/>
      <c r="BB24" s="254"/>
      <c r="BC24" s="254"/>
      <c r="BD24" s="254"/>
      <c r="BE24" s="255"/>
      <c r="BF24" s="255"/>
      <c r="BG24" s="255"/>
      <c r="BH24" s="255"/>
      <c r="BI24" s="255"/>
      <c r="BJ24" s="255"/>
      <c r="BK24" s="255"/>
      <c r="BL24" s="255"/>
      <c r="BM24" s="255"/>
      <c r="BN24" s="255"/>
      <c r="BO24" s="255"/>
      <c r="BP24" s="255"/>
      <c r="BQ24" s="264">
        <v>18</v>
      </c>
      <c r="BR24" s="265"/>
      <c r="BS24" s="854"/>
      <c r="BT24" s="855"/>
      <c r="BU24" s="855"/>
      <c r="BV24" s="855"/>
      <c r="BW24" s="855"/>
      <c r="BX24" s="855"/>
      <c r="BY24" s="855"/>
      <c r="BZ24" s="855"/>
      <c r="CA24" s="855"/>
      <c r="CB24" s="855"/>
      <c r="CC24" s="855"/>
      <c r="CD24" s="855"/>
      <c r="CE24" s="855"/>
      <c r="CF24" s="855"/>
      <c r="CG24" s="856"/>
      <c r="CH24" s="867"/>
      <c r="CI24" s="868"/>
      <c r="CJ24" s="868"/>
      <c r="CK24" s="868"/>
      <c r="CL24" s="869"/>
      <c r="CM24" s="867"/>
      <c r="CN24" s="868"/>
      <c r="CO24" s="868"/>
      <c r="CP24" s="868"/>
      <c r="CQ24" s="869"/>
      <c r="CR24" s="867"/>
      <c r="CS24" s="868"/>
      <c r="CT24" s="868"/>
      <c r="CU24" s="868"/>
      <c r="CV24" s="869"/>
      <c r="CW24" s="867"/>
      <c r="CX24" s="868"/>
      <c r="CY24" s="868"/>
      <c r="CZ24" s="868"/>
      <c r="DA24" s="869"/>
      <c r="DB24" s="867"/>
      <c r="DC24" s="868"/>
      <c r="DD24" s="868"/>
      <c r="DE24" s="868"/>
      <c r="DF24" s="869"/>
      <c r="DG24" s="867"/>
      <c r="DH24" s="868"/>
      <c r="DI24" s="868"/>
      <c r="DJ24" s="868"/>
      <c r="DK24" s="869"/>
      <c r="DL24" s="867"/>
      <c r="DM24" s="868"/>
      <c r="DN24" s="868"/>
      <c r="DO24" s="868"/>
      <c r="DP24" s="869"/>
      <c r="DQ24" s="867"/>
      <c r="DR24" s="868"/>
      <c r="DS24" s="868"/>
      <c r="DT24" s="868"/>
      <c r="DU24" s="869"/>
      <c r="DV24" s="870"/>
      <c r="DW24" s="871"/>
      <c r="DX24" s="871"/>
      <c r="DY24" s="871"/>
      <c r="DZ24" s="872"/>
      <c r="EA24" s="256"/>
    </row>
    <row r="25" spans="1:131" s="249" customFormat="1" ht="26.25" customHeight="1" thickBot="1">
      <c r="A25" s="835" t="s">
        <v>393</v>
      </c>
      <c r="B25" s="835"/>
      <c r="C25" s="835"/>
      <c r="D25" s="835"/>
      <c r="E25" s="835"/>
      <c r="F25" s="835"/>
      <c r="G25" s="835"/>
      <c r="H25" s="835"/>
      <c r="I25" s="835"/>
      <c r="J25" s="835"/>
      <c r="K25" s="835"/>
      <c r="L25" s="835"/>
      <c r="M25" s="835"/>
      <c r="N25" s="835"/>
      <c r="O25" s="835"/>
      <c r="P25" s="835"/>
      <c r="Q25" s="835"/>
      <c r="R25" s="835"/>
      <c r="S25" s="835"/>
      <c r="T25" s="835"/>
      <c r="U25" s="835"/>
      <c r="V25" s="835"/>
      <c r="W25" s="835"/>
      <c r="X25" s="835"/>
      <c r="Y25" s="835"/>
      <c r="Z25" s="835"/>
      <c r="AA25" s="835"/>
      <c r="AB25" s="835"/>
      <c r="AC25" s="835"/>
      <c r="AD25" s="835"/>
      <c r="AE25" s="835"/>
      <c r="AF25" s="835"/>
      <c r="AG25" s="835"/>
      <c r="AH25" s="835"/>
      <c r="AI25" s="835"/>
      <c r="AJ25" s="835"/>
      <c r="AK25" s="835"/>
      <c r="AL25" s="835"/>
      <c r="AM25" s="835"/>
      <c r="AN25" s="835"/>
      <c r="AO25" s="835"/>
      <c r="AP25" s="835"/>
      <c r="AQ25" s="835"/>
      <c r="AR25" s="835"/>
      <c r="AS25" s="835"/>
      <c r="AT25" s="835"/>
      <c r="AU25" s="835"/>
      <c r="AV25" s="835"/>
      <c r="AW25" s="835"/>
      <c r="AX25" s="835"/>
      <c r="AY25" s="835"/>
      <c r="AZ25" s="835"/>
      <c r="BA25" s="835"/>
      <c r="BB25" s="835"/>
      <c r="BC25" s="835"/>
      <c r="BD25" s="835"/>
      <c r="BE25" s="835"/>
      <c r="BF25" s="835"/>
      <c r="BG25" s="835"/>
      <c r="BH25" s="835"/>
      <c r="BI25" s="835"/>
      <c r="BJ25" s="254"/>
      <c r="BK25" s="254"/>
      <c r="BL25" s="254"/>
      <c r="BM25" s="254"/>
      <c r="BN25" s="254"/>
      <c r="BO25" s="267"/>
      <c r="BP25" s="267"/>
      <c r="BQ25" s="264">
        <v>19</v>
      </c>
      <c r="BR25" s="265"/>
      <c r="BS25" s="854"/>
      <c r="BT25" s="855"/>
      <c r="BU25" s="855"/>
      <c r="BV25" s="855"/>
      <c r="BW25" s="855"/>
      <c r="BX25" s="855"/>
      <c r="BY25" s="855"/>
      <c r="BZ25" s="855"/>
      <c r="CA25" s="855"/>
      <c r="CB25" s="855"/>
      <c r="CC25" s="855"/>
      <c r="CD25" s="855"/>
      <c r="CE25" s="855"/>
      <c r="CF25" s="855"/>
      <c r="CG25" s="856"/>
      <c r="CH25" s="867"/>
      <c r="CI25" s="868"/>
      <c r="CJ25" s="868"/>
      <c r="CK25" s="868"/>
      <c r="CL25" s="869"/>
      <c r="CM25" s="867"/>
      <c r="CN25" s="868"/>
      <c r="CO25" s="868"/>
      <c r="CP25" s="868"/>
      <c r="CQ25" s="869"/>
      <c r="CR25" s="867"/>
      <c r="CS25" s="868"/>
      <c r="CT25" s="868"/>
      <c r="CU25" s="868"/>
      <c r="CV25" s="869"/>
      <c r="CW25" s="867"/>
      <c r="CX25" s="868"/>
      <c r="CY25" s="868"/>
      <c r="CZ25" s="868"/>
      <c r="DA25" s="869"/>
      <c r="DB25" s="867"/>
      <c r="DC25" s="868"/>
      <c r="DD25" s="868"/>
      <c r="DE25" s="868"/>
      <c r="DF25" s="869"/>
      <c r="DG25" s="867"/>
      <c r="DH25" s="868"/>
      <c r="DI25" s="868"/>
      <c r="DJ25" s="868"/>
      <c r="DK25" s="869"/>
      <c r="DL25" s="867"/>
      <c r="DM25" s="868"/>
      <c r="DN25" s="868"/>
      <c r="DO25" s="868"/>
      <c r="DP25" s="869"/>
      <c r="DQ25" s="867"/>
      <c r="DR25" s="868"/>
      <c r="DS25" s="868"/>
      <c r="DT25" s="868"/>
      <c r="DU25" s="869"/>
      <c r="DV25" s="870"/>
      <c r="DW25" s="871"/>
      <c r="DX25" s="871"/>
      <c r="DY25" s="871"/>
      <c r="DZ25" s="872"/>
      <c r="EA25" s="248"/>
    </row>
    <row r="26" spans="1:131" s="249" customFormat="1" ht="26.25" customHeight="1">
      <c r="A26" s="826" t="s">
        <v>368</v>
      </c>
      <c r="B26" s="827"/>
      <c r="C26" s="827"/>
      <c r="D26" s="827"/>
      <c r="E26" s="827"/>
      <c r="F26" s="827"/>
      <c r="G26" s="827"/>
      <c r="H26" s="827"/>
      <c r="I26" s="827"/>
      <c r="J26" s="827"/>
      <c r="K26" s="827"/>
      <c r="L26" s="827"/>
      <c r="M26" s="827"/>
      <c r="N26" s="827"/>
      <c r="O26" s="827"/>
      <c r="P26" s="828"/>
      <c r="Q26" s="803" t="s">
        <v>394</v>
      </c>
      <c r="R26" s="804"/>
      <c r="S26" s="804"/>
      <c r="T26" s="804"/>
      <c r="U26" s="805"/>
      <c r="V26" s="803" t="s">
        <v>395</v>
      </c>
      <c r="W26" s="804"/>
      <c r="X26" s="804"/>
      <c r="Y26" s="804"/>
      <c r="Z26" s="805"/>
      <c r="AA26" s="803" t="s">
        <v>396</v>
      </c>
      <c r="AB26" s="804"/>
      <c r="AC26" s="804"/>
      <c r="AD26" s="804"/>
      <c r="AE26" s="804"/>
      <c r="AF26" s="899" t="s">
        <v>397</v>
      </c>
      <c r="AG26" s="900"/>
      <c r="AH26" s="900"/>
      <c r="AI26" s="900"/>
      <c r="AJ26" s="901"/>
      <c r="AK26" s="804" t="s">
        <v>398</v>
      </c>
      <c r="AL26" s="804"/>
      <c r="AM26" s="804"/>
      <c r="AN26" s="804"/>
      <c r="AO26" s="805"/>
      <c r="AP26" s="803" t="s">
        <v>399</v>
      </c>
      <c r="AQ26" s="804"/>
      <c r="AR26" s="804"/>
      <c r="AS26" s="804"/>
      <c r="AT26" s="805"/>
      <c r="AU26" s="803" t="s">
        <v>400</v>
      </c>
      <c r="AV26" s="804"/>
      <c r="AW26" s="804"/>
      <c r="AX26" s="804"/>
      <c r="AY26" s="805"/>
      <c r="AZ26" s="803" t="s">
        <v>401</v>
      </c>
      <c r="BA26" s="804"/>
      <c r="BB26" s="804"/>
      <c r="BC26" s="804"/>
      <c r="BD26" s="805"/>
      <c r="BE26" s="803" t="s">
        <v>375</v>
      </c>
      <c r="BF26" s="804"/>
      <c r="BG26" s="804"/>
      <c r="BH26" s="804"/>
      <c r="BI26" s="815"/>
      <c r="BJ26" s="254"/>
      <c r="BK26" s="254"/>
      <c r="BL26" s="254"/>
      <c r="BM26" s="254"/>
      <c r="BN26" s="254"/>
      <c r="BO26" s="267"/>
      <c r="BP26" s="267"/>
      <c r="BQ26" s="264">
        <v>20</v>
      </c>
      <c r="BR26" s="265"/>
      <c r="BS26" s="854"/>
      <c r="BT26" s="855"/>
      <c r="BU26" s="855"/>
      <c r="BV26" s="855"/>
      <c r="BW26" s="855"/>
      <c r="BX26" s="855"/>
      <c r="BY26" s="855"/>
      <c r="BZ26" s="855"/>
      <c r="CA26" s="855"/>
      <c r="CB26" s="855"/>
      <c r="CC26" s="855"/>
      <c r="CD26" s="855"/>
      <c r="CE26" s="855"/>
      <c r="CF26" s="855"/>
      <c r="CG26" s="856"/>
      <c r="CH26" s="867"/>
      <c r="CI26" s="868"/>
      <c r="CJ26" s="868"/>
      <c r="CK26" s="868"/>
      <c r="CL26" s="869"/>
      <c r="CM26" s="867"/>
      <c r="CN26" s="868"/>
      <c r="CO26" s="868"/>
      <c r="CP26" s="868"/>
      <c r="CQ26" s="869"/>
      <c r="CR26" s="867"/>
      <c r="CS26" s="868"/>
      <c r="CT26" s="868"/>
      <c r="CU26" s="868"/>
      <c r="CV26" s="869"/>
      <c r="CW26" s="867"/>
      <c r="CX26" s="868"/>
      <c r="CY26" s="868"/>
      <c r="CZ26" s="868"/>
      <c r="DA26" s="869"/>
      <c r="DB26" s="867"/>
      <c r="DC26" s="868"/>
      <c r="DD26" s="868"/>
      <c r="DE26" s="868"/>
      <c r="DF26" s="869"/>
      <c r="DG26" s="867"/>
      <c r="DH26" s="868"/>
      <c r="DI26" s="868"/>
      <c r="DJ26" s="868"/>
      <c r="DK26" s="869"/>
      <c r="DL26" s="867"/>
      <c r="DM26" s="868"/>
      <c r="DN26" s="868"/>
      <c r="DO26" s="868"/>
      <c r="DP26" s="869"/>
      <c r="DQ26" s="867"/>
      <c r="DR26" s="868"/>
      <c r="DS26" s="868"/>
      <c r="DT26" s="868"/>
      <c r="DU26" s="869"/>
      <c r="DV26" s="870"/>
      <c r="DW26" s="871"/>
      <c r="DX26" s="871"/>
      <c r="DY26" s="871"/>
      <c r="DZ26" s="872"/>
      <c r="EA26" s="248"/>
    </row>
    <row r="27" spans="1:131" s="249" customFormat="1" ht="26.25" customHeight="1" thickBot="1">
      <c r="A27" s="829"/>
      <c r="B27" s="830"/>
      <c r="C27" s="830"/>
      <c r="D27" s="830"/>
      <c r="E27" s="830"/>
      <c r="F27" s="830"/>
      <c r="G27" s="830"/>
      <c r="H27" s="830"/>
      <c r="I27" s="830"/>
      <c r="J27" s="830"/>
      <c r="K27" s="830"/>
      <c r="L27" s="830"/>
      <c r="M27" s="830"/>
      <c r="N27" s="830"/>
      <c r="O27" s="830"/>
      <c r="P27" s="831"/>
      <c r="Q27" s="806"/>
      <c r="R27" s="807"/>
      <c r="S27" s="807"/>
      <c r="T27" s="807"/>
      <c r="U27" s="808"/>
      <c r="V27" s="806"/>
      <c r="W27" s="807"/>
      <c r="X27" s="807"/>
      <c r="Y27" s="807"/>
      <c r="Z27" s="808"/>
      <c r="AA27" s="806"/>
      <c r="AB27" s="807"/>
      <c r="AC27" s="807"/>
      <c r="AD27" s="807"/>
      <c r="AE27" s="807"/>
      <c r="AF27" s="902"/>
      <c r="AG27" s="903"/>
      <c r="AH27" s="903"/>
      <c r="AI27" s="903"/>
      <c r="AJ27" s="904"/>
      <c r="AK27" s="807"/>
      <c r="AL27" s="807"/>
      <c r="AM27" s="807"/>
      <c r="AN27" s="807"/>
      <c r="AO27" s="808"/>
      <c r="AP27" s="806"/>
      <c r="AQ27" s="807"/>
      <c r="AR27" s="807"/>
      <c r="AS27" s="807"/>
      <c r="AT27" s="808"/>
      <c r="AU27" s="806"/>
      <c r="AV27" s="807"/>
      <c r="AW27" s="807"/>
      <c r="AX27" s="807"/>
      <c r="AY27" s="808"/>
      <c r="AZ27" s="806"/>
      <c r="BA27" s="807"/>
      <c r="BB27" s="807"/>
      <c r="BC27" s="807"/>
      <c r="BD27" s="808"/>
      <c r="BE27" s="806"/>
      <c r="BF27" s="807"/>
      <c r="BG27" s="807"/>
      <c r="BH27" s="807"/>
      <c r="BI27" s="816"/>
      <c r="BJ27" s="254"/>
      <c r="BK27" s="254"/>
      <c r="BL27" s="254"/>
      <c r="BM27" s="254"/>
      <c r="BN27" s="254"/>
      <c r="BO27" s="267"/>
      <c r="BP27" s="267"/>
      <c r="BQ27" s="264">
        <v>21</v>
      </c>
      <c r="BR27" s="265"/>
      <c r="BS27" s="854"/>
      <c r="BT27" s="855"/>
      <c r="BU27" s="855"/>
      <c r="BV27" s="855"/>
      <c r="BW27" s="855"/>
      <c r="BX27" s="855"/>
      <c r="BY27" s="855"/>
      <c r="BZ27" s="855"/>
      <c r="CA27" s="855"/>
      <c r="CB27" s="855"/>
      <c r="CC27" s="855"/>
      <c r="CD27" s="855"/>
      <c r="CE27" s="855"/>
      <c r="CF27" s="855"/>
      <c r="CG27" s="856"/>
      <c r="CH27" s="867"/>
      <c r="CI27" s="868"/>
      <c r="CJ27" s="868"/>
      <c r="CK27" s="868"/>
      <c r="CL27" s="869"/>
      <c r="CM27" s="867"/>
      <c r="CN27" s="868"/>
      <c r="CO27" s="868"/>
      <c r="CP27" s="868"/>
      <c r="CQ27" s="869"/>
      <c r="CR27" s="867"/>
      <c r="CS27" s="868"/>
      <c r="CT27" s="868"/>
      <c r="CU27" s="868"/>
      <c r="CV27" s="869"/>
      <c r="CW27" s="867"/>
      <c r="CX27" s="868"/>
      <c r="CY27" s="868"/>
      <c r="CZ27" s="868"/>
      <c r="DA27" s="869"/>
      <c r="DB27" s="867"/>
      <c r="DC27" s="868"/>
      <c r="DD27" s="868"/>
      <c r="DE27" s="868"/>
      <c r="DF27" s="869"/>
      <c r="DG27" s="867"/>
      <c r="DH27" s="868"/>
      <c r="DI27" s="868"/>
      <c r="DJ27" s="868"/>
      <c r="DK27" s="869"/>
      <c r="DL27" s="867"/>
      <c r="DM27" s="868"/>
      <c r="DN27" s="868"/>
      <c r="DO27" s="868"/>
      <c r="DP27" s="869"/>
      <c r="DQ27" s="867"/>
      <c r="DR27" s="868"/>
      <c r="DS27" s="868"/>
      <c r="DT27" s="868"/>
      <c r="DU27" s="869"/>
      <c r="DV27" s="870"/>
      <c r="DW27" s="871"/>
      <c r="DX27" s="871"/>
      <c r="DY27" s="871"/>
      <c r="DZ27" s="872"/>
      <c r="EA27" s="248"/>
    </row>
    <row r="28" spans="1:131" s="249" customFormat="1" ht="26.25" customHeight="1" thickTop="1">
      <c r="A28" s="268">
        <v>1</v>
      </c>
      <c r="B28" s="817" t="s">
        <v>402</v>
      </c>
      <c r="C28" s="818"/>
      <c r="D28" s="818"/>
      <c r="E28" s="818"/>
      <c r="F28" s="818"/>
      <c r="G28" s="818"/>
      <c r="H28" s="818"/>
      <c r="I28" s="818"/>
      <c r="J28" s="818"/>
      <c r="K28" s="818"/>
      <c r="L28" s="818"/>
      <c r="M28" s="818"/>
      <c r="N28" s="818"/>
      <c r="O28" s="818"/>
      <c r="P28" s="819"/>
      <c r="Q28" s="913">
        <v>8136</v>
      </c>
      <c r="R28" s="914"/>
      <c r="S28" s="914"/>
      <c r="T28" s="914"/>
      <c r="U28" s="915"/>
      <c r="V28" s="822">
        <v>8048</v>
      </c>
      <c r="W28" s="914"/>
      <c r="X28" s="914"/>
      <c r="Y28" s="914"/>
      <c r="Z28" s="915"/>
      <c r="AA28" s="822">
        <v>88</v>
      </c>
      <c r="AB28" s="914"/>
      <c r="AC28" s="914"/>
      <c r="AD28" s="914"/>
      <c r="AE28" s="916"/>
      <c r="AF28" s="917">
        <v>88</v>
      </c>
      <c r="AG28" s="914"/>
      <c r="AH28" s="914"/>
      <c r="AI28" s="914"/>
      <c r="AJ28" s="916"/>
      <c r="AK28" s="918">
        <v>573</v>
      </c>
      <c r="AL28" s="906"/>
      <c r="AM28" s="906"/>
      <c r="AN28" s="906"/>
      <c r="AO28" s="907"/>
      <c r="AP28" s="905" t="s">
        <v>521</v>
      </c>
      <c r="AQ28" s="906"/>
      <c r="AR28" s="906"/>
      <c r="AS28" s="906"/>
      <c r="AT28" s="907"/>
      <c r="AU28" s="905" t="s">
        <v>521</v>
      </c>
      <c r="AV28" s="906"/>
      <c r="AW28" s="906"/>
      <c r="AX28" s="906"/>
      <c r="AY28" s="907"/>
      <c r="AZ28" s="908" t="s">
        <v>521</v>
      </c>
      <c r="BA28" s="909"/>
      <c r="BB28" s="909"/>
      <c r="BC28" s="909"/>
      <c r="BD28" s="910"/>
      <c r="BE28" s="911"/>
      <c r="BF28" s="911"/>
      <c r="BG28" s="911"/>
      <c r="BH28" s="911"/>
      <c r="BI28" s="912"/>
      <c r="BJ28" s="254"/>
      <c r="BK28" s="254"/>
      <c r="BL28" s="254"/>
      <c r="BM28" s="254"/>
      <c r="BN28" s="254"/>
      <c r="BO28" s="267"/>
      <c r="BP28" s="267"/>
      <c r="BQ28" s="264">
        <v>22</v>
      </c>
      <c r="BR28" s="265"/>
      <c r="BS28" s="854"/>
      <c r="BT28" s="855"/>
      <c r="BU28" s="855"/>
      <c r="BV28" s="855"/>
      <c r="BW28" s="855"/>
      <c r="BX28" s="855"/>
      <c r="BY28" s="855"/>
      <c r="BZ28" s="855"/>
      <c r="CA28" s="855"/>
      <c r="CB28" s="855"/>
      <c r="CC28" s="855"/>
      <c r="CD28" s="855"/>
      <c r="CE28" s="855"/>
      <c r="CF28" s="855"/>
      <c r="CG28" s="856"/>
      <c r="CH28" s="867"/>
      <c r="CI28" s="868"/>
      <c r="CJ28" s="868"/>
      <c r="CK28" s="868"/>
      <c r="CL28" s="869"/>
      <c r="CM28" s="867"/>
      <c r="CN28" s="868"/>
      <c r="CO28" s="868"/>
      <c r="CP28" s="868"/>
      <c r="CQ28" s="869"/>
      <c r="CR28" s="867"/>
      <c r="CS28" s="868"/>
      <c r="CT28" s="868"/>
      <c r="CU28" s="868"/>
      <c r="CV28" s="869"/>
      <c r="CW28" s="867"/>
      <c r="CX28" s="868"/>
      <c r="CY28" s="868"/>
      <c r="CZ28" s="868"/>
      <c r="DA28" s="869"/>
      <c r="DB28" s="867"/>
      <c r="DC28" s="868"/>
      <c r="DD28" s="868"/>
      <c r="DE28" s="868"/>
      <c r="DF28" s="869"/>
      <c r="DG28" s="867"/>
      <c r="DH28" s="868"/>
      <c r="DI28" s="868"/>
      <c r="DJ28" s="868"/>
      <c r="DK28" s="869"/>
      <c r="DL28" s="867"/>
      <c r="DM28" s="868"/>
      <c r="DN28" s="868"/>
      <c r="DO28" s="868"/>
      <c r="DP28" s="869"/>
      <c r="DQ28" s="867"/>
      <c r="DR28" s="868"/>
      <c r="DS28" s="868"/>
      <c r="DT28" s="868"/>
      <c r="DU28" s="869"/>
      <c r="DV28" s="870"/>
      <c r="DW28" s="871"/>
      <c r="DX28" s="871"/>
      <c r="DY28" s="871"/>
      <c r="DZ28" s="872"/>
      <c r="EA28" s="248"/>
    </row>
    <row r="29" spans="1:131" s="249" customFormat="1" ht="26.25" customHeight="1">
      <c r="A29" s="268">
        <v>2</v>
      </c>
      <c r="B29" s="841" t="s">
        <v>403</v>
      </c>
      <c r="C29" s="842"/>
      <c r="D29" s="842"/>
      <c r="E29" s="842"/>
      <c r="F29" s="842"/>
      <c r="G29" s="842"/>
      <c r="H29" s="842"/>
      <c r="I29" s="842"/>
      <c r="J29" s="842"/>
      <c r="K29" s="842"/>
      <c r="L29" s="842"/>
      <c r="M29" s="842"/>
      <c r="N29" s="842"/>
      <c r="O29" s="842"/>
      <c r="P29" s="843"/>
      <c r="Q29" s="919">
        <v>7523</v>
      </c>
      <c r="R29" s="848"/>
      <c r="S29" s="848"/>
      <c r="T29" s="848"/>
      <c r="U29" s="920"/>
      <c r="V29" s="846">
        <v>7227</v>
      </c>
      <c r="W29" s="848"/>
      <c r="X29" s="848"/>
      <c r="Y29" s="848"/>
      <c r="Z29" s="920"/>
      <c r="AA29" s="846">
        <v>296</v>
      </c>
      <c r="AB29" s="848"/>
      <c r="AC29" s="848"/>
      <c r="AD29" s="848"/>
      <c r="AE29" s="849"/>
      <c r="AF29" s="847">
        <v>296</v>
      </c>
      <c r="AG29" s="848"/>
      <c r="AH29" s="848"/>
      <c r="AI29" s="848"/>
      <c r="AJ29" s="849"/>
      <c r="AK29" s="923">
        <v>1076</v>
      </c>
      <c r="AL29" s="924"/>
      <c r="AM29" s="924"/>
      <c r="AN29" s="924"/>
      <c r="AO29" s="925"/>
      <c r="AP29" s="926" t="s">
        <v>521</v>
      </c>
      <c r="AQ29" s="924"/>
      <c r="AR29" s="924"/>
      <c r="AS29" s="924"/>
      <c r="AT29" s="925"/>
      <c r="AU29" s="926" t="s">
        <v>521</v>
      </c>
      <c r="AV29" s="924"/>
      <c r="AW29" s="924"/>
      <c r="AX29" s="924"/>
      <c r="AY29" s="925"/>
      <c r="AZ29" s="927" t="s">
        <v>521</v>
      </c>
      <c r="BA29" s="928"/>
      <c r="BB29" s="928"/>
      <c r="BC29" s="928"/>
      <c r="BD29" s="929"/>
      <c r="BE29" s="921"/>
      <c r="BF29" s="921"/>
      <c r="BG29" s="921"/>
      <c r="BH29" s="921"/>
      <c r="BI29" s="922"/>
      <c r="BJ29" s="254"/>
      <c r="BK29" s="254"/>
      <c r="BL29" s="254"/>
      <c r="BM29" s="254"/>
      <c r="BN29" s="254"/>
      <c r="BO29" s="267"/>
      <c r="BP29" s="267"/>
      <c r="BQ29" s="264">
        <v>23</v>
      </c>
      <c r="BR29" s="265"/>
      <c r="BS29" s="854"/>
      <c r="BT29" s="855"/>
      <c r="BU29" s="855"/>
      <c r="BV29" s="855"/>
      <c r="BW29" s="855"/>
      <c r="BX29" s="855"/>
      <c r="BY29" s="855"/>
      <c r="BZ29" s="855"/>
      <c r="CA29" s="855"/>
      <c r="CB29" s="855"/>
      <c r="CC29" s="855"/>
      <c r="CD29" s="855"/>
      <c r="CE29" s="855"/>
      <c r="CF29" s="855"/>
      <c r="CG29" s="856"/>
      <c r="CH29" s="867"/>
      <c r="CI29" s="868"/>
      <c r="CJ29" s="868"/>
      <c r="CK29" s="868"/>
      <c r="CL29" s="869"/>
      <c r="CM29" s="867"/>
      <c r="CN29" s="868"/>
      <c r="CO29" s="868"/>
      <c r="CP29" s="868"/>
      <c r="CQ29" s="869"/>
      <c r="CR29" s="867"/>
      <c r="CS29" s="868"/>
      <c r="CT29" s="868"/>
      <c r="CU29" s="868"/>
      <c r="CV29" s="869"/>
      <c r="CW29" s="867"/>
      <c r="CX29" s="868"/>
      <c r="CY29" s="868"/>
      <c r="CZ29" s="868"/>
      <c r="DA29" s="869"/>
      <c r="DB29" s="867"/>
      <c r="DC29" s="868"/>
      <c r="DD29" s="868"/>
      <c r="DE29" s="868"/>
      <c r="DF29" s="869"/>
      <c r="DG29" s="867"/>
      <c r="DH29" s="868"/>
      <c r="DI29" s="868"/>
      <c r="DJ29" s="868"/>
      <c r="DK29" s="869"/>
      <c r="DL29" s="867"/>
      <c r="DM29" s="868"/>
      <c r="DN29" s="868"/>
      <c r="DO29" s="868"/>
      <c r="DP29" s="869"/>
      <c r="DQ29" s="867"/>
      <c r="DR29" s="868"/>
      <c r="DS29" s="868"/>
      <c r="DT29" s="868"/>
      <c r="DU29" s="869"/>
      <c r="DV29" s="870"/>
      <c r="DW29" s="871"/>
      <c r="DX29" s="871"/>
      <c r="DY29" s="871"/>
      <c r="DZ29" s="872"/>
      <c r="EA29" s="248"/>
    </row>
    <row r="30" spans="1:131" s="249" customFormat="1" ht="26.25" customHeight="1">
      <c r="A30" s="268">
        <v>3</v>
      </c>
      <c r="B30" s="841" t="s">
        <v>404</v>
      </c>
      <c r="C30" s="842"/>
      <c r="D30" s="842"/>
      <c r="E30" s="842"/>
      <c r="F30" s="842"/>
      <c r="G30" s="842"/>
      <c r="H30" s="842"/>
      <c r="I30" s="842"/>
      <c r="J30" s="842"/>
      <c r="K30" s="842"/>
      <c r="L30" s="842"/>
      <c r="M30" s="842"/>
      <c r="N30" s="842"/>
      <c r="O30" s="842"/>
      <c r="P30" s="843"/>
      <c r="Q30" s="919">
        <v>1061</v>
      </c>
      <c r="R30" s="848"/>
      <c r="S30" s="848"/>
      <c r="T30" s="848"/>
      <c r="U30" s="920"/>
      <c r="V30" s="846">
        <v>1059</v>
      </c>
      <c r="W30" s="848"/>
      <c r="X30" s="848"/>
      <c r="Y30" s="848"/>
      <c r="Z30" s="920"/>
      <c r="AA30" s="846">
        <v>2</v>
      </c>
      <c r="AB30" s="848"/>
      <c r="AC30" s="848"/>
      <c r="AD30" s="848"/>
      <c r="AE30" s="849"/>
      <c r="AF30" s="847">
        <v>2</v>
      </c>
      <c r="AG30" s="848"/>
      <c r="AH30" s="848"/>
      <c r="AI30" s="848"/>
      <c r="AJ30" s="849"/>
      <c r="AK30" s="923">
        <v>210</v>
      </c>
      <c r="AL30" s="924"/>
      <c r="AM30" s="924"/>
      <c r="AN30" s="924"/>
      <c r="AO30" s="925"/>
      <c r="AP30" s="926" t="s">
        <v>521</v>
      </c>
      <c r="AQ30" s="924"/>
      <c r="AR30" s="924"/>
      <c r="AS30" s="924"/>
      <c r="AT30" s="925"/>
      <c r="AU30" s="926" t="s">
        <v>521</v>
      </c>
      <c r="AV30" s="924"/>
      <c r="AW30" s="924"/>
      <c r="AX30" s="924"/>
      <c r="AY30" s="925"/>
      <c r="AZ30" s="927" t="s">
        <v>521</v>
      </c>
      <c r="BA30" s="928"/>
      <c r="BB30" s="928"/>
      <c r="BC30" s="928"/>
      <c r="BD30" s="929"/>
      <c r="BE30" s="921"/>
      <c r="BF30" s="921"/>
      <c r="BG30" s="921"/>
      <c r="BH30" s="921"/>
      <c r="BI30" s="922"/>
      <c r="BJ30" s="254"/>
      <c r="BK30" s="254"/>
      <c r="BL30" s="254"/>
      <c r="BM30" s="254"/>
      <c r="BN30" s="254"/>
      <c r="BO30" s="267"/>
      <c r="BP30" s="267"/>
      <c r="BQ30" s="264">
        <v>24</v>
      </c>
      <c r="BR30" s="265"/>
      <c r="BS30" s="854"/>
      <c r="BT30" s="855"/>
      <c r="BU30" s="855"/>
      <c r="BV30" s="855"/>
      <c r="BW30" s="855"/>
      <c r="BX30" s="855"/>
      <c r="BY30" s="855"/>
      <c r="BZ30" s="855"/>
      <c r="CA30" s="855"/>
      <c r="CB30" s="855"/>
      <c r="CC30" s="855"/>
      <c r="CD30" s="855"/>
      <c r="CE30" s="855"/>
      <c r="CF30" s="855"/>
      <c r="CG30" s="856"/>
      <c r="CH30" s="867"/>
      <c r="CI30" s="868"/>
      <c r="CJ30" s="868"/>
      <c r="CK30" s="868"/>
      <c r="CL30" s="869"/>
      <c r="CM30" s="867"/>
      <c r="CN30" s="868"/>
      <c r="CO30" s="868"/>
      <c r="CP30" s="868"/>
      <c r="CQ30" s="869"/>
      <c r="CR30" s="867"/>
      <c r="CS30" s="868"/>
      <c r="CT30" s="868"/>
      <c r="CU30" s="868"/>
      <c r="CV30" s="869"/>
      <c r="CW30" s="867"/>
      <c r="CX30" s="868"/>
      <c r="CY30" s="868"/>
      <c r="CZ30" s="868"/>
      <c r="DA30" s="869"/>
      <c r="DB30" s="867"/>
      <c r="DC30" s="868"/>
      <c r="DD30" s="868"/>
      <c r="DE30" s="868"/>
      <c r="DF30" s="869"/>
      <c r="DG30" s="867"/>
      <c r="DH30" s="868"/>
      <c r="DI30" s="868"/>
      <c r="DJ30" s="868"/>
      <c r="DK30" s="869"/>
      <c r="DL30" s="867"/>
      <c r="DM30" s="868"/>
      <c r="DN30" s="868"/>
      <c r="DO30" s="868"/>
      <c r="DP30" s="869"/>
      <c r="DQ30" s="867"/>
      <c r="DR30" s="868"/>
      <c r="DS30" s="868"/>
      <c r="DT30" s="868"/>
      <c r="DU30" s="869"/>
      <c r="DV30" s="870"/>
      <c r="DW30" s="871"/>
      <c r="DX30" s="871"/>
      <c r="DY30" s="871"/>
      <c r="DZ30" s="872"/>
      <c r="EA30" s="248"/>
    </row>
    <row r="31" spans="1:131" s="249" customFormat="1" ht="26.25" customHeight="1">
      <c r="A31" s="268">
        <v>4</v>
      </c>
      <c r="B31" s="841" t="s">
        <v>405</v>
      </c>
      <c r="C31" s="842"/>
      <c r="D31" s="842"/>
      <c r="E31" s="842"/>
      <c r="F31" s="842"/>
      <c r="G31" s="842"/>
      <c r="H31" s="842"/>
      <c r="I31" s="842"/>
      <c r="J31" s="842"/>
      <c r="K31" s="842"/>
      <c r="L31" s="842"/>
      <c r="M31" s="842"/>
      <c r="N31" s="842"/>
      <c r="O31" s="842"/>
      <c r="P31" s="843"/>
      <c r="Q31" s="919">
        <v>1744</v>
      </c>
      <c r="R31" s="848"/>
      <c r="S31" s="848"/>
      <c r="T31" s="848"/>
      <c r="U31" s="920"/>
      <c r="V31" s="846">
        <v>1793</v>
      </c>
      <c r="W31" s="848"/>
      <c r="X31" s="848"/>
      <c r="Y31" s="848"/>
      <c r="Z31" s="920"/>
      <c r="AA31" s="846">
        <v>-49</v>
      </c>
      <c r="AB31" s="848"/>
      <c r="AC31" s="848"/>
      <c r="AD31" s="848"/>
      <c r="AE31" s="849"/>
      <c r="AF31" s="847">
        <v>2301</v>
      </c>
      <c r="AG31" s="848"/>
      <c r="AH31" s="848"/>
      <c r="AI31" s="848"/>
      <c r="AJ31" s="849"/>
      <c r="AK31" s="923">
        <v>94</v>
      </c>
      <c r="AL31" s="924"/>
      <c r="AM31" s="924"/>
      <c r="AN31" s="924"/>
      <c r="AO31" s="925"/>
      <c r="AP31" s="926">
        <v>1707</v>
      </c>
      <c r="AQ31" s="924"/>
      <c r="AR31" s="924"/>
      <c r="AS31" s="924"/>
      <c r="AT31" s="925"/>
      <c r="AU31" s="926">
        <v>1096</v>
      </c>
      <c r="AV31" s="924"/>
      <c r="AW31" s="924"/>
      <c r="AX31" s="924"/>
      <c r="AY31" s="925"/>
      <c r="AZ31" s="927" t="s">
        <v>521</v>
      </c>
      <c r="BA31" s="928"/>
      <c r="BB31" s="928"/>
      <c r="BC31" s="928"/>
      <c r="BD31" s="929"/>
      <c r="BE31" s="921" t="s">
        <v>406</v>
      </c>
      <c r="BF31" s="921"/>
      <c r="BG31" s="921"/>
      <c r="BH31" s="921"/>
      <c r="BI31" s="922"/>
      <c r="BJ31" s="254"/>
      <c r="BK31" s="254"/>
      <c r="BL31" s="254"/>
      <c r="BM31" s="254"/>
      <c r="BN31" s="254"/>
      <c r="BO31" s="267"/>
      <c r="BP31" s="267"/>
      <c r="BQ31" s="264">
        <v>25</v>
      </c>
      <c r="BR31" s="265"/>
      <c r="BS31" s="854"/>
      <c r="BT31" s="855"/>
      <c r="BU31" s="855"/>
      <c r="BV31" s="855"/>
      <c r="BW31" s="855"/>
      <c r="BX31" s="855"/>
      <c r="BY31" s="855"/>
      <c r="BZ31" s="855"/>
      <c r="CA31" s="855"/>
      <c r="CB31" s="855"/>
      <c r="CC31" s="855"/>
      <c r="CD31" s="855"/>
      <c r="CE31" s="855"/>
      <c r="CF31" s="855"/>
      <c r="CG31" s="856"/>
      <c r="CH31" s="867"/>
      <c r="CI31" s="868"/>
      <c r="CJ31" s="868"/>
      <c r="CK31" s="868"/>
      <c r="CL31" s="869"/>
      <c r="CM31" s="867"/>
      <c r="CN31" s="868"/>
      <c r="CO31" s="868"/>
      <c r="CP31" s="868"/>
      <c r="CQ31" s="869"/>
      <c r="CR31" s="867"/>
      <c r="CS31" s="868"/>
      <c r="CT31" s="868"/>
      <c r="CU31" s="868"/>
      <c r="CV31" s="869"/>
      <c r="CW31" s="867"/>
      <c r="CX31" s="868"/>
      <c r="CY31" s="868"/>
      <c r="CZ31" s="868"/>
      <c r="DA31" s="869"/>
      <c r="DB31" s="867"/>
      <c r="DC31" s="868"/>
      <c r="DD31" s="868"/>
      <c r="DE31" s="868"/>
      <c r="DF31" s="869"/>
      <c r="DG31" s="867"/>
      <c r="DH31" s="868"/>
      <c r="DI31" s="868"/>
      <c r="DJ31" s="868"/>
      <c r="DK31" s="869"/>
      <c r="DL31" s="867"/>
      <c r="DM31" s="868"/>
      <c r="DN31" s="868"/>
      <c r="DO31" s="868"/>
      <c r="DP31" s="869"/>
      <c r="DQ31" s="867"/>
      <c r="DR31" s="868"/>
      <c r="DS31" s="868"/>
      <c r="DT31" s="868"/>
      <c r="DU31" s="869"/>
      <c r="DV31" s="870"/>
      <c r="DW31" s="871"/>
      <c r="DX31" s="871"/>
      <c r="DY31" s="871"/>
      <c r="DZ31" s="872"/>
      <c r="EA31" s="248"/>
    </row>
    <row r="32" spans="1:131" s="249" customFormat="1" ht="26.25" customHeight="1">
      <c r="A32" s="268">
        <v>5</v>
      </c>
      <c r="B32" s="841" t="s">
        <v>407</v>
      </c>
      <c r="C32" s="842"/>
      <c r="D32" s="842"/>
      <c r="E32" s="842"/>
      <c r="F32" s="842"/>
      <c r="G32" s="842"/>
      <c r="H32" s="842"/>
      <c r="I32" s="842"/>
      <c r="J32" s="842"/>
      <c r="K32" s="842"/>
      <c r="L32" s="842"/>
      <c r="M32" s="842"/>
      <c r="N32" s="842"/>
      <c r="O32" s="842"/>
      <c r="P32" s="843"/>
      <c r="Q32" s="919">
        <v>5413</v>
      </c>
      <c r="R32" s="848"/>
      <c r="S32" s="848"/>
      <c r="T32" s="848"/>
      <c r="U32" s="920"/>
      <c r="V32" s="846">
        <v>5176</v>
      </c>
      <c r="W32" s="848"/>
      <c r="X32" s="848"/>
      <c r="Y32" s="848"/>
      <c r="Z32" s="920"/>
      <c r="AA32" s="846">
        <v>237</v>
      </c>
      <c r="AB32" s="848"/>
      <c r="AC32" s="848"/>
      <c r="AD32" s="848"/>
      <c r="AE32" s="849"/>
      <c r="AF32" s="847">
        <v>69</v>
      </c>
      <c r="AG32" s="848"/>
      <c r="AH32" s="848"/>
      <c r="AI32" s="848"/>
      <c r="AJ32" s="849"/>
      <c r="AK32" s="923">
        <v>1006</v>
      </c>
      <c r="AL32" s="924"/>
      <c r="AM32" s="924"/>
      <c r="AN32" s="924"/>
      <c r="AO32" s="925"/>
      <c r="AP32" s="926">
        <v>3885</v>
      </c>
      <c r="AQ32" s="924"/>
      <c r="AR32" s="924"/>
      <c r="AS32" s="924"/>
      <c r="AT32" s="925"/>
      <c r="AU32" s="926">
        <v>2708</v>
      </c>
      <c r="AV32" s="924"/>
      <c r="AW32" s="924"/>
      <c r="AX32" s="924"/>
      <c r="AY32" s="925"/>
      <c r="AZ32" s="927" t="s">
        <v>521</v>
      </c>
      <c r="BA32" s="928"/>
      <c r="BB32" s="928"/>
      <c r="BC32" s="928"/>
      <c r="BD32" s="929"/>
      <c r="BE32" s="921" t="s">
        <v>406</v>
      </c>
      <c r="BF32" s="921"/>
      <c r="BG32" s="921"/>
      <c r="BH32" s="921"/>
      <c r="BI32" s="922"/>
      <c r="BJ32" s="254"/>
      <c r="BK32" s="254"/>
      <c r="BL32" s="254"/>
      <c r="BM32" s="254"/>
      <c r="BN32" s="254"/>
      <c r="BO32" s="267"/>
      <c r="BP32" s="267"/>
      <c r="BQ32" s="264">
        <v>26</v>
      </c>
      <c r="BR32" s="265"/>
      <c r="BS32" s="854"/>
      <c r="BT32" s="855"/>
      <c r="BU32" s="855"/>
      <c r="BV32" s="855"/>
      <c r="BW32" s="855"/>
      <c r="BX32" s="855"/>
      <c r="BY32" s="855"/>
      <c r="BZ32" s="855"/>
      <c r="CA32" s="855"/>
      <c r="CB32" s="855"/>
      <c r="CC32" s="855"/>
      <c r="CD32" s="855"/>
      <c r="CE32" s="855"/>
      <c r="CF32" s="855"/>
      <c r="CG32" s="856"/>
      <c r="CH32" s="867"/>
      <c r="CI32" s="868"/>
      <c r="CJ32" s="868"/>
      <c r="CK32" s="868"/>
      <c r="CL32" s="869"/>
      <c r="CM32" s="867"/>
      <c r="CN32" s="868"/>
      <c r="CO32" s="868"/>
      <c r="CP32" s="868"/>
      <c r="CQ32" s="869"/>
      <c r="CR32" s="867"/>
      <c r="CS32" s="868"/>
      <c r="CT32" s="868"/>
      <c r="CU32" s="868"/>
      <c r="CV32" s="869"/>
      <c r="CW32" s="867"/>
      <c r="CX32" s="868"/>
      <c r="CY32" s="868"/>
      <c r="CZ32" s="868"/>
      <c r="DA32" s="869"/>
      <c r="DB32" s="867"/>
      <c r="DC32" s="868"/>
      <c r="DD32" s="868"/>
      <c r="DE32" s="868"/>
      <c r="DF32" s="869"/>
      <c r="DG32" s="867"/>
      <c r="DH32" s="868"/>
      <c r="DI32" s="868"/>
      <c r="DJ32" s="868"/>
      <c r="DK32" s="869"/>
      <c r="DL32" s="867"/>
      <c r="DM32" s="868"/>
      <c r="DN32" s="868"/>
      <c r="DO32" s="868"/>
      <c r="DP32" s="869"/>
      <c r="DQ32" s="867"/>
      <c r="DR32" s="868"/>
      <c r="DS32" s="868"/>
      <c r="DT32" s="868"/>
      <c r="DU32" s="869"/>
      <c r="DV32" s="870"/>
      <c r="DW32" s="871"/>
      <c r="DX32" s="871"/>
      <c r="DY32" s="871"/>
      <c r="DZ32" s="872"/>
      <c r="EA32" s="248"/>
    </row>
    <row r="33" spans="1:131" s="249" customFormat="1" ht="26.25" customHeight="1">
      <c r="A33" s="268">
        <v>6</v>
      </c>
      <c r="B33" s="841" t="s">
        <v>408</v>
      </c>
      <c r="C33" s="842"/>
      <c r="D33" s="842"/>
      <c r="E33" s="842"/>
      <c r="F33" s="842"/>
      <c r="G33" s="842"/>
      <c r="H33" s="842"/>
      <c r="I33" s="842"/>
      <c r="J33" s="842"/>
      <c r="K33" s="842"/>
      <c r="L33" s="842"/>
      <c r="M33" s="842"/>
      <c r="N33" s="842"/>
      <c r="O33" s="842"/>
      <c r="P33" s="843"/>
      <c r="Q33" s="919">
        <v>2860</v>
      </c>
      <c r="R33" s="848"/>
      <c r="S33" s="848"/>
      <c r="T33" s="848"/>
      <c r="U33" s="920"/>
      <c r="V33" s="846">
        <v>2713</v>
      </c>
      <c r="W33" s="848"/>
      <c r="X33" s="848"/>
      <c r="Y33" s="848"/>
      <c r="Z33" s="920"/>
      <c r="AA33" s="846">
        <v>147</v>
      </c>
      <c r="AB33" s="848"/>
      <c r="AC33" s="848"/>
      <c r="AD33" s="848"/>
      <c r="AE33" s="849"/>
      <c r="AF33" s="847">
        <v>339</v>
      </c>
      <c r="AG33" s="848"/>
      <c r="AH33" s="848"/>
      <c r="AI33" s="848"/>
      <c r="AJ33" s="849"/>
      <c r="AK33" s="923">
        <v>742</v>
      </c>
      <c r="AL33" s="924"/>
      <c r="AM33" s="924"/>
      <c r="AN33" s="924"/>
      <c r="AO33" s="925"/>
      <c r="AP33" s="926">
        <v>13514</v>
      </c>
      <c r="AQ33" s="924"/>
      <c r="AR33" s="924"/>
      <c r="AS33" s="924"/>
      <c r="AT33" s="925"/>
      <c r="AU33" s="926">
        <v>11108</v>
      </c>
      <c r="AV33" s="924"/>
      <c r="AW33" s="924"/>
      <c r="AX33" s="924"/>
      <c r="AY33" s="925"/>
      <c r="AZ33" s="927" t="s">
        <v>521</v>
      </c>
      <c r="BA33" s="928"/>
      <c r="BB33" s="928"/>
      <c r="BC33" s="928"/>
      <c r="BD33" s="929"/>
      <c r="BE33" s="921" t="s">
        <v>409</v>
      </c>
      <c r="BF33" s="921"/>
      <c r="BG33" s="921"/>
      <c r="BH33" s="921"/>
      <c r="BI33" s="922"/>
      <c r="BJ33" s="254"/>
      <c r="BK33" s="254"/>
      <c r="BL33" s="254"/>
      <c r="BM33" s="254"/>
      <c r="BN33" s="254"/>
      <c r="BO33" s="267"/>
      <c r="BP33" s="267"/>
      <c r="BQ33" s="264">
        <v>27</v>
      </c>
      <c r="BR33" s="265"/>
      <c r="BS33" s="854"/>
      <c r="BT33" s="855"/>
      <c r="BU33" s="855"/>
      <c r="BV33" s="855"/>
      <c r="BW33" s="855"/>
      <c r="BX33" s="855"/>
      <c r="BY33" s="855"/>
      <c r="BZ33" s="855"/>
      <c r="CA33" s="855"/>
      <c r="CB33" s="855"/>
      <c r="CC33" s="855"/>
      <c r="CD33" s="855"/>
      <c r="CE33" s="855"/>
      <c r="CF33" s="855"/>
      <c r="CG33" s="856"/>
      <c r="CH33" s="867"/>
      <c r="CI33" s="868"/>
      <c r="CJ33" s="868"/>
      <c r="CK33" s="868"/>
      <c r="CL33" s="869"/>
      <c r="CM33" s="867"/>
      <c r="CN33" s="868"/>
      <c r="CO33" s="868"/>
      <c r="CP33" s="868"/>
      <c r="CQ33" s="869"/>
      <c r="CR33" s="867"/>
      <c r="CS33" s="868"/>
      <c r="CT33" s="868"/>
      <c r="CU33" s="868"/>
      <c r="CV33" s="869"/>
      <c r="CW33" s="867"/>
      <c r="CX33" s="868"/>
      <c r="CY33" s="868"/>
      <c r="CZ33" s="868"/>
      <c r="DA33" s="869"/>
      <c r="DB33" s="867"/>
      <c r="DC33" s="868"/>
      <c r="DD33" s="868"/>
      <c r="DE33" s="868"/>
      <c r="DF33" s="869"/>
      <c r="DG33" s="867"/>
      <c r="DH33" s="868"/>
      <c r="DI33" s="868"/>
      <c r="DJ33" s="868"/>
      <c r="DK33" s="869"/>
      <c r="DL33" s="867"/>
      <c r="DM33" s="868"/>
      <c r="DN33" s="868"/>
      <c r="DO33" s="868"/>
      <c r="DP33" s="869"/>
      <c r="DQ33" s="867"/>
      <c r="DR33" s="868"/>
      <c r="DS33" s="868"/>
      <c r="DT33" s="868"/>
      <c r="DU33" s="869"/>
      <c r="DV33" s="870"/>
      <c r="DW33" s="871"/>
      <c r="DX33" s="871"/>
      <c r="DY33" s="871"/>
      <c r="DZ33" s="872"/>
      <c r="EA33" s="248"/>
    </row>
    <row r="34" spans="1:131" s="249" customFormat="1" ht="26.25" customHeight="1">
      <c r="A34" s="268">
        <v>7</v>
      </c>
      <c r="B34" s="841"/>
      <c r="C34" s="842"/>
      <c r="D34" s="842"/>
      <c r="E34" s="842"/>
      <c r="F34" s="842"/>
      <c r="G34" s="842"/>
      <c r="H34" s="842"/>
      <c r="I34" s="842"/>
      <c r="J34" s="842"/>
      <c r="K34" s="842"/>
      <c r="L34" s="842"/>
      <c r="M34" s="842"/>
      <c r="N34" s="842"/>
      <c r="O34" s="842"/>
      <c r="P34" s="843"/>
      <c r="Q34" s="844"/>
      <c r="R34" s="845"/>
      <c r="S34" s="845"/>
      <c r="T34" s="845"/>
      <c r="U34" s="845"/>
      <c r="V34" s="845"/>
      <c r="W34" s="845"/>
      <c r="X34" s="845"/>
      <c r="Y34" s="845"/>
      <c r="Z34" s="845"/>
      <c r="AA34" s="845"/>
      <c r="AB34" s="845"/>
      <c r="AC34" s="845"/>
      <c r="AD34" s="845"/>
      <c r="AE34" s="846"/>
      <c r="AF34" s="847"/>
      <c r="AG34" s="848"/>
      <c r="AH34" s="848"/>
      <c r="AI34" s="848"/>
      <c r="AJ34" s="849"/>
      <c r="AK34" s="925"/>
      <c r="AL34" s="930"/>
      <c r="AM34" s="930"/>
      <c r="AN34" s="930"/>
      <c r="AO34" s="930"/>
      <c r="AP34" s="930"/>
      <c r="AQ34" s="930"/>
      <c r="AR34" s="930"/>
      <c r="AS34" s="930"/>
      <c r="AT34" s="930"/>
      <c r="AU34" s="930"/>
      <c r="AV34" s="930"/>
      <c r="AW34" s="930"/>
      <c r="AX34" s="930"/>
      <c r="AY34" s="930"/>
      <c r="AZ34" s="931"/>
      <c r="BA34" s="931"/>
      <c r="BB34" s="931"/>
      <c r="BC34" s="931"/>
      <c r="BD34" s="931"/>
      <c r="BE34" s="921"/>
      <c r="BF34" s="921"/>
      <c r="BG34" s="921"/>
      <c r="BH34" s="921"/>
      <c r="BI34" s="922"/>
      <c r="BJ34" s="254"/>
      <c r="BK34" s="254"/>
      <c r="BL34" s="254"/>
      <c r="BM34" s="254"/>
      <c r="BN34" s="254"/>
      <c r="BO34" s="267"/>
      <c r="BP34" s="267"/>
      <c r="BQ34" s="264">
        <v>28</v>
      </c>
      <c r="BR34" s="265"/>
      <c r="BS34" s="854"/>
      <c r="BT34" s="855"/>
      <c r="BU34" s="855"/>
      <c r="BV34" s="855"/>
      <c r="BW34" s="855"/>
      <c r="BX34" s="855"/>
      <c r="BY34" s="855"/>
      <c r="BZ34" s="855"/>
      <c r="CA34" s="855"/>
      <c r="CB34" s="855"/>
      <c r="CC34" s="855"/>
      <c r="CD34" s="855"/>
      <c r="CE34" s="855"/>
      <c r="CF34" s="855"/>
      <c r="CG34" s="856"/>
      <c r="CH34" s="867"/>
      <c r="CI34" s="868"/>
      <c r="CJ34" s="868"/>
      <c r="CK34" s="868"/>
      <c r="CL34" s="869"/>
      <c r="CM34" s="867"/>
      <c r="CN34" s="868"/>
      <c r="CO34" s="868"/>
      <c r="CP34" s="868"/>
      <c r="CQ34" s="869"/>
      <c r="CR34" s="867"/>
      <c r="CS34" s="868"/>
      <c r="CT34" s="868"/>
      <c r="CU34" s="868"/>
      <c r="CV34" s="869"/>
      <c r="CW34" s="867"/>
      <c r="CX34" s="868"/>
      <c r="CY34" s="868"/>
      <c r="CZ34" s="868"/>
      <c r="DA34" s="869"/>
      <c r="DB34" s="867"/>
      <c r="DC34" s="868"/>
      <c r="DD34" s="868"/>
      <c r="DE34" s="868"/>
      <c r="DF34" s="869"/>
      <c r="DG34" s="867"/>
      <c r="DH34" s="868"/>
      <c r="DI34" s="868"/>
      <c r="DJ34" s="868"/>
      <c r="DK34" s="869"/>
      <c r="DL34" s="867"/>
      <c r="DM34" s="868"/>
      <c r="DN34" s="868"/>
      <c r="DO34" s="868"/>
      <c r="DP34" s="869"/>
      <c r="DQ34" s="867"/>
      <c r="DR34" s="868"/>
      <c r="DS34" s="868"/>
      <c r="DT34" s="868"/>
      <c r="DU34" s="869"/>
      <c r="DV34" s="870"/>
      <c r="DW34" s="871"/>
      <c r="DX34" s="871"/>
      <c r="DY34" s="871"/>
      <c r="DZ34" s="872"/>
      <c r="EA34" s="248"/>
    </row>
    <row r="35" spans="1:131" s="249" customFormat="1" ht="26.25" customHeight="1">
      <c r="A35" s="268">
        <v>8</v>
      </c>
      <c r="B35" s="841"/>
      <c r="C35" s="842"/>
      <c r="D35" s="842"/>
      <c r="E35" s="842"/>
      <c r="F35" s="842"/>
      <c r="G35" s="842"/>
      <c r="H35" s="842"/>
      <c r="I35" s="842"/>
      <c r="J35" s="842"/>
      <c r="K35" s="842"/>
      <c r="L35" s="842"/>
      <c r="M35" s="842"/>
      <c r="N35" s="842"/>
      <c r="O35" s="842"/>
      <c r="P35" s="843"/>
      <c r="Q35" s="844"/>
      <c r="R35" s="845"/>
      <c r="S35" s="845"/>
      <c r="T35" s="845"/>
      <c r="U35" s="845"/>
      <c r="V35" s="845"/>
      <c r="W35" s="845"/>
      <c r="X35" s="845"/>
      <c r="Y35" s="845"/>
      <c r="Z35" s="845"/>
      <c r="AA35" s="845"/>
      <c r="AB35" s="845"/>
      <c r="AC35" s="845"/>
      <c r="AD35" s="845"/>
      <c r="AE35" s="846"/>
      <c r="AF35" s="847"/>
      <c r="AG35" s="848"/>
      <c r="AH35" s="848"/>
      <c r="AI35" s="848"/>
      <c r="AJ35" s="849"/>
      <c r="AK35" s="925"/>
      <c r="AL35" s="930"/>
      <c r="AM35" s="930"/>
      <c r="AN35" s="930"/>
      <c r="AO35" s="930"/>
      <c r="AP35" s="930"/>
      <c r="AQ35" s="930"/>
      <c r="AR35" s="930"/>
      <c r="AS35" s="930"/>
      <c r="AT35" s="930"/>
      <c r="AU35" s="930"/>
      <c r="AV35" s="930"/>
      <c r="AW35" s="930"/>
      <c r="AX35" s="930"/>
      <c r="AY35" s="930"/>
      <c r="AZ35" s="931"/>
      <c r="BA35" s="931"/>
      <c r="BB35" s="931"/>
      <c r="BC35" s="931"/>
      <c r="BD35" s="931"/>
      <c r="BE35" s="921"/>
      <c r="BF35" s="921"/>
      <c r="BG35" s="921"/>
      <c r="BH35" s="921"/>
      <c r="BI35" s="922"/>
      <c r="BJ35" s="254"/>
      <c r="BK35" s="254"/>
      <c r="BL35" s="254"/>
      <c r="BM35" s="254"/>
      <c r="BN35" s="254"/>
      <c r="BO35" s="267"/>
      <c r="BP35" s="267"/>
      <c r="BQ35" s="264">
        <v>29</v>
      </c>
      <c r="BR35" s="265"/>
      <c r="BS35" s="854"/>
      <c r="BT35" s="855"/>
      <c r="BU35" s="855"/>
      <c r="BV35" s="855"/>
      <c r="BW35" s="855"/>
      <c r="BX35" s="855"/>
      <c r="BY35" s="855"/>
      <c r="BZ35" s="855"/>
      <c r="CA35" s="855"/>
      <c r="CB35" s="855"/>
      <c r="CC35" s="855"/>
      <c r="CD35" s="855"/>
      <c r="CE35" s="855"/>
      <c r="CF35" s="855"/>
      <c r="CG35" s="856"/>
      <c r="CH35" s="867"/>
      <c r="CI35" s="868"/>
      <c r="CJ35" s="868"/>
      <c r="CK35" s="868"/>
      <c r="CL35" s="869"/>
      <c r="CM35" s="867"/>
      <c r="CN35" s="868"/>
      <c r="CO35" s="868"/>
      <c r="CP35" s="868"/>
      <c r="CQ35" s="869"/>
      <c r="CR35" s="867"/>
      <c r="CS35" s="868"/>
      <c r="CT35" s="868"/>
      <c r="CU35" s="868"/>
      <c r="CV35" s="869"/>
      <c r="CW35" s="867"/>
      <c r="CX35" s="868"/>
      <c r="CY35" s="868"/>
      <c r="CZ35" s="868"/>
      <c r="DA35" s="869"/>
      <c r="DB35" s="867"/>
      <c r="DC35" s="868"/>
      <c r="DD35" s="868"/>
      <c r="DE35" s="868"/>
      <c r="DF35" s="869"/>
      <c r="DG35" s="867"/>
      <c r="DH35" s="868"/>
      <c r="DI35" s="868"/>
      <c r="DJ35" s="868"/>
      <c r="DK35" s="869"/>
      <c r="DL35" s="867"/>
      <c r="DM35" s="868"/>
      <c r="DN35" s="868"/>
      <c r="DO35" s="868"/>
      <c r="DP35" s="869"/>
      <c r="DQ35" s="867"/>
      <c r="DR35" s="868"/>
      <c r="DS35" s="868"/>
      <c r="DT35" s="868"/>
      <c r="DU35" s="869"/>
      <c r="DV35" s="870"/>
      <c r="DW35" s="871"/>
      <c r="DX35" s="871"/>
      <c r="DY35" s="871"/>
      <c r="DZ35" s="872"/>
      <c r="EA35" s="248"/>
    </row>
    <row r="36" spans="1:131" s="249" customFormat="1" ht="26.25" customHeight="1">
      <c r="A36" s="268">
        <v>9</v>
      </c>
      <c r="B36" s="841"/>
      <c r="C36" s="842"/>
      <c r="D36" s="842"/>
      <c r="E36" s="842"/>
      <c r="F36" s="842"/>
      <c r="G36" s="842"/>
      <c r="H36" s="842"/>
      <c r="I36" s="842"/>
      <c r="J36" s="842"/>
      <c r="K36" s="842"/>
      <c r="L36" s="842"/>
      <c r="M36" s="842"/>
      <c r="N36" s="842"/>
      <c r="O36" s="842"/>
      <c r="P36" s="843"/>
      <c r="Q36" s="844"/>
      <c r="R36" s="845"/>
      <c r="S36" s="845"/>
      <c r="T36" s="845"/>
      <c r="U36" s="845"/>
      <c r="V36" s="845"/>
      <c r="W36" s="845"/>
      <c r="X36" s="845"/>
      <c r="Y36" s="845"/>
      <c r="Z36" s="845"/>
      <c r="AA36" s="845"/>
      <c r="AB36" s="845"/>
      <c r="AC36" s="845"/>
      <c r="AD36" s="845"/>
      <c r="AE36" s="846"/>
      <c r="AF36" s="847"/>
      <c r="AG36" s="848"/>
      <c r="AH36" s="848"/>
      <c r="AI36" s="848"/>
      <c r="AJ36" s="849"/>
      <c r="AK36" s="925"/>
      <c r="AL36" s="930"/>
      <c r="AM36" s="930"/>
      <c r="AN36" s="930"/>
      <c r="AO36" s="930"/>
      <c r="AP36" s="930"/>
      <c r="AQ36" s="930"/>
      <c r="AR36" s="930"/>
      <c r="AS36" s="930"/>
      <c r="AT36" s="930"/>
      <c r="AU36" s="930"/>
      <c r="AV36" s="930"/>
      <c r="AW36" s="930"/>
      <c r="AX36" s="930"/>
      <c r="AY36" s="930"/>
      <c r="AZ36" s="931"/>
      <c r="BA36" s="931"/>
      <c r="BB36" s="931"/>
      <c r="BC36" s="931"/>
      <c r="BD36" s="931"/>
      <c r="BE36" s="921"/>
      <c r="BF36" s="921"/>
      <c r="BG36" s="921"/>
      <c r="BH36" s="921"/>
      <c r="BI36" s="922"/>
      <c r="BJ36" s="254"/>
      <c r="BK36" s="254"/>
      <c r="BL36" s="254"/>
      <c r="BM36" s="254"/>
      <c r="BN36" s="254"/>
      <c r="BO36" s="267"/>
      <c r="BP36" s="267"/>
      <c r="BQ36" s="264">
        <v>30</v>
      </c>
      <c r="BR36" s="265"/>
      <c r="BS36" s="854"/>
      <c r="BT36" s="855"/>
      <c r="BU36" s="855"/>
      <c r="BV36" s="855"/>
      <c r="BW36" s="855"/>
      <c r="BX36" s="855"/>
      <c r="BY36" s="855"/>
      <c r="BZ36" s="855"/>
      <c r="CA36" s="855"/>
      <c r="CB36" s="855"/>
      <c r="CC36" s="855"/>
      <c r="CD36" s="855"/>
      <c r="CE36" s="855"/>
      <c r="CF36" s="855"/>
      <c r="CG36" s="856"/>
      <c r="CH36" s="867"/>
      <c r="CI36" s="868"/>
      <c r="CJ36" s="868"/>
      <c r="CK36" s="868"/>
      <c r="CL36" s="869"/>
      <c r="CM36" s="867"/>
      <c r="CN36" s="868"/>
      <c r="CO36" s="868"/>
      <c r="CP36" s="868"/>
      <c r="CQ36" s="869"/>
      <c r="CR36" s="867"/>
      <c r="CS36" s="868"/>
      <c r="CT36" s="868"/>
      <c r="CU36" s="868"/>
      <c r="CV36" s="869"/>
      <c r="CW36" s="867"/>
      <c r="CX36" s="868"/>
      <c r="CY36" s="868"/>
      <c r="CZ36" s="868"/>
      <c r="DA36" s="869"/>
      <c r="DB36" s="867"/>
      <c r="DC36" s="868"/>
      <c r="DD36" s="868"/>
      <c r="DE36" s="868"/>
      <c r="DF36" s="869"/>
      <c r="DG36" s="867"/>
      <c r="DH36" s="868"/>
      <c r="DI36" s="868"/>
      <c r="DJ36" s="868"/>
      <c r="DK36" s="869"/>
      <c r="DL36" s="867"/>
      <c r="DM36" s="868"/>
      <c r="DN36" s="868"/>
      <c r="DO36" s="868"/>
      <c r="DP36" s="869"/>
      <c r="DQ36" s="867"/>
      <c r="DR36" s="868"/>
      <c r="DS36" s="868"/>
      <c r="DT36" s="868"/>
      <c r="DU36" s="869"/>
      <c r="DV36" s="870"/>
      <c r="DW36" s="871"/>
      <c r="DX36" s="871"/>
      <c r="DY36" s="871"/>
      <c r="DZ36" s="872"/>
      <c r="EA36" s="248"/>
    </row>
    <row r="37" spans="1:131" s="249" customFormat="1" ht="26.25" customHeight="1">
      <c r="A37" s="268">
        <v>10</v>
      </c>
      <c r="B37" s="841"/>
      <c r="C37" s="842"/>
      <c r="D37" s="842"/>
      <c r="E37" s="842"/>
      <c r="F37" s="842"/>
      <c r="G37" s="842"/>
      <c r="H37" s="842"/>
      <c r="I37" s="842"/>
      <c r="J37" s="842"/>
      <c r="K37" s="842"/>
      <c r="L37" s="842"/>
      <c r="M37" s="842"/>
      <c r="N37" s="842"/>
      <c r="O37" s="842"/>
      <c r="P37" s="843"/>
      <c r="Q37" s="844"/>
      <c r="R37" s="845"/>
      <c r="S37" s="845"/>
      <c r="T37" s="845"/>
      <c r="U37" s="845"/>
      <c r="V37" s="845"/>
      <c r="W37" s="845"/>
      <c r="X37" s="845"/>
      <c r="Y37" s="845"/>
      <c r="Z37" s="845"/>
      <c r="AA37" s="845"/>
      <c r="AB37" s="845"/>
      <c r="AC37" s="845"/>
      <c r="AD37" s="845"/>
      <c r="AE37" s="846"/>
      <c r="AF37" s="847"/>
      <c r="AG37" s="848"/>
      <c r="AH37" s="848"/>
      <c r="AI37" s="848"/>
      <c r="AJ37" s="849"/>
      <c r="AK37" s="925"/>
      <c r="AL37" s="930"/>
      <c r="AM37" s="930"/>
      <c r="AN37" s="930"/>
      <c r="AO37" s="930"/>
      <c r="AP37" s="930"/>
      <c r="AQ37" s="930"/>
      <c r="AR37" s="930"/>
      <c r="AS37" s="930"/>
      <c r="AT37" s="930"/>
      <c r="AU37" s="930"/>
      <c r="AV37" s="930"/>
      <c r="AW37" s="930"/>
      <c r="AX37" s="930"/>
      <c r="AY37" s="930"/>
      <c r="AZ37" s="931"/>
      <c r="BA37" s="931"/>
      <c r="BB37" s="931"/>
      <c r="BC37" s="931"/>
      <c r="BD37" s="931"/>
      <c r="BE37" s="921"/>
      <c r="BF37" s="921"/>
      <c r="BG37" s="921"/>
      <c r="BH37" s="921"/>
      <c r="BI37" s="922"/>
      <c r="BJ37" s="254"/>
      <c r="BK37" s="254"/>
      <c r="BL37" s="254"/>
      <c r="BM37" s="254"/>
      <c r="BN37" s="254"/>
      <c r="BO37" s="267"/>
      <c r="BP37" s="267"/>
      <c r="BQ37" s="264">
        <v>31</v>
      </c>
      <c r="BR37" s="265"/>
      <c r="BS37" s="854"/>
      <c r="BT37" s="855"/>
      <c r="BU37" s="855"/>
      <c r="BV37" s="855"/>
      <c r="BW37" s="855"/>
      <c r="BX37" s="855"/>
      <c r="BY37" s="855"/>
      <c r="BZ37" s="855"/>
      <c r="CA37" s="855"/>
      <c r="CB37" s="855"/>
      <c r="CC37" s="855"/>
      <c r="CD37" s="855"/>
      <c r="CE37" s="855"/>
      <c r="CF37" s="855"/>
      <c r="CG37" s="856"/>
      <c r="CH37" s="867"/>
      <c r="CI37" s="868"/>
      <c r="CJ37" s="868"/>
      <c r="CK37" s="868"/>
      <c r="CL37" s="869"/>
      <c r="CM37" s="867"/>
      <c r="CN37" s="868"/>
      <c r="CO37" s="868"/>
      <c r="CP37" s="868"/>
      <c r="CQ37" s="869"/>
      <c r="CR37" s="867"/>
      <c r="CS37" s="868"/>
      <c r="CT37" s="868"/>
      <c r="CU37" s="868"/>
      <c r="CV37" s="869"/>
      <c r="CW37" s="867"/>
      <c r="CX37" s="868"/>
      <c r="CY37" s="868"/>
      <c r="CZ37" s="868"/>
      <c r="DA37" s="869"/>
      <c r="DB37" s="867"/>
      <c r="DC37" s="868"/>
      <c r="DD37" s="868"/>
      <c r="DE37" s="868"/>
      <c r="DF37" s="869"/>
      <c r="DG37" s="867"/>
      <c r="DH37" s="868"/>
      <c r="DI37" s="868"/>
      <c r="DJ37" s="868"/>
      <c r="DK37" s="869"/>
      <c r="DL37" s="867"/>
      <c r="DM37" s="868"/>
      <c r="DN37" s="868"/>
      <c r="DO37" s="868"/>
      <c r="DP37" s="869"/>
      <c r="DQ37" s="867"/>
      <c r="DR37" s="868"/>
      <c r="DS37" s="868"/>
      <c r="DT37" s="868"/>
      <c r="DU37" s="869"/>
      <c r="DV37" s="870"/>
      <c r="DW37" s="871"/>
      <c r="DX37" s="871"/>
      <c r="DY37" s="871"/>
      <c r="DZ37" s="872"/>
      <c r="EA37" s="248"/>
    </row>
    <row r="38" spans="1:131" s="249" customFormat="1" ht="26.25" customHeight="1">
      <c r="A38" s="268">
        <v>11</v>
      </c>
      <c r="B38" s="841"/>
      <c r="C38" s="842"/>
      <c r="D38" s="842"/>
      <c r="E38" s="842"/>
      <c r="F38" s="842"/>
      <c r="G38" s="842"/>
      <c r="H38" s="842"/>
      <c r="I38" s="842"/>
      <c r="J38" s="842"/>
      <c r="K38" s="842"/>
      <c r="L38" s="842"/>
      <c r="M38" s="842"/>
      <c r="N38" s="842"/>
      <c r="O38" s="842"/>
      <c r="P38" s="843"/>
      <c r="Q38" s="844"/>
      <c r="R38" s="845"/>
      <c r="S38" s="845"/>
      <c r="T38" s="845"/>
      <c r="U38" s="845"/>
      <c r="V38" s="845"/>
      <c r="W38" s="845"/>
      <c r="X38" s="845"/>
      <c r="Y38" s="845"/>
      <c r="Z38" s="845"/>
      <c r="AA38" s="845"/>
      <c r="AB38" s="845"/>
      <c r="AC38" s="845"/>
      <c r="AD38" s="845"/>
      <c r="AE38" s="846"/>
      <c r="AF38" s="847"/>
      <c r="AG38" s="848"/>
      <c r="AH38" s="848"/>
      <c r="AI38" s="848"/>
      <c r="AJ38" s="849"/>
      <c r="AK38" s="925"/>
      <c r="AL38" s="930"/>
      <c r="AM38" s="930"/>
      <c r="AN38" s="930"/>
      <c r="AO38" s="930"/>
      <c r="AP38" s="930"/>
      <c r="AQ38" s="930"/>
      <c r="AR38" s="930"/>
      <c r="AS38" s="930"/>
      <c r="AT38" s="930"/>
      <c r="AU38" s="930"/>
      <c r="AV38" s="930"/>
      <c r="AW38" s="930"/>
      <c r="AX38" s="930"/>
      <c r="AY38" s="930"/>
      <c r="AZ38" s="931"/>
      <c r="BA38" s="931"/>
      <c r="BB38" s="931"/>
      <c r="BC38" s="931"/>
      <c r="BD38" s="931"/>
      <c r="BE38" s="921"/>
      <c r="BF38" s="921"/>
      <c r="BG38" s="921"/>
      <c r="BH38" s="921"/>
      <c r="BI38" s="922"/>
      <c r="BJ38" s="254"/>
      <c r="BK38" s="254"/>
      <c r="BL38" s="254"/>
      <c r="BM38" s="254"/>
      <c r="BN38" s="254"/>
      <c r="BO38" s="267"/>
      <c r="BP38" s="267"/>
      <c r="BQ38" s="264">
        <v>32</v>
      </c>
      <c r="BR38" s="265"/>
      <c r="BS38" s="854"/>
      <c r="BT38" s="855"/>
      <c r="BU38" s="855"/>
      <c r="BV38" s="855"/>
      <c r="BW38" s="855"/>
      <c r="BX38" s="855"/>
      <c r="BY38" s="855"/>
      <c r="BZ38" s="855"/>
      <c r="CA38" s="855"/>
      <c r="CB38" s="855"/>
      <c r="CC38" s="855"/>
      <c r="CD38" s="855"/>
      <c r="CE38" s="855"/>
      <c r="CF38" s="855"/>
      <c r="CG38" s="856"/>
      <c r="CH38" s="867"/>
      <c r="CI38" s="868"/>
      <c r="CJ38" s="868"/>
      <c r="CK38" s="868"/>
      <c r="CL38" s="869"/>
      <c r="CM38" s="867"/>
      <c r="CN38" s="868"/>
      <c r="CO38" s="868"/>
      <c r="CP38" s="868"/>
      <c r="CQ38" s="869"/>
      <c r="CR38" s="867"/>
      <c r="CS38" s="868"/>
      <c r="CT38" s="868"/>
      <c r="CU38" s="868"/>
      <c r="CV38" s="869"/>
      <c r="CW38" s="867"/>
      <c r="CX38" s="868"/>
      <c r="CY38" s="868"/>
      <c r="CZ38" s="868"/>
      <c r="DA38" s="869"/>
      <c r="DB38" s="867"/>
      <c r="DC38" s="868"/>
      <c r="DD38" s="868"/>
      <c r="DE38" s="868"/>
      <c r="DF38" s="869"/>
      <c r="DG38" s="867"/>
      <c r="DH38" s="868"/>
      <c r="DI38" s="868"/>
      <c r="DJ38" s="868"/>
      <c r="DK38" s="869"/>
      <c r="DL38" s="867"/>
      <c r="DM38" s="868"/>
      <c r="DN38" s="868"/>
      <c r="DO38" s="868"/>
      <c r="DP38" s="869"/>
      <c r="DQ38" s="867"/>
      <c r="DR38" s="868"/>
      <c r="DS38" s="868"/>
      <c r="DT38" s="868"/>
      <c r="DU38" s="869"/>
      <c r="DV38" s="870"/>
      <c r="DW38" s="871"/>
      <c r="DX38" s="871"/>
      <c r="DY38" s="871"/>
      <c r="DZ38" s="872"/>
      <c r="EA38" s="248"/>
    </row>
    <row r="39" spans="1:131" s="249" customFormat="1" ht="26.25" customHeight="1">
      <c r="A39" s="268">
        <v>12</v>
      </c>
      <c r="B39" s="841"/>
      <c r="C39" s="842"/>
      <c r="D39" s="842"/>
      <c r="E39" s="842"/>
      <c r="F39" s="842"/>
      <c r="G39" s="842"/>
      <c r="H39" s="842"/>
      <c r="I39" s="842"/>
      <c r="J39" s="842"/>
      <c r="K39" s="842"/>
      <c r="L39" s="842"/>
      <c r="M39" s="842"/>
      <c r="N39" s="842"/>
      <c r="O39" s="842"/>
      <c r="P39" s="843"/>
      <c r="Q39" s="844"/>
      <c r="R39" s="845"/>
      <c r="S39" s="845"/>
      <c r="T39" s="845"/>
      <c r="U39" s="845"/>
      <c r="V39" s="845"/>
      <c r="W39" s="845"/>
      <c r="X39" s="845"/>
      <c r="Y39" s="845"/>
      <c r="Z39" s="845"/>
      <c r="AA39" s="845"/>
      <c r="AB39" s="845"/>
      <c r="AC39" s="845"/>
      <c r="AD39" s="845"/>
      <c r="AE39" s="846"/>
      <c r="AF39" s="847"/>
      <c r="AG39" s="848"/>
      <c r="AH39" s="848"/>
      <c r="AI39" s="848"/>
      <c r="AJ39" s="849"/>
      <c r="AK39" s="925"/>
      <c r="AL39" s="930"/>
      <c r="AM39" s="930"/>
      <c r="AN39" s="930"/>
      <c r="AO39" s="930"/>
      <c r="AP39" s="930"/>
      <c r="AQ39" s="930"/>
      <c r="AR39" s="930"/>
      <c r="AS39" s="930"/>
      <c r="AT39" s="930"/>
      <c r="AU39" s="930"/>
      <c r="AV39" s="930"/>
      <c r="AW39" s="930"/>
      <c r="AX39" s="930"/>
      <c r="AY39" s="930"/>
      <c r="AZ39" s="931"/>
      <c r="BA39" s="931"/>
      <c r="BB39" s="931"/>
      <c r="BC39" s="931"/>
      <c r="BD39" s="931"/>
      <c r="BE39" s="921"/>
      <c r="BF39" s="921"/>
      <c r="BG39" s="921"/>
      <c r="BH39" s="921"/>
      <c r="BI39" s="922"/>
      <c r="BJ39" s="254"/>
      <c r="BK39" s="254"/>
      <c r="BL39" s="254"/>
      <c r="BM39" s="254"/>
      <c r="BN39" s="254"/>
      <c r="BO39" s="267"/>
      <c r="BP39" s="267"/>
      <c r="BQ39" s="264">
        <v>33</v>
      </c>
      <c r="BR39" s="265"/>
      <c r="BS39" s="854"/>
      <c r="BT39" s="855"/>
      <c r="BU39" s="855"/>
      <c r="BV39" s="855"/>
      <c r="BW39" s="855"/>
      <c r="BX39" s="855"/>
      <c r="BY39" s="855"/>
      <c r="BZ39" s="855"/>
      <c r="CA39" s="855"/>
      <c r="CB39" s="855"/>
      <c r="CC39" s="855"/>
      <c r="CD39" s="855"/>
      <c r="CE39" s="855"/>
      <c r="CF39" s="855"/>
      <c r="CG39" s="856"/>
      <c r="CH39" s="867"/>
      <c r="CI39" s="868"/>
      <c r="CJ39" s="868"/>
      <c r="CK39" s="868"/>
      <c r="CL39" s="869"/>
      <c r="CM39" s="867"/>
      <c r="CN39" s="868"/>
      <c r="CO39" s="868"/>
      <c r="CP39" s="868"/>
      <c r="CQ39" s="869"/>
      <c r="CR39" s="867"/>
      <c r="CS39" s="868"/>
      <c r="CT39" s="868"/>
      <c r="CU39" s="868"/>
      <c r="CV39" s="869"/>
      <c r="CW39" s="867"/>
      <c r="CX39" s="868"/>
      <c r="CY39" s="868"/>
      <c r="CZ39" s="868"/>
      <c r="DA39" s="869"/>
      <c r="DB39" s="867"/>
      <c r="DC39" s="868"/>
      <c r="DD39" s="868"/>
      <c r="DE39" s="868"/>
      <c r="DF39" s="869"/>
      <c r="DG39" s="867"/>
      <c r="DH39" s="868"/>
      <c r="DI39" s="868"/>
      <c r="DJ39" s="868"/>
      <c r="DK39" s="869"/>
      <c r="DL39" s="867"/>
      <c r="DM39" s="868"/>
      <c r="DN39" s="868"/>
      <c r="DO39" s="868"/>
      <c r="DP39" s="869"/>
      <c r="DQ39" s="867"/>
      <c r="DR39" s="868"/>
      <c r="DS39" s="868"/>
      <c r="DT39" s="868"/>
      <c r="DU39" s="869"/>
      <c r="DV39" s="870"/>
      <c r="DW39" s="871"/>
      <c r="DX39" s="871"/>
      <c r="DY39" s="871"/>
      <c r="DZ39" s="872"/>
      <c r="EA39" s="248"/>
    </row>
    <row r="40" spans="1:131" s="249" customFormat="1" ht="26.25" customHeight="1">
      <c r="A40" s="263">
        <v>13</v>
      </c>
      <c r="B40" s="841"/>
      <c r="C40" s="842"/>
      <c r="D40" s="842"/>
      <c r="E40" s="842"/>
      <c r="F40" s="842"/>
      <c r="G40" s="842"/>
      <c r="H40" s="842"/>
      <c r="I40" s="842"/>
      <c r="J40" s="842"/>
      <c r="K40" s="842"/>
      <c r="L40" s="842"/>
      <c r="M40" s="842"/>
      <c r="N40" s="842"/>
      <c r="O40" s="842"/>
      <c r="P40" s="843"/>
      <c r="Q40" s="844"/>
      <c r="R40" s="845"/>
      <c r="S40" s="845"/>
      <c r="T40" s="845"/>
      <c r="U40" s="845"/>
      <c r="V40" s="845"/>
      <c r="W40" s="845"/>
      <c r="X40" s="845"/>
      <c r="Y40" s="845"/>
      <c r="Z40" s="845"/>
      <c r="AA40" s="845"/>
      <c r="AB40" s="845"/>
      <c r="AC40" s="845"/>
      <c r="AD40" s="845"/>
      <c r="AE40" s="846"/>
      <c r="AF40" s="847"/>
      <c r="AG40" s="848"/>
      <c r="AH40" s="848"/>
      <c r="AI40" s="848"/>
      <c r="AJ40" s="849"/>
      <c r="AK40" s="925"/>
      <c r="AL40" s="930"/>
      <c r="AM40" s="930"/>
      <c r="AN40" s="930"/>
      <c r="AO40" s="930"/>
      <c r="AP40" s="930"/>
      <c r="AQ40" s="930"/>
      <c r="AR40" s="930"/>
      <c r="AS40" s="930"/>
      <c r="AT40" s="930"/>
      <c r="AU40" s="930"/>
      <c r="AV40" s="930"/>
      <c r="AW40" s="930"/>
      <c r="AX40" s="930"/>
      <c r="AY40" s="930"/>
      <c r="AZ40" s="931"/>
      <c r="BA40" s="931"/>
      <c r="BB40" s="931"/>
      <c r="BC40" s="931"/>
      <c r="BD40" s="931"/>
      <c r="BE40" s="921"/>
      <c r="BF40" s="921"/>
      <c r="BG40" s="921"/>
      <c r="BH40" s="921"/>
      <c r="BI40" s="922"/>
      <c r="BJ40" s="254"/>
      <c r="BK40" s="254"/>
      <c r="BL40" s="254"/>
      <c r="BM40" s="254"/>
      <c r="BN40" s="254"/>
      <c r="BO40" s="267"/>
      <c r="BP40" s="267"/>
      <c r="BQ40" s="264">
        <v>34</v>
      </c>
      <c r="BR40" s="265"/>
      <c r="BS40" s="854"/>
      <c r="BT40" s="855"/>
      <c r="BU40" s="855"/>
      <c r="BV40" s="855"/>
      <c r="BW40" s="855"/>
      <c r="BX40" s="855"/>
      <c r="BY40" s="855"/>
      <c r="BZ40" s="855"/>
      <c r="CA40" s="855"/>
      <c r="CB40" s="855"/>
      <c r="CC40" s="855"/>
      <c r="CD40" s="855"/>
      <c r="CE40" s="855"/>
      <c r="CF40" s="855"/>
      <c r="CG40" s="856"/>
      <c r="CH40" s="867"/>
      <c r="CI40" s="868"/>
      <c r="CJ40" s="868"/>
      <c r="CK40" s="868"/>
      <c r="CL40" s="869"/>
      <c r="CM40" s="867"/>
      <c r="CN40" s="868"/>
      <c r="CO40" s="868"/>
      <c r="CP40" s="868"/>
      <c r="CQ40" s="869"/>
      <c r="CR40" s="867"/>
      <c r="CS40" s="868"/>
      <c r="CT40" s="868"/>
      <c r="CU40" s="868"/>
      <c r="CV40" s="869"/>
      <c r="CW40" s="867"/>
      <c r="CX40" s="868"/>
      <c r="CY40" s="868"/>
      <c r="CZ40" s="868"/>
      <c r="DA40" s="869"/>
      <c r="DB40" s="867"/>
      <c r="DC40" s="868"/>
      <c r="DD40" s="868"/>
      <c r="DE40" s="868"/>
      <c r="DF40" s="869"/>
      <c r="DG40" s="867"/>
      <c r="DH40" s="868"/>
      <c r="DI40" s="868"/>
      <c r="DJ40" s="868"/>
      <c r="DK40" s="869"/>
      <c r="DL40" s="867"/>
      <c r="DM40" s="868"/>
      <c r="DN40" s="868"/>
      <c r="DO40" s="868"/>
      <c r="DP40" s="869"/>
      <c r="DQ40" s="867"/>
      <c r="DR40" s="868"/>
      <c r="DS40" s="868"/>
      <c r="DT40" s="868"/>
      <c r="DU40" s="869"/>
      <c r="DV40" s="870"/>
      <c r="DW40" s="871"/>
      <c r="DX40" s="871"/>
      <c r="DY40" s="871"/>
      <c r="DZ40" s="872"/>
      <c r="EA40" s="248"/>
    </row>
    <row r="41" spans="1:131" s="249" customFormat="1" ht="26.25" customHeight="1">
      <c r="A41" s="263">
        <v>14</v>
      </c>
      <c r="B41" s="841"/>
      <c r="C41" s="842"/>
      <c r="D41" s="842"/>
      <c r="E41" s="842"/>
      <c r="F41" s="842"/>
      <c r="G41" s="842"/>
      <c r="H41" s="842"/>
      <c r="I41" s="842"/>
      <c r="J41" s="842"/>
      <c r="K41" s="842"/>
      <c r="L41" s="842"/>
      <c r="M41" s="842"/>
      <c r="N41" s="842"/>
      <c r="O41" s="842"/>
      <c r="P41" s="843"/>
      <c r="Q41" s="844"/>
      <c r="R41" s="845"/>
      <c r="S41" s="845"/>
      <c r="T41" s="845"/>
      <c r="U41" s="845"/>
      <c r="V41" s="845"/>
      <c r="W41" s="845"/>
      <c r="X41" s="845"/>
      <c r="Y41" s="845"/>
      <c r="Z41" s="845"/>
      <c r="AA41" s="845"/>
      <c r="AB41" s="845"/>
      <c r="AC41" s="845"/>
      <c r="AD41" s="845"/>
      <c r="AE41" s="846"/>
      <c r="AF41" s="847"/>
      <c r="AG41" s="848"/>
      <c r="AH41" s="848"/>
      <c r="AI41" s="848"/>
      <c r="AJ41" s="849"/>
      <c r="AK41" s="925"/>
      <c r="AL41" s="930"/>
      <c r="AM41" s="930"/>
      <c r="AN41" s="930"/>
      <c r="AO41" s="930"/>
      <c r="AP41" s="930"/>
      <c r="AQ41" s="930"/>
      <c r="AR41" s="930"/>
      <c r="AS41" s="930"/>
      <c r="AT41" s="930"/>
      <c r="AU41" s="930"/>
      <c r="AV41" s="930"/>
      <c r="AW41" s="930"/>
      <c r="AX41" s="930"/>
      <c r="AY41" s="930"/>
      <c r="AZ41" s="931"/>
      <c r="BA41" s="931"/>
      <c r="BB41" s="931"/>
      <c r="BC41" s="931"/>
      <c r="BD41" s="931"/>
      <c r="BE41" s="921"/>
      <c r="BF41" s="921"/>
      <c r="BG41" s="921"/>
      <c r="BH41" s="921"/>
      <c r="BI41" s="922"/>
      <c r="BJ41" s="254"/>
      <c r="BK41" s="254"/>
      <c r="BL41" s="254"/>
      <c r="BM41" s="254"/>
      <c r="BN41" s="254"/>
      <c r="BO41" s="267"/>
      <c r="BP41" s="267"/>
      <c r="BQ41" s="264">
        <v>35</v>
      </c>
      <c r="BR41" s="265"/>
      <c r="BS41" s="854"/>
      <c r="BT41" s="855"/>
      <c r="BU41" s="855"/>
      <c r="BV41" s="855"/>
      <c r="BW41" s="855"/>
      <c r="BX41" s="855"/>
      <c r="BY41" s="855"/>
      <c r="BZ41" s="855"/>
      <c r="CA41" s="855"/>
      <c r="CB41" s="855"/>
      <c r="CC41" s="855"/>
      <c r="CD41" s="855"/>
      <c r="CE41" s="855"/>
      <c r="CF41" s="855"/>
      <c r="CG41" s="856"/>
      <c r="CH41" s="867"/>
      <c r="CI41" s="868"/>
      <c r="CJ41" s="868"/>
      <c r="CK41" s="868"/>
      <c r="CL41" s="869"/>
      <c r="CM41" s="867"/>
      <c r="CN41" s="868"/>
      <c r="CO41" s="868"/>
      <c r="CP41" s="868"/>
      <c r="CQ41" s="869"/>
      <c r="CR41" s="867"/>
      <c r="CS41" s="868"/>
      <c r="CT41" s="868"/>
      <c r="CU41" s="868"/>
      <c r="CV41" s="869"/>
      <c r="CW41" s="867"/>
      <c r="CX41" s="868"/>
      <c r="CY41" s="868"/>
      <c r="CZ41" s="868"/>
      <c r="DA41" s="869"/>
      <c r="DB41" s="867"/>
      <c r="DC41" s="868"/>
      <c r="DD41" s="868"/>
      <c r="DE41" s="868"/>
      <c r="DF41" s="869"/>
      <c r="DG41" s="867"/>
      <c r="DH41" s="868"/>
      <c r="DI41" s="868"/>
      <c r="DJ41" s="868"/>
      <c r="DK41" s="869"/>
      <c r="DL41" s="867"/>
      <c r="DM41" s="868"/>
      <c r="DN41" s="868"/>
      <c r="DO41" s="868"/>
      <c r="DP41" s="869"/>
      <c r="DQ41" s="867"/>
      <c r="DR41" s="868"/>
      <c r="DS41" s="868"/>
      <c r="DT41" s="868"/>
      <c r="DU41" s="869"/>
      <c r="DV41" s="870"/>
      <c r="DW41" s="871"/>
      <c r="DX41" s="871"/>
      <c r="DY41" s="871"/>
      <c r="DZ41" s="872"/>
      <c r="EA41" s="248"/>
    </row>
    <row r="42" spans="1:131" s="249" customFormat="1" ht="26.25" customHeight="1">
      <c r="A42" s="263">
        <v>15</v>
      </c>
      <c r="B42" s="841"/>
      <c r="C42" s="842"/>
      <c r="D42" s="842"/>
      <c r="E42" s="842"/>
      <c r="F42" s="842"/>
      <c r="G42" s="842"/>
      <c r="H42" s="842"/>
      <c r="I42" s="842"/>
      <c r="J42" s="842"/>
      <c r="K42" s="842"/>
      <c r="L42" s="842"/>
      <c r="M42" s="842"/>
      <c r="N42" s="842"/>
      <c r="O42" s="842"/>
      <c r="P42" s="843"/>
      <c r="Q42" s="844"/>
      <c r="R42" s="845"/>
      <c r="S42" s="845"/>
      <c r="T42" s="845"/>
      <c r="U42" s="845"/>
      <c r="V42" s="845"/>
      <c r="W42" s="845"/>
      <c r="X42" s="845"/>
      <c r="Y42" s="845"/>
      <c r="Z42" s="845"/>
      <c r="AA42" s="845"/>
      <c r="AB42" s="845"/>
      <c r="AC42" s="845"/>
      <c r="AD42" s="845"/>
      <c r="AE42" s="846"/>
      <c r="AF42" s="847"/>
      <c r="AG42" s="848"/>
      <c r="AH42" s="848"/>
      <c r="AI42" s="848"/>
      <c r="AJ42" s="849"/>
      <c r="AK42" s="925"/>
      <c r="AL42" s="930"/>
      <c r="AM42" s="930"/>
      <c r="AN42" s="930"/>
      <c r="AO42" s="930"/>
      <c r="AP42" s="930"/>
      <c r="AQ42" s="930"/>
      <c r="AR42" s="930"/>
      <c r="AS42" s="930"/>
      <c r="AT42" s="930"/>
      <c r="AU42" s="930"/>
      <c r="AV42" s="930"/>
      <c r="AW42" s="930"/>
      <c r="AX42" s="930"/>
      <c r="AY42" s="930"/>
      <c r="AZ42" s="931"/>
      <c r="BA42" s="931"/>
      <c r="BB42" s="931"/>
      <c r="BC42" s="931"/>
      <c r="BD42" s="931"/>
      <c r="BE42" s="921"/>
      <c r="BF42" s="921"/>
      <c r="BG42" s="921"/>
      <c r="BH42" s="921"/>
      <c r="BI42" s="922"/>
      <c r="BJ42" s="254"/>
      <c r="BK42" s="254"/>
      <c r="BL42" s="254"/>
      <c r="BM42" s="254"/>
      <c r="BN42" s="254"/>
      <c r="BO42" s="267"/>
      <c r="BP42" s="267"/>
      <c r="BQ42" s="264">
        <v>36</v>
      </c>
      <c r="BR42" s="265"/>
      <c r="BS42" s="854"/>
      <c r="BT42" s="855"/>
      <c r="BU42" s="855"/>
      <c r="BV42" s="855"/>
      <c r="BW42" s="855"/>
      <c r="BX42" s="855"/>
      <c r="BY42" s="855"/>
      <c r="BZ42" s="855"/>
      <c r="CA42" s="855"/>
      <c r="CB42" s="855"/>
      <c r="CC42" s="855"/>
      <c r="CD42" s="855"/>
      <c r="CE42" s="855"/>
      <c r="CF42" s="855"/>
      <c r="CG42" s="856"/>
      <c r="CH42" s="867"/>
      <c r="CI42" s="868"/>
      <c r="CJ42" s="868"/>
      <c r="CK42" s="868"/>
      <c r="CL42" s="869"/>
      <c r="CM42" s="867"/>
      <c r="CN42" s="868"/>
      <c r="CO42" s="868"/>
      <c r="CP42" s="868"/>
      <c r="CQ42" s="869"/>
      <c r="CR42" s="867"/>
      <c r="CS42" s="868"/>
      <c r="CT42" s="868"/>
      <c r="CU42" s="868"/>
      <c r="CV42" s="869"/>
      <c r="CW42" s="867"/>
      <c r="CX42" s="868"/>
      <c r="CY42" s="868"/>
      <c r="CZ42" s="868"/>
      <c r="DA42" s="869"/>
      <c r="DB42" s="867"/>
      <c r="DC42" s="868"/>
      <c r="DD42" s="868"/>
      <c r="DE42" s="868"/>
      <c r="DF42" s="869"/>
      <c r="DG42" s="867"/>
      <c r="DH42" s="868"/>
      <c r="DI42" s="868"/>
      <c r="DJ42" s="868"/>
      <c r="DK42" s="869"/>
      <c r="DL42" s="867"/>
      <c r="DM42" s="868"/>
      <c r="DN42" s="868"/>
      <c r="DO42" s="868"/>
      <c r="DP42" s="869"/>
      <c r="DQ42" s="867"/>
      <c r="DR42" s="868"/>
      <c r="DS42" s="868"/>
      <c r="DT42" s="868"/>
      <c r="DU42" s="869"/>
      <c r="DV42" s="870"/>
      <c r="DW42" s="871"/>
      <c r="DX42" s="871"/>
      <c r="DY42" s="871"/>
      <c r="DZ42" s="872"/>
      <c r="EA42" s="248"/>
    </row>
    <row r="43" spans="1:131" s="249" customFormat="1" ht="26.25" customHeight="1">
      <c r="A43" s="263">
        <v>16</v>
      </c>
      <c r="B43" s="841"/>
      <c r="C43" s="842"/>
      <c r="D43" s="842"/>
      <c r="E43" s="842"/>
      <c r="F43" s="842"/>
      <c r="G43" s="842"/>
      <c r="H43" s="842"/>
      <c r="I43" s="842"/>
      <c r="J43" s="842"/>
      <c r="K43" s="842"/>
      <c r="L43" s="842"/>
      <c r="M43" s="842"/>
      <c r="N43" s="842"/>
      <c r="O43" s="842"/>
      <c r="P43" s="843"/>
      <c r="Q43" s="844"/>
      <c r="R43" s="845"/>
      <c r="S43" s="845"/>
      <c r="T43" s="845"/>
      <c r="U43" s="845"/>
      <c r="V43" s="845"/>
      <c r="W43" s="845"/>
      <c r="X43" s="845"/>
      <c r="Y43" s="845"/>
      <c r="Z43" s="845"/>
      <c r="AA43" s="845"/>
      <c r="AB43" s="845"/>
      <c r="AC43" s="845"/>
      <c r="AD43" s="845"/>
      <c r="AE43" s="846"/>
      <c r="AF43" s="847"/>
      <c r="AG43" s="848"/>
      <c r="AH43" s="848"/>
      <c r="AI43" s="848"/>
      <c r="AJ43" s="849"/>
      <c r="AK43" s="925"/>
      <c r="AL43" s="930"/>
      <c r="AM43" s="930"/>
      <c r="AN43" s="930"/>
      <c r="AO43" s="930"/>
      <c r="AP43" s="930"/>
      <c r="AQ43" s="930"/>
      <c r="AR43" s="930"/>
      <c r="AS43" s="930"/>
      <c r="AT43" s="930"/>
      <c r="AU43" s="930"/>
      <c r="AV43" s="930"/>
      <c r="AW43" s="930"/>
      <c r="AX43" s="930"/>
      <c r="AY43" s="930"/>
      <c r="AZ43" s="931"/>
      <c r="BA43" s="931"/>
      <c r="BB43" s="931"/>
      <c r="BC43" s="931"/>
      <c r="BD43" s="931"/>
      <c r="BE43" s="921"/>
      <c r="BF43" s="921"/>
      <c r="BG43" s="921"/>
      <c r="BH43" s="921"/>
      <c r="BI43" s="922"/>
      <c r="BJ43" s="254"/>
      <c r="BK43" s="254"/>
      <c r="BL43" s="254"/>
      <c r="BM43" s="254"/>
      <c r="BN43" s="254"/>
      <c r="BO43" s="267"/>
      <c r="BP43" s="267"/>
      <c r="BQ43" s="264">
        <v>37</v>
      </c>
      <c r="BR43" s="265"/>
      <c r="BS43" s="854"/>
      <c r="BT43" s="855"/>
      <c r="BU43" s="855"/>
      <c r="BV43" s="855"/>
      <c r="BW43" s="855"/>
      <c r="BX43" s="855"/>
      <c r="BY43" s="855"/>
      <c r="BZ43" s="855"/>
      <c r="CA43" s="855"/>
      <c r="CB43" s="855"/>
      <c r="CC43" s="855"/>
      <c r="CD43" s="855"/>
      <c r="CE43" s="855"/>
      <c r="CF43" s="855"/>
      <c r="CG43" s="856"/>
      <c r="CH43" s="867"/>
      <c r="CI43" s="868"/>
      <c r="CJ43" s="868"/>
      <c r="CK43" s="868"/>
      <c r="CL43" s="869"/>
      <c r="CM43" s="867"/>
      <c r="CN43" s="868"/>
      <c r="CO43" s="868"/>
      <c r="CP43" s="868"/>
      <c r="CQ43" s="869"/>
      <c r="CR43" s="867"/>
      <c r="CS43" s="868"/>
      <c r="CT43" s="868"/>
      <c r="CU43" s="868"/>
      <c r="CV43" s="869"/>
      <c r="CW43" s="867"/>
      <c r="CX43" s="868"/>
      <c r="CY43" s="868"/>
      <c r="CZ43" s="868"/>
      <c r="DA43" s="869"/>
      <c r="DB43" s="867"/>
      <c r="DC43" s="868"/>
      <c r="DD43" s="868"/>
      <c r="DE43" s="868"/>
      <c r="DF43" s="869"/>
      <c r="DG43" s="867"/>
      <c r="DH43" s="868"/>
      <c r="DI43" s="868"/>
      <c r="DJ43" s="868"/>
      <c r="DK43" s="869"/>
      <c r="DL43" s="867"/>
      <c r="DM43" s="868"/>
      <c r="DN43" s="868"/>
      <c r="DO43" s="868"/>
      <c r="DP43" s="869"/>
      <c r="DQ43" s="867"/>
      <c r="DR43" s="868"/>
      <c r="DS43" s="868"/>
      <c r="DT43" s="868"/>
      <c r="DU43" s="869"/>
      <c r="DV43" s="870"/>
      <c r="DW43" s="871"/>
      <c r="DX43" s="871"/>
      <c r="DY43" s="871"/>
      <c r="DZ43" s="872"/>
      <c r="EA43" s="248"/>
    </row>
    <row r="44" spans="1:131" s="249" customFormat="1" ht="26.25" customHeight="1">
      <c r="A44" s="263">
        <v>17</v>
      </c>
      <c r="B44" s="841"/>
      <c r="C44" s="842"/>
      <c r="D44" s="842"/>
      <c r="E44" s="842"/>
      <c r="F44" s="842"/>
      <c r="G44" s="842"/>
      <c r="H44" s="842"/>
      <c r="I44" s="842"/>
      <c r="J44" s="842"/>
      <c r="K44" s="842"/>
      <c r="L44" s="842"/>
      <c r="M44" s="842"/>
      <c r="N44" s="842"/>
      <c r="O44" s="842"/>
      <c r="P44" s="843"/>
      <c r="Q44" s="844"/>
      <c r="R44" s="845"/>
      <c r="S44" s="845"/>
      <c r="T44" s="845"/>
      <c r="U44" s="845"/>
      <c r="V44" s="845"/>
      <c r="W44" s="845"/>
      <c r="X44" s="845"/>
      <c r="Y44" s="845"/>
      <c r="Z44" s="845"/>
      <c r="AA44" s="845"/>
      <c r="AB44" s="845"/>
      <c r="AC44" s="845"/>
      <c r="AD44" s="845"/>
      <c r="AE44" s="846"/>
      <c r="AF44" s="847"/>
      <c r="AG44" s="848"/>
      <c r="AH44" s="848"/>
      <c r="AI44" s="848"/>
      <c r="AJ44" s="849"/>
      <c r="AK44" s="925"/>
      <c r="AL44" s="930"/>
      <c r="AM44" s="930"/>
      <c r="AN44" s="930"/>
      <c r="AO44" s="930"/>
      <c r="AP44" s="930"/>
      <c r="AQ44" s="930"/>
      <c r="AR44" s="930"/>
      <c r="AS44" s="930"/>
      <c r="AT44" s="930"/>
      <c r="AU44" s="930"/>
      <c r="AV44" s="930"/>
      <c r="AW44" s="930"/>
      <c r="AX44" s="930"/>
      <c r="AY44" s="930"/>
      <c r="AZ44" s="931"/>
      <c r="BA44" s="931"/>
      <c r="BB44" s="931"/>
      <c r="BC44" s="931"/>
      <c r="BD44" s="931"/>
      <c r="BE44" s="921"/>
      <c r="BF44" s="921"/>
      <c r="BG44" s="921"/>
      <c r="BH44" s="921"/>
      <c r="BI44" s="922"/>
      <c r="BJ44" s="254"/>
      <c r="BK44" s="254"/>
      <c r="BL44" s="254"/>
      <c r="BM44" s="254"/>
      <c r="BN44" s="254"/>
      <c r="BO44" s="267"/>
      <c r="BP44" s="267"/>
      <c r="BQ44" s="264">
        <v>38</v>
      </c>
      <c r="BR44" s="265"/>
      <c r="BS44" s="854"/>
      <c r="BT44" s="855"/>
      <c r="BU44" s="855"/>
      <c r="BV44" s="855"/>
      <c r="BW44" s="855"/>
      <c r="BX44" s="855"/>
      <c r="BY44" s="855"/>
      <c r="BZ44" s="855"/>
      <c r="CA44" s="855"/>
      <c r="CB44" s="855"/>
      <c r="CC44" s="855"/>
      <c r="CD44" s="855"/>
      <c r="CE44" s="855"/>
      <c r="CF44" s="855"/>
      <c r="CG44" s="856"/>
      <c r="CH44" s="867"/>
      <c r="CI44" s="868"/>
      <c r="CJ44" s="868"/>
      <c r="CK44" s="868"/>
      <c r="CL44" s="869"/>
      <c r="CM44" s="867"/>
      <c r="CN44" s="868"/>
      <c r="CO44" s="868"/>
      <c r="CP44" s="868"/>
      <c r="CQ44" s="869"/>
      <c r="CR44" s="867"/>
      <c r="CS44" s="868"/>
      <c r="CT44" s="868"/>
      <c r="CU44" s="868"/>
      <c r="CV44" s="869"/>
      <c r="CW44" s="867"/>
      <c r="CX44" s="868"/>
      <c r="CY44" s="868"/>
      <c r="CZ44" s="868"/>
      <c r="DA44" s="869"/>
      <c r="DB44" s="867"/>
      <c r="DC44" s="868"/>
      <c r="DD44" s="868"/>
      <c r="DE44" s="868"/>
      <c r="DF44" s="869"/>
      <c r="DG44" s="867"/>
      <c r="DH44" s="868"/>
      <c r="DI44" s="868"/>
      <c r="DJ44" s="868"/>
      <c r="DK44" s="869"/>
      <c r="DL44" s="867"/>
      <c r="DM44" s="868"/>
      <c r="DN44" s="868"/>
      <c r="DO44" s="868"/>
      <c r="DP44" s="869"/>
      <c r="DQ44" s="867"/>
      <c r="DR44" s="868"/>
      <c r="DS44" s="868"/>
      <c r="DT44" s="868"/>
      <c r="DU44" s="869"/>
      <c r="DV44" s="870"/>
      <c r="DW44" s="871"/>
      <c r="DX44" s="871"/>
      <c r="DY44" s="871"/>
      <c r="DZ44" s="872"/>
      <c r="EA44" s="248"/>
    </row>
    <row r="45" spans="1:131" s="249" customFormat="1" ht="26.25" customHeight="1">
      <c r="A45" s="263">
        <v>18</v>
      </c>
      <c r="B45" s="841"/>
      <c r="C45" s="842"/>
      <c r="D45" s="842"/>
      <c r="E45" s="842"/>
      <c r="F45" s="842"/>
      <c r="G45" s="842"/>
      <c r="H45" s="842"/>
      <c r="I45" s="842"/>
      <c r="J45" s="842"/>
      <c r="K45" s="842"/>
      <c r="L45" s="842"/>
      <c r="M45" s="842"/>
      <c r="N45" s="842"/>
      <c r="O45" s="842"/>
      <c r="P45" s="843"/>
      <c r="Q45" s="844"/>
      <c r="R45" s="845"/>
      <c r="S45" s="845"/>
      <c r="T45" s="845"/>
      <c r="U45" s="845"/>
      <c r="V45" s="845"/>
      <c r="W45" s="845"/>
      <c r="X45" s="845"/>
      <c r="Y45" s="845"/>
      <c r="Z45" s="845"/>
      <c r="AA45" s="845"/>
      <c r="AB45" s="845"/>
      <c r="AC45" s="845"/>
      <c r="AD45" s="845"/>
      <c r="AE45" s="846"/>
      <c r="AF45" s="847"/>
      <c r="AG45" s="848"/>
      <c r="AH45" s="848"/>
      <c r="AI45" s="848"/>
      <c r="AJ45" s="849"/>
      <c r="AK45" s="925"/>
      <c r="AL45" s="930"/>
      <c r="AM45" s="930"/>
      <c r="AN45" s="930"/>
      <c r="AO45" s="930"/>
      <c r="AP45" s="930"/>
      <c r="AQ45" s="930"/>
      <c r="AR45" s="930"/>
      <c r="AS45" s="930"/>
      <c r="AT45" s="930"/>
      <c r="AU45" s="930"/>
      <c r="AV45" s="930"/>
      <c r="AW45" s="930"/>
      <c r="AX45" s="930"/>
      <c r="AY45" s="930"/>
      <c r="AZ45" s="931"/>
      <c r="BA45" s="931"/>
      <c r="BB45" s="931"/>
      <c r="BC45" s="931"/>
      <c r="BD45" s="931"/>
      <c r="BE45" s="921"/>
      <c r="BF45" s="921"/>
      <c r="BG45" s="921"/>
      <c r="BH45" s="921"/>
      <c r="BI45" s="922"/>
      <c r="BJ45" s="254"/>
      <c r="BK45" s="254"/>
      <c r="BL45" s="254"/>
      <c r="BM45" s="254"/>
      <c r="BN45" s="254"/>
      <c r="BO45" s="267"/>
      <c r="BP45" s="267"/>
      <c r="BQ45" s="264">
        <v>39</v>
      </c>
      <c r="BR45" s="265"/>
      <c r="BS45" s="854"/>
      <c r="BT45" s="855"/>
      <c r="BU45" s="855"/>
      <c r="BV45" s="855"/>
      <c r="BW45" s="855"/>
      <c r="BX45" s="855"/>
      <c r="BY45" s="855"/>
      <c r="BZ45" s="855"/>
      <c r="CA45" s="855"/>
      <c r="CB45" s="855"/>
      <c r="CC45" s="855"/>
      <c r="CD45" s="855"/>
      <c r="CE45" s="855"/>
      <c r="CF45" s="855"/>
      <c r="CG45" s="856"/>
      <c r="CH45" s="867"/>
      <c r="CI45" s="868"/>
      <c r="CJ45" s="868"/>
      <c r="CK45" s="868"/>
      <c r="CL45" s="869"/>
      <c r="CM45" s="867"/>
      <c r="CN45" s="868"/>
      <c r="CO45" s="868"/>
      <c r="CP45" s="868"/>
      <c r="CQ45" s="869"/>
      <c r="CR45" s="867"/>
      <c r="CS45" s="868"/>
      <c r="CT45" s="868"/>
      <c r="CU45" s="868"/>
      <c r="CV45" s="869"/>
      <c r="CW45" s="867"/>
      <c r="CX45" s="868"/>
      <c r="CY45" s="868"/>
      <c r="CZ45" s="868"/>
      <c r="DA45" s="869"/>
      <c r="DB45" s="867"/>
      <c r="DC45" s="868"/>
      <c r="DD45" s="868"/>
      <c r="DE45" s="868"/>
      <c r="DF45" s="869"/>
      <c r="DG45" s="867"/>
      <c r="DH45" s="868"/>
      <c r="DI45" s="868"/>
      <c r="DJ45" s="868"/>
      <c r="DK45" s="869"/>
      <c r="DL45" s="867"/>
      <c r="DM45" s="868"/>
      <c r="DN45" s="868"/>
      <c r="DO45" s="868"/>
      <c r="DP45" s="869"/>
      <c r="DQ45" s="867"/>
      <c r="DR45" s="868"/>
      <c r="DS45" s="868"/>
      <c r="DT45" s="868"/>
      <c r="DU45" s="869"/>
      <c r="DV45" s="870"/>
      <c r="DW45" s="871"/>
      <c r="DX45" s="871"/>
      <c r="DY45" s="871"/>
      <c r="DZ45" s="872"/>
      <c r="EA45" s="248"/>
    </row>
    <row r="46" spans="1:131" s="249" customFormat="1" ht="26.25" customHeight="1">
      <c r="A46" s="263">
        <v>19</v>
      </c>
      <c r="B46" s="841"/>
      <c r="C46" s="842"/>
      <c r="D46" s="842"/>
      <c r="E46" s="842"/>
      <c r="F46" s="842"/>
      <c r="G46" s="842"/>
      <c r="H46" s="842"/>
      <c r="I46" s="842"/>
      <c r="J46" s="842"/>
      <c r="K46" s="842"/>
      <c r="L46" s="842"/>
      <c r="M46" s="842"/>
      <c r="N46" s="842"/>
      <c r="O46" s="842"/>
      <c r="P46" s="843"/>
      <c r="Q46" s="844"/>
      <c r="R46" s="845"/>
      <c r="S46" s="845"/>
      <c r="T46" s="845"/>
      <c r="U46" s="845"/>
      <c r="V46" s="845"/>
      <c r="W46" s="845"/>
      <c r="X46" s="845"/>
      <c r="Y46" s="845"/>
      <c r="Z46" s="845"/>
      <c r="AA46" s="845"/>
      <c r="AB46" s="845"/>
      <c r="AC46" s="845"/>
      <c r="AD46" s="845"/>
      <c r="AE46" s="846"/>
      <c r="AF46" s="847"/>
      <c r="AG46" s="848"/>
      <c r="AH46" s="848"/>
      <c r="AI46" s="848"/>
      <c r="AJ46" s="849"/>
      <c r="AK46" s="925"/>
      <c r="AL46" s="930"/>
      <c r="AM46" s="930"/>
      <c r="AN46" s="930"/>
      <c r="AO46" s="930"/>
      <c r="AP46" s="930"/>
      <c r="AQ46" s="930"/>
      <c r="AR46" s="930"/>
      <c r="AS46" s="930"/>
      <c r="AT46" s="930"/>
      <c r="AU46" s="930"/>
      <c r="AV46" s="930"/>
      <c r="AW46" s="930"/>
      <c r="AX46" s="930"/>
      <c r="AY46" s="930"/>
      <c r="AZ46" s="931"/>
      <c r="BA46" s="931"/>
      <c r="BB46" s="931"/>
      <c r="BC46" s="931"/>
      <c r="BD46" s="931"/>
      <c r="BE46" s="921"/>
      <c r="BF46" s="921"/>
      <c r="BG46" s="921"/>
      <c r="BH46" s="921"/>
      <c r="BI46" s="922"/>
      <c r="BJ46" s="254"/>
      <c r="BK46" s="254"/>
      <c r="BL46" s="254"/>
      <c r="BM46" s="254"/>
      <c r="BN46" s="254"/>
      <c r="BO46" s="267"/>
      <c r="BP46" s="267"/>
      <c r="BQ46" s="264">
        <v>40</v>
      </c>
      <c r="BR46" s="265"/>
      <c r="BS46" s="854"/>
      <c r="BT46" s="855"/>
      <c r="BU46" s="855"/>
      <c r="BV46" s="855"/>
      <c r="BW46" s="855"/>
      <c r="BX46" s="855"/>
      <c r="BY46" s="855"/>
      <c r="BZ46" s="855"/>
      <c r="CA46" s="855"/>
      <c r="CB46" s="855"/>
      <c r="CC46" s="855"/>
      <c r="CD46" s="855"/>
      <c r="CE46" s="855"/>
      <c r="CF46" s="855"/>
      <c r="CG46" s="856"/>
      <c r="CH46" s="867"/>
      <c r="CI46" s="868"/>
      <c r="CJ46" s="868"/>
      <c r="CK46" s="868"/>
      <c r="CL46" s="869"/>
      <c r="CM46" s="867"/>
      <c r="CN46" s="868"/>
      <c r="CO46" s="868"/>
      <c r="CP46" s="868"/>
      <c r="CQ46" s="869"/>
      <c r="CR46" s="867"/>
      <c r="CS46" s="868"/>
      <c r="CT46" s="868"/>
      <c r="CU46" s="868"/>
      <c r="CV46" s="869"/>
      <c r="CW46" s="867"/>
      <c r="CX46" s="868"/>
      <c r="CY46" s="868"/>
      <c r="CZ46" s="868"/>
      <c r="DA46" s="869"/>
      <c r="DB46" s="867"/>
      <c r="DC46" s="868"/>
      <c r="DD46" s="868"/>
      <c r="DE46" s="868"/>
      <c r="DF46" s="869"/>
      <c r="DG46" s="867"/>
      <c r="DH46" s="868"/>
      <c r="DI46" s="868"/>
      <c r="DJ46" s="868"/>
      <c r="DK46" s="869"/>
      <c r="DL46" s="867"/>
      <c r="DM46" s="868"/>
      <c r="DN46" s="868"/>
      <c r="DO46" s="868"/>
      <c r="DP46" s="869"/>
      <c r="DQ46" s="867"/>
      <c r="DR46" s="868"/>
      <c r="DS46" s="868"/>
      <c r="DT46" s="868"/>
      <c r="DU46" s="869"/>
      <c r="DV46" s="870"/>
      <c r="DW46" s="871"/>
      <c r="DX46" s="871"/>
      <c r="DY46" s="871"/>
      <c r="DZ46" s="872"/>
      <c r="EA46" s="248"/>
    </row>
    <row r="47" spans="1:131" s="249" customFormat="1" ht="26.25" customHeight="1">
      <c r="A47" s="263">
        <v>20</v>
      </c>
      <c r="B47" s="841"/>
      <c r="C47" s="842"/>
      <c r="D47" s="842"/>
      <c r="E47" s="842"/>
      <c r="F47" s="842"/>
      <c r="G47" s="842"/>
      <c r="H47" s="842"/>
      <c r="I47" s="842"/>
      <c r="J47" s="842"/>
      <c r="K47" s="842"/>
      <c r="L47" s="842"/>
      <c r="M47" s="842"/>
      <c r="N47" s="842"/>
      <c r="O47" s="842"/>
      <c r="P47" s="843"/>
      <c r="Q47" s="844"/>
      <c r="R47" s="845"/>
      <c r="S47" s="845"/>
      <c r="T47" s="845"/>
      <c r="U47" s="845"/>
      <c r="V47" s="845"/>
      <c r="W47" s="845"/>
      <c r="X47" s="845"/>
      <c r="Y47" s="845"/>
      <c r="Z47" s="845"/>
      <c r="AA47" s="845"/>
      <c r="AB47" s="845"/>
      <c r="AC47" s="845"/>
      <c r="AD47" s="845"/>
      <c r="AE47" s="846"/>
      <c r="AF47" s="847"/>
      <c r="AG47" s="848"/>
      <c r="AH47" s="848"/>
      <c r="AI47" s="848"/>
      <c r="AJ47" s="849"/>
      <c r="AK47" s="925"/>
      <c r="AL47" s="930"/>
      <c r="AM47" s="930"/>
      <c r="AN47" s="930"/>
      <c r="AO47" s="930"/>
      <c r="AP47" s="930"/>
      <c r="AQ47" s="930"/>
      <c r="AR47" s="930"/>
      <c r="AS47" s="930"/>
      <c r="AT47" s="930"/>
      <c r="AU47" s="930"/>
      <c r="AV47" s="930"/>
      <c r="AW47" s="930"/>
      <c r="AX47" s="930"/>
      <c r="AY47" s="930"/>
      <c r="AZ47" s="931"/>
      <c r="BA47" s="931"/>
      <c r="BB47" s="931"/>
      <c r="BC47" s="931"/>
      <c r="BD47" s="931"/>
      <c r="BE47" s="921"/>
      <c r="BF47" s="921"/>
      <c r="BG47" s="921"/>
      <c r="BH47" s="921"/>
      <c r="BI47" s="922"/>
      <c r="BJ47" s="254"/>
      <c r="BK47" s="254"/>
      <c r="BL47" s="254"/>
      <c r="BM47" s="254"/>
      <c r="BN47" s="254"/>
      <c r="BO47" s="267"/>
      <c r="BP47" s="267"/>
      <c r="BQ47" s="264">
        <v>41</v>
      </c>
      <c r="BR47" s="265"/>
      <c r="BS47" s="854"/>
      <c r="BT47" s="855"/>
      <c r="BU47" s="855"/>
      <c r="BV47" s="855"/>
      <c r="BW47" s="855"/>
      <c r="BX47" s="855"/>
      <c r="BY47" s="855"/>
      <c r="BZ47" s="855"/>
      <c r="CA47" s="855"/>
      <c r="CB47" s="855"/>
      <c r="CC47" s="855"/>
      <c r="CD47" s="855"/>
      <c r="CE47" s="855"/>
      <c r="CF47" s="855"/>
      <c r="CG47" s="856"/>
      <c r="CH47" s="867"/>
      <c r="CI47" s="868"/>
      <c r="CJ47" s="868"/>
      <c r="CK47" s="868"/>
      <c r="CL47" s="869"/>
      <c r="CM47" s="867"/>
      <c r="CN47" s="868"/>
      <c r="CO47" s="868"/>
      <c r="CP47" s="868"/>
      <c r="CQ47" s="869"/>
      <c r="CR47" s="867"/>
      <c r="CS47" s="868"/>
      <c r="CT47" s="868"/>
      <c r="CU47" s="868"/>
      <c r="CV47" s="869"/>
      <c r="CW47" s="867"/>
      <c r="CX47" s="868"/>
      <c r="CY47" s="868"/>
      <c r="CZ47" s="868"/>
      <c r="DA47" s="869"/>
      <c r="DB47" s="867"/>
      <c r="DC47" s="868"/>
      <c r="DD47" s="868"/>
      <c r="DE47" s="868"/>
      <c r="DF47" s="869"/>
      <c r="DG47" s="867"/>
      <c r="DH47" s="868"/>
      <c r="DI47" s="868"/>
      <c r="DJ47" s="868"/>
      <c r="DK47" s="869"/>
      <c r="DL47" s="867"/>
      <c r="DM47" s="868"/>
      <c r="DN47" s="868"/>
      <c r="DO47" s="868"/>
      <c r="DP47" s="869"/>
      <c r="DQ47" s="867"/>
      <c r="DR47" s="868"/>
      <c r="DS47" s="868"/>
      <c r="DT47" s="868"/>
      <c r="DU47" s="869"/>
      <c r="DV47" s="870"/>
      <c r="DW47" s="871"/>
      <c r="DX47" s="871"/>
      <c r="DY47" s="871"/>
      <c r="DZ47" s="872"/>
      <c r="EA47" s="248"/>
    </row>
    <row r="48" spans="1:131" s="249" customFormat="1" ht="26.25" customHeight="1">
      <c r="A48" s="263">
        <v>21</v>
      </c>
      <c r="B48" s="841"/>
      <c r="C48" s="842"/>
      <c r="D48" s="842"/>
      <c r="E48" s="842"/>
      <c r="F48" s="842"/>
      <c r="G48" s="842"/>
      <c r="H48" s="842"/>
      <c r="I48" s="842"/>
      <c r="J48" s="842"/>
      <c r="K48" s="842"/>
      <c r="L48" s="842"/>
      <c r="M48" s="842"/>
      <c r="N48" s="842"/>
      <c r="O48" s="842"/>
      <c r="P48" s="843"/>
      <c r="Q48" s="844"/>
      <c r="R48" s="845"/>
      <c r="S48" s="845"/>
      <c r="T48" s="845"/>
      <c r="U48" s="845"/>
      <c r="V48" s="845"/>
      <c r="W48" s="845"/>
      <c r="X48" s="845"/>
      <c r="Y48" s="845"/>
      <c r="Z48" s="845"/>
      <c r="AA48" s="845"/>
      <c r="AB48" s="845"/>
      <c r="AC48" s="845"/>
      <c r="AD48" s="845"/>
      <c r="AE48" s="846"/>
      <c r="AF48" s="847"/>
      <c r="AG48" s="848"/>
      <c r="AH48" s="848"/>
      <c r="AI48" s="848"/>
      <c r="AJ48" s="849"/>
      <c r="AK48" s="925"/>
      <c r="AL48" s="930"/>
      <c r="AM48" s="930"/>
      <c r="AN48" s="930"/>
      <c r="AO48" s="930"/>
      <c r="AP48" s="930"/>
      <c r="AQ48" s="930"/>
      <c r="AR48" s="930"/>
      <c r="AS48" s="930"/>
      <c r="AT48" s="930"/>
      <c r="AU48" s="930"/>
      <c r="AV48" s="930"/>
      <c r="AW48" s="930"/>
      <c r="AX48" s="930"/>
      <c r="AY48" s="930"/>
      <c r="AZ48" s="931"/>
      <c r="BA48" s="931"/>
      <c r="BB48" s="931"/>
      <c r="BC48" s="931"/>
      <c r="BD48" s="931"/>
      <c r="BE48" s="921"/>
      <c r="BF48" s="921"/>
      <c r="BG48" s="921"/>
      <c r="BH48" s="921"/>
      <c r="BI48" s="922"/>
      <c r="BJ48" s="254"/>
      <c r="BK48" s="254"/>
      <c r="BL48" s="254"/>
      <c r="BM48" s="254"/>
      <c r="BN48" s="254"/>
      <c r="BO48" s="267"/>
      <c r="BP48" s="267"/>
      <c r="BQ48" s="264">
        <v>42</v>
      </c>
      <c r="BR48" s="265"/>
      <c r="BS48" s="854"/>
      <c r="BT48" s="855"/>
      <c r="BU48" s="855"/>
      <c r="BV48" s="855"/>
      <c r="BW48" s="855"/>
      <c r="BX48" s="855"/>
      <c r="BY48" s="855"/>
      <c r="BZ48" s="855"/>
      <c r="CA48" s="855"/>
      <c r="CB48" s="855"/>
      <c r="CC48" s="855"/>
      <c r="CD48" s="855"/>
      <c r="CE48" s="855"/>
      <c r="CF48" s="855"/>
      <c r="CG48" s="856"/>
      <c r="CH48" s="867"/>
      <c r="CI48" s="868"/>
      <c r="CJ48" s="868"/>
      <c r="CK48" s="868"/>
      <c r="CL48" s="869"/>
      <c r="CM48" s="867"/>
      <c r="CN48" s="868"/>
      <c r="CO48" s="868"/>
      <c r="CP48" s="868"/>
      <c r="CQ48" s="869"/>
      <c r="CR48" s="867"/>
      <c r="CS48" s="868"/>
      <c r="CT48" s="868"/>
      <c r="CU48" s="868"/>
      <c r="CV48" s="869"/>
      <c r="CW48" s="867"/>
      <c r="CX48" s="868"/>
      <c r="CY48" s="868"/>
      <c r="CZ48" s="868"/>
      <c r="DA48" s="869"/>
      <c r="DB48" s="867"/>
      <c r="DC48" s="868"/>
      <c r="DD48" s="868"/>
      <c r="DE48" s="868"/>
      <c r="DF48" s="869"/>
      <c r="DG48" s="867"/>
      <c r="DH48" s="868"/>
      <c r="DI48" s="868"/>
      <c r="DJ48" s="868"/>
      <c r="DK48" s="869"/>
      <c r="DL48" s="867"/>
      <c r="DM48" s="868"/>
      <c r="DN48" s="868"/>
      <c r="DO48" s="868"/>
      <c r="DP48" s="869"/>
      <c r="DQ48" s="867"/>
      <c r="DR48" s="868"/>
      <c r="DS48" s="868"/>
      <c r="DT48" s="868"/>
      <c r="DU48" s="869"/>
      <c r="DV48" s="870"/>
      <c r="DW48" s="871"/>
      <c r="DX48" s="871"/>
      <c r="DY48" s="871"/>
      <c r="DZ48" s="872"/>
      <c r="EA48" s="248"/>
    </row>
    <row r="49" spans="1:131" s="249" customFormat="1" ht="26.25" customHeight="1">
      <c r="A49" s="263">
        <v>22</v>
      </c>
      <c r="B49" s="841"/>
      <c r="C49" s="842"/>
      <c r="D49" s="842"/>
      <c r="E49" s="842"/>
      <c r="F49" s="842"/>
      <c r="G49" s="842"/>
      <c r="H49" s="842"/>
      <c r="I49" s="842"/>
      <c r="J49" s="842"/>
      <c r="K49" s="842"/>
      <c r="L49" s="842"/>
      <c r="M49" s="842"/>
      <c r="N49" s="842"/>
      <c r="O49" s="842"/>
      <c r="P49" s="843"/>
      <c r="Q49" s="844"/>
      <c r="R49" s="845"/>
      <c r="S49" s="845"/>
      <c r="T49" s="845"/>
      <c r="U49" s="845"/>
      <c r="V49" s="845"/>
      <c r="W49" s="845"/>
      <c r="X49" s="845"/>
      <c r="Y49" s="845"/>
      <c r="Z49" s="845"/>
      <c r="AA49" s="845"/>
      <c r="AB49" s="845"/>
      <c r="AC49" s="845"/>
      <c r="AD49" s="845"/>
      <c r="AE49" s="846"/>
      <c r="AF49" s="847"/>
      <c r="AG49" s="848"/>
      <c r="AH49" s="848"/>
      <c r="AI49" s="848"/>
      <c r="AJ49" s="849"/>
      <c r="AK49" s="925"/>
      <c r="AL49" s="930"/>
      <c r="AM49" s="930"/>
      <c r="AN49" s="930"/>
      <c r="AO49" s="930"/>
      <c r="AP49" s="930"/>
      <c r="AQ49" s="930"/>
      <c r="AR49" s="930"/>
      <c r="AS49" s="930"/>
      <c r="AT49" s="930"/>
      <c r="AU49" s="930"/>
      <c r="AV49" s="930"/>
      <c r="AW49" s="930"/>
      <c r="AX49" s="930"/>
      <c r="AY49" s="930"/>
      <c r="AZ49" s="931"/>
      <c r="BA49" s="931"/>
      <c r="BB49" s="931"/>
      <c r="BC49" s="931"/>
      <c r="BD49" s="931"/>
      <c r="BE49" s="921"/>
      <c r="BF49" s="921"/>
      <c r="BG49" s="921"/>
      <c r="BH49" s="921"/>
      <c r="BI49" s="922"/>
      <c r="BJ49" s="254"/>
      <c r="BK49" s="254"/>
      <c r="BL49" s="254"/>
      <c r="BM49" s="254"/>
      <c r="BN49" s="254"/>
      <c r="BO49" s="267"/>
      <c r="BP49" s="267"/>
      <c r="BQ49" s="264">
        <v>43</v>
      </c>
      <c r="BR49" s="265"/>
      <c r="BS49" s="854"/>
      <c r="BT49" s="855"/>
      <c r="BU49" s="855"/>
      <c r="BV49" s="855"/>
      <c r="BW49" s="855"/>
      <c r="BX49" s="855"/>
      <c r="BY49" s="855"/>
      <c r="BZ49" s="855"/>
      <c r="CA49" s="855"/>
      <c r="CB49" s="855"/>
      <c r="CC49" s="855"/>
      <c r="CD49" s="855"/>
      <c r="CE49" s="855"/>
      <c r="CF49" s="855"/>
      <c r="CG49" s="856"/>
      <c r="CH49" s="867"/>
      <c r="CI49" s="868"/>
      <c r="CJ49" s="868"/>
      <c r="CK49" s="868"/>
      <c r="CL49" s="869"/>
      <c r="CM49" s="867"/>
      <c r="CN49" s="868"/>
      <c r="CO49" s="868"/>
      <c r="CP49" s="868"/>
      <c r="CQ49" s="869"/>
      <c r="CR49" s="867"/>
      <c r="CS49" s="868"/>
      <c r="CT49" s="868"/>
      <c r="CU49" s="868"/>
      <c r="CV49" s="869"/>
      <c r="CW49" s="867"/>
      <c r="CX49" s="868"/>
      <c r="CY49" s="868"/>
      <c r="CZ49" s="868"/>
      <c r="DA49" s="869"/>
      <c r="DB49" s="867"/>
      <c r="DC49" s="868"/>
      <c r="DD49" s="868"/>
      <c r="DE49" s="868"/>
      <c r="DF49" s="869"/>
      <c r="DG49" s="867"/>
      <c r="DH49" s="868"/>
      <c r="DI49" s="868"/>
      <c r="DJ49" s="868"/>
      <c r="DK49" s="869"/>
      <c r="DL49" s="867"/>
      <c r="DM49" s="868"/>
      <c r="DN49" s="868"/>
      <c r="DO49" s="868"/>
      <c r="DP49" s="869"/>
      <c r="DQ49" s="867"/>
      <c r="DR49" s="868"/>
      <c r="DS49" s="868"/>
      <c r="DT49" s="868"/>
      <c r="DU49" s="869"/>
      <c r="DV49" s="870"/>
      <c r="DW49" s="871"/>
      <c r="DX49" s="871"/>
      <c r="DY49" s="871"/>
      <c r="DZ49" s="872"/>
      <c r="EA49" s="248"/>
    </row>
    <row r="50" spans="1:131" s="249" customFormat="1" ht="26.25" customHeight="1">
      <c r="A50" s="263">
        <v>23</v>
      </c>
      <c r="B50" s="841"/>
      <c r="C50" s="842"/>
      <c r="D50" s="842"/>
      <c r="E50" s="842"/>
      <c r="F50" s="842"/>
      <c r="G50" s="842"/>
      <c r="H50" s="842"/>
      <c r="I50" s="842"/>
      <c r="J50" s="842"/>
      <c r="K50" s="842"/>
      <c r="L50" s="842"/>
      <c r="M50" s="842"/>
      <c r="N50" s="842"/>
      <c r="O50" s="842"/>
      <c r="P50" s="843"/>
      <c r="Q50" s="932"/>
      <c r="R50" s="933"/>
      <c r="S50" s="933"/>
      <c r="T50" s="933"/>
      <c r="U50" s="933"/>
      <c r="V50" s="933"/>
      <c r="W50" s="933"/>
      <c r="X50" s="933"/>
      <c r="Y50" s="933"/>
      <c r="Z50" s="933"/>
      <c r="AA50" s="933"/>
      <c r="AB50" s="933"/>
      <c r="AC50" s="933"/>
      <c r="AD50" s="933"/>
      <c r="AE50" s="934"/>
      <c r="AF50" s="847"/>
      <c r="AG50" s="848"/>
      <c r="AH50" s="848"/>
      <c r="AI50" s="848"/>
      <c r="AJ50" s="849"/>
      <c r="AK50" s="935"/>
      <c r="AL50" s="933"/>
      <c r="AM50" s="933"/>
      <c r="AN50" s="933"/>
      <c r="AO50" s="933"/>
      <c r="AP50" s="933"/>
      <c r="AQ50" s="933"/>
      <c r="AR50" s="933"/>
      <c r="AS50" s="933"/>
      <c r="AT50" s="933"/>
      <c r="AU50" s="933"/>
      <c r="AV50" s="933"/>
      <c r="AW50" s="933"/>
      <c r="AX50" s="933"/>
      <c r="AY50" s="933"/>
      <c r="AZ50" s="936"/>
      <c r="BA50" s="936"/>
      <c r="BB50" s="936"/>
      <c r="BC50" s="936"/>
      <c r="BD50" s="936"/>
      <c r="BE50" s="921"/>
      <c r="BF50" s="921"/>
      <c r="BG50" s="921"/>
      <c r="BH50" s="921"/>
      <c r="BI50" s="922"/>
      <c r="BJ50" s="254"/>
      <c r="BK50" s="254"/>
      <c r="BL50" s="254"/>
      <c r="BM50" s="254"/>
      <c r="BN50" s="254"/>
      <c r="BO50" s="267"/>
      <c r="BP50" s="267"/>
      <c r="BQ50" s="264">
        <v>44</v>
      </c>
      <c r="BR50" s="265"/>
      <c r="BS50" s="854"/>
      <c r="BT50" s="855"/>
      <c r="BU50" s="855"/>
      <c r="BV50" s="855"/>
      <c r="BW50" s="855"/>
      <c r="BX50" s="855"/>
      <c r="BY50" s="855"/>
      <c r="BZ50" s="855"/>
      <c r="CA50" s="855"/>
      <c r="CB50" s="855"/>
      <c r="CC50" s="855"/>
      <c r="CD50" s="855"/>
      <c r="CE50" s="855"/>
      <c r="CF50" s="855"/>
      <c r="CG50" s="856"/>
      <c r="CH50" s="867"/>
      <c r="CI50" s="868"/>
      <c r="CJ50" s="868"/>
      <c r="CK50" s="868"/>
      <c r="CL50" s="869"/>
      <c r="CM50" s="867"/>
      <c r="CN50" s="868"/>
      <c r="CO50" s="868"/>
      <c r="CP50" s="868"/>
      <c r="CQ50" s="869"/>
      <c r="CR50" s="867"/>
      <c r="CS50" s="868"/>
      <c r="CT50" s="868"/>
      <c r="CU50" s="868"/>
      <c r="CV50" s="869"/>
      <c r="CW50" s="867"/>
      <c r="CX50" s="868"/>
      <c r="CY50" s="868"/>
      <c r="CZ50" s="868"/>
      <c r="DA50" s="869"/>
      <c r="DB50" s="867"/>
      <c r="DC50" s="868"/>
      <c r="DD50" s="868"/>
      <c r="DE50" s="868"/>
      <c r="DF50" s="869"/>
      <c r="DG50" s="867"/>
      <c r="DH50" s="868"/>
      <c r="DI50" s="868"/>
      <c r="DJ50" s="868"/>
      <c r="DK50" s="869"/>
      <c r="DL50" s="867"/>
      <c r="DM50" s="868"/>
      <c r="DN50" s="868"/>
      <c r="DO50" s="868"/>
      <c r="DP50" s="869"/>
      <c r="DQ50" s="867"/>
      <c r="DR50" s="868"/>
      <c r="DS50" s="868"/>
      <c r="DT50" s="868"/>
      <c r="DU50" s="869"/>
      <c r="DV50" s="870"/>
      <c r="DW50" s="871"/>
      <c r="DX50" s="871"/>
      <c r="DY50" s="871"/>
      <c r="DZ50" s="872"/>
      <c r="EA50" s="248"/>
    </row>
    <row r="51" spans="1:131" s="249" customFormat="1" ht="26.25" customHeight="1">
      <c r="A51" s="263">
        <v>24</v>
      </c>
      <c r="B51" s="841"/>
      <c r="C51" s="842"/>
      <c r="D51" s="842"/>
      <c r="E51" s="842"/>
      <c r="F51" s="842"/>
      <c r="G51" s="842"/>
      <c r="H51" s="842"/>
      <c r="I51" s="842"/>
      <c r="J51" s="842"/>
      <c r="K51" s="842"/>
      <c r="L51" s="842"/>
      <c r="M51" s="842"/>
      <c r="N51" s="842"/>
      <c r="O51" s="842"/>
      <c r="P51" s="843"/>
      <c r="Q51" s="932"/>
      <c r="R51" s="933"/>
      <c r="S51" s="933"/>
      <c r="T51" s="933"/>
      <c r="U51" s="933"/>
      <c r="V51" s="933"/>
      <c r="W51" s="933"/>
      <c r="X51" s="933"/>
      <c r="Y51" s="933"/>
      <c r="Z51" s="933"/>
      <c r="AA51" s="933"/>
      <c r="AB51" s="933"/>
      <c r="AC51" s="933"/>
      <c r="AD51" s="933"/>
      <c r="AE51" s="934"/>
      <c r="AF51" s="847"/>
      <c r="AG51" s="848"/>
      <c r="AH51" s="848"/>
      <c r="AI51" s="848"/>
      <c r="AJ51" s="849"/>
      <c r="AK51" s="935"/>
      <c r="AL51" s="933"/>
      <c r="AM51" s="933"/>
      <c r="AN51" s="933"/>
      <c r="AO51" s="933"/>
      <c r="AP51" s="933"/>
      <c r="AQ51" s="933"/>
      <c r="AR51" s="933"/>
      <c r="AS51" s="933"/>
      <c r="AT51" s="933"/>
      <c r="AU51" s="933"/>
      <c r="AV51" s="933"/>
      <c r="AW51" s="933"/>
      <c r="AX51" s="933"/>
      <c r="AY51" s="933"/>
      <c r="AZ51" s="936"/>
      <c r="BA51" s="936"/>
      <c r="BB51" s="936"/>
      <c r="BC51" s="936"/>
      <c r="BD51" s="936"/>
      <c r="BE51" s="921"/>
      <c r="BF51" s="921"/>
      <c r="BG51" s="921"/>
      <c r="BH51" s="921"/>
      <c r="BI51" s="922"/>
      <c r="BJ51" s="254"/>
      <c r="BK51" s="254"/>
      <c r="BL51" s="254"/>
      <c r="BM51" s="254"/>
      <c r="BN51" s="254"/>
      <c r="BO51" s="267"/>
      <c r="BP51" s="267"/>
      <c r="BQ51" s="264">
        <v>45</v>
      </c>
      <c r="BR51" s="265"/>
      <c r="BS51" s="854"/>
      <c r="BT51" s="855"/>
      <c r="BU51" s="855"/>
      <c r="BV51" s="855"/>
      <c r="BW51" s="855"/>
      <c r="BX51" s="855"/>
      <c r="BY51" s="855"/>
      <c r="BZ51" s="855"/>
      <c r="CA51" s="855"/>
      <c r="CB51" s="855"/>
      <c r="CC51" s="855"/>
      <c r="CD51" s="855"/>
      <c r="CE51" s="855"/>
      <c r="CF51" s="855"/>
      <c r="CG51" s="856"/>
      <c r="CH51" s="867"/>
      <c r="CI51" s="868"/>
      <c r="CJ51" s="868"/>
      <c r="CK51" s="868"/>
      <c r="CL51" s="869"/>
      <c r="CM51" s="867"/>
      <c r="CN51" s="868"/>
      <c r="CO51" s="868"/>
      <c r="CP51" s="868"/>
      <c r="CQ51" s="869"/>
      <c r="CR51" s="867"/>
      <c r="CS51" s="868"/>
      <c r="CT51" s="868"/>
      <c r="CU51" s="868"/>
      <c r="CV51" s="869"/>
      <c r="CW51" s="867"/>
      <c r="CX51" s="868"/>
      <c r="CY51" s="868"/>
      <c r="CZ51" s="868"/>
      <c r="DA51" s="869"/>
      <c r="DB51" s="867"/>
      <c r="DC51" s="868"/>
      <c r="DD51" s="868"/>
      <c r="DE51" s="868"/>
      <c r="DF51" s="869"/>
      <c r="DG51" s="867"/>
      <c r="DH51" s="868"/>
      <c r="DI51" s="868"/>
      <c r="DJ51" s="868"/>
      <c r="DK51" s="869"/>
      <c r="DL51" s="867"/>
      <c r="DM51" s="868"/>
      <c r="DN51" s="868"/>
      <c r="DO51" s="868"/>
      <c r="DP51" s="869"/>
      <c r="DQ51" s="867"/>
      <c r="DR51" s="868"/>
      <c r="DS51" s="868"/>
      <c r="DT51" s="868"/>
      <c r="DU51" s="869"/>
      <c r="DV51" s="870"/>
      <c r="DW51" s="871"/>
      <c r="DX51" s="871"/>
      <c r="DY51" s="871"/>
      <c r="DZ51" s="872"/>
      <c r="EA51" s="248"/>
    </row>
    <row r="52" spans="1:131" s="249" customFormat="1" ht="26.25" customHeight="1">
      <c r="A52" s="263">
        <v>25</v>
      </c>
      <c r="B52" s="841"/>
      <c r="C52" s="842"/>
      <c r="D52" s="842"/>
      <c r="E52" s="842"/>
      <c r="F52" s="842"/>
      <c r="G52" s="842"/>
      <c r="H52" s="842"/>
      <c r="I52" s="842"/>
      <c r="J52" s="842"/>
      <c r="K52" s="842"/>
      <c r="L52" s="842"/>
      <c r="M52" s="842"/>
      <c r="N52" s="842"/>
      <c r="O52" s="842"/>
      <c r="P52" s="843"/>
      <c r="Q52" s="932"/>
      <c r="R52" s="933"/>
      <c r="S52" s="933"/>
      <c r="T52" s="933"/>
      <c r="U52" s="933"/>
      <c r="V52" s="933"/>
      <c r="W52" s="933"/>
      <c r="X52" s="933"/>
      <c r="Y52" s="933"/>
      <c r="Z52" s="933"/>
      <c r="AA52" s="933"/>
      <c r="AB52" s="933"/>
      <c r="AC52" s="933"/>
      <c r="AD52" s="933"/>
      <c r="AE52" s="934"/>
      <c r="AF52" s="847"/>
      <c r="AG52" s="848"/>
      <c r="AH52" s="848"/>
      <c r="AI52" s="848"/>
      <c r="AJ52" s="849"/>
      <c r="AK52" s="935"/>
      <c r="AL52" s="933"/>
      <c r="AM52" s="933"/>
      <c r="AN52" s="933"/>
      <c r="AO52" s="933"/>
      <c r="AP52" s="933"/>
      <c r="AQ52" s="933"/>
      <c r="AR52" s="933"/>
      <c r="AS52" s="933"/>
      <c r="AT52" s="933"/>
      <c r="AU52" s="933"/>
      <c r="AV52" s="933"/>
      <c r="AW52" s="933"/>
      <c r="AX52" s="933"/>
      <c r="AY52" s="933"/>
      <c r="AZ52" s="936"/>
      <c r="BA52" s="936"/>
      <c r="BB52" s="936"/>
      <c r="BC52" s="936"/>
      <c r="BD52" s="936"/>
      <c r="BE52" s="921"/>
      <c r="BF52" s="921"/>
      <c r="BG52" s="921"/>
      <c r="BH52" s="921"/>
      <c r="BI52" s="922"/>
      <c r="BJ52" s="254"/>
      <c r="BK52" s="254"/>
      <c r="BL52" s="254"/>
      <c r="BM52" s="254"/>
      <c r="BN52" s="254"/>
      <c r="BO52" s="267"/>
      <c r="BP52" s="267"/>
      <c r="BQ52" s="264">
        <v>46</v>
      </c>
      <c r="BR52" s="265"/>
      <c r="BS52" s="854"/>
      <c r="BT52" s="855"/>
      <c r="BU52" s="855"/>
      <c r="BV52" s="855"/>
      <c r="BW52" s="855"/>
      <c r="BX52" s="855"/>
      <c r="BY52" s="855"/>
      <c r="BZ52" s="855"/>
      <c r="CA52" s="855"/>
      <c r="CB52" s="855"/>
      <c r="CC52" s="855"/>
      <c r="CD52" s="855"/>
      <c r="CE52" s="855"/>
      <c r="CF52" s="855"/>
      <c r="CG52" s="856"/>
      <c r="CH52" s="867"/>
      <c r="CI52" s="868"/>
      <c r="CJ52" s="868"/>
      <c r="CK52" s="868"/>
      <c r="CL52" s="869"/>
      <c r="CM52" s="867"/>
      <c r="CN52" s="868"/>
      <c r="CO52" s="868"/>
      <c r="CP52" s="868"/>
      <c r="CQ52" s="869"/>
      <c r="CR52" s="867"/>
      <c r="CS52" s="868"/>
      <c r="CT52" s="868"/>
      <c r="CU52" s="868"/>
      <c r="CV52" s="869"/>
      <c r="CW52" s="867"/>
      <c r="CX52" s="868"/>
      <c r="CY52" s="868"/>
      <c r="CZ52" s="868"/>
      <c r="DA52" s="869"/>
      <c r="DB52" s="867"/>
      <c r="DC52" s="868"/>
      <c r="DD52" s="868"/>
      <c r="DE52" s="868"/>
      <c r="DF52" s="869"/>
      <c r="DG52" s="867"/>
      <c r="DH52" s="868"/>
      <c r="DI52" s="868"/>
      <c r="DJ52" s="868"/>
      <c r="DK52" s="869"/>
      <c r="DL52" s="867"/>
      <c r="DM52" s="868"/>
      <c r="DN52" s="868"/>
      <c r="DO52" s="868"/>
      <c r="DP52" s="869"/>
      <c r="DQ52" s="867"/>
      <c r="DR52" s="868"/>
      <c r="DS52" s="868"/>
      <c r="DT52" s="868"/>
      <c r="DU52" s="869"/>
      <c r="DV52" s="870"/>
      <c r="DW52" s="871"/>
      <c r="DX52" s="871"/>
      <c r="DY52" s="871"/>
      <c r="DZ52" s="872"/>
      <c r="EA52" s="248"/>
    </row>
    <row r="53" spans="1:131" s="249" customFormat="1" ht="26.25" customHeight="1">
      <c r="A53" s="263">
        <v>26</v>
      </c>
      <c r="B53" s="841"/>
      <c r="C53" s="842"/>
      <c r="D53" s="842"/>
      <c r="E53" s="842"/>
      <c r="F53" s="842"/>
      <c r="G53" s="842"/>
      <c r="H53" s="842"/>
      <c r="I53" s="842"/>
      <c r="J53" s="842"/>
      <c r="K53" s="842"/>
      <c r="L53" s="842"/>
      <c r="M53" s="842"/>
      <c r="N53" s="842"/>
      <c r="O53" s="842"/>
      <c r="P53" s="843"/>
      <c r="Q53" s="932"/>
      <c r="R53" s="933"/>
      <c r="S53" s="933"/>
      <c r="T53" s="933"/>
      <c r="U53" s="933"/>
      <c r="V53" s="933"/>
      <c r="W53" s="933"/>
      <c r="X53" s="933"/>
      <c r="Y53" s="933"/>
      <c r="Z53" s="933"/>
      <c r="AA53" s="933"/>
      <c r="AB53" s="933"/>
      <c r="AC53" s="933"/>
      <c r="AD53" s="933"/>
      <c r="AE53" s="934"/>
      <c r="AF53" s="847"/>
      <c r="AG53" s="848"/>
      <c r="AH53" s="848"/>
      <c r="AI53" s="848"/>
      <c r="AJ53" s="849"/>
      <c r="AK53" s="935"/>
      <c r="AL53" s="933"/>
      <c r="AM53" s="933"/>
      <c r="AN53" s="933"/>
      <c r="AO53" s="933"/>
      <c r="AP53" s="933"/>
      <c r="AQ53" s="933"/>
      <c r="AR53" s="933"/>
      <c r="AS53" s="933"/>
      <c r="AT53" s="933"/>
      <c r="AU53" s="933"/>
      <c r="AV53" s="933"/>
      <c r="AW53" s="933"/>
      <c r="AX53" s="933"/>
      <c r="AY53" s="933"/>
      <c r="AZ53" s="936"/>
      <c r="BA53" s="936"/>
      <c r="BB53" s="936"/>
      <c r="BC53" s="936"/>
      <c r="BD53" s="936"/>
      <c r="BE53" s="921"/>
      <c r="BF53" s="921"/>
      <c r="BG53" s="921"/>
      <c r="BH53" s="921"/>
      <c r="BI53" s="922"/>
      <c r="BJ53" s="254"/>
      <c r="BK53" s="254"/>
      <c r="BL53" s="254"/>
      <c r="BM53" s="254"/>
      <c r="BN53" s="254"/>
      <c r="BO53" s="267"/>
      <c r="BP53" s="267"/>
      <c r="BQ53" s="264">
        <v>47</v>
      </c>
      <c r="BR53" s="265"/>
      <c r="BS53" s="854"/>
      <c r="BT53" s="855"/>
      <c r="BU53" s="855"/>
      <c r="BV53" s="855"/>
      <c r="BW53" s="855"/>
      <c r="BX53" s="855"/>
      <c r="BY53" s="855"/>
      <c r="BZ53" s="855"/>
      <c r="CA53" s="855"/>
      <c r="CB53" s="855"/>
      <c r="CC53" s="855"/>
      <c r="CD53" s="855"/>
      <c r="CE53" s="855"/>
      <c r="CF53" s="855"/>
      <c r="CG53" s="856"/>
      <c r="CH53" s="867"/>
      <c r="CI53" s="868"/>
      <c r="CJ53" s="868"/>
      <c r="CK53" s="868"/>
      <c r="CL53" s="869"/>
      <c r="CM53" s="867"/>
      <c r="CN53" s="868"/>
      <c r="CO53" s="868"/>
      <c r="CP53" s="868"/>
      <c r="CQ53" s="869"/>
      <c r="CR53" s="867"/>
      <c r="CS53" s="868"/>
      <c r="CT53" s="868"/>
      <c r="CU53" s="868"/>
      <c r="CV53" s="869"/>
      <c r="CW53" s="867"/>
      <c r="CX53" s="868"/>
      <c r="CY53" s="868"/>
      <c r="CZ53" s="868"/>
      <c r="DA53" s="869"/>
      <c r="DB53" s="867"/>
      <c r="DC53" s="868"/>
      <c r="DD53" s="868"/>
      <c r="DE53" s="868"/>
      <c r="DF53" s="869"/>
      <c r="DG53" s="867"/>
      <c r="DH53" s="868"/>
      <c r="DI53" s="868"/>
      <c r="DJ53" s="868"/>
      <c r="DK53" s="869"/>
      <c r="DL53" s="867"/>
      <c r="DM53" s="868"/>
      <c r="DN53" s="868"/>
      <c r="DO53" s="868"/>
      <c r="DP53" s="869"/>
      <c r="DQ53" s="867"/>
      <c r="DR53" s="868"/>
      <c r="DS53" s="868"/>
      <c r="DT53" s="868"/>
      <c r="DU53" s="869"/>
      <c r="DV53" s="870"/>
      <c r="DW53" s="871"/>
      <c r="DX53" s="871"/>
      <c r="DY53" s="871"/>
      <c r="DZ53" s="872"/>
      <c r="EA53" s="248"/>
    </row>
    <row r="54" spans="1:131" s="249" customFormat="1" ht="26.25" customHeight="1">
      <c r="A54" s="263">
        <v>27</v>
      </c>
      <c r="B54" s="841"/>
      <c r="C54" s="842"/>
      <c r="D54" s="842"/>
      <c r="E54" s="842"/>
      <c r="F54" s="842"/>
      <c r="G54" s="842"/>
      <c r="H54" s="842"/>
      <c r="I54" s="842"/>
      <c r="J54" s="842"/>
      <c r="K54" s="842"/>
      <c r="L54" s="842"/>
      <c r="M54" s="842"/>
      <c r="N54" s="842"/>
      <c r="O54" s="842"/>
      <c r="P54" s="843"/>
      <c r="Q54" s="932"/>
      <c r="R54" s="933"/>
      <c r="S54" s="933"/>
      <c r="T54" s="933"/>
      <c r="U54" s="933"/>
      <c r="V54" s="933"/>
      <c r="W54" s="933"/>
      <c r="X54" s="933"/>
      <c r="Y54" s="933"/>
      <c r="Z54" s="933"/>
      <c r="AA54" s="933"/>
      <c r="AB54" s="933"/>
      <c r="AC54" s="933"/>
      <c r="AD54" s="933"/>
      <c r="AE54" s="934"/>
      <c r="AF54" s="847"/>
      <c r="AG54" s="848"/>
      <c r="AH54" s="848"/>
      <c r="AI54" s="848"/>
      <c r="AJ54" s="849"/>
      <c r="AK54" s="935"/>
      <c r="AL54" s="933"/>
      <c r="AM54" s="933"/>
      <c r="AN54" s="933"/>
      <c r="AO54" s="933"/>
      <c r="AP54" s="933"/>
      <c r="AQ54" s="933"/>
      <c r="AR54" s="933"/>
      <c r="AS54" s="933"/>
      <c r="AT54" s="933"/>
      <c r="AU54" s="933"/>
      <c r="AV54" s="933"/>
      <c r="AW54" s="933"/>
      <c r="AX54" s="933"/>
      <c r="AY54" s="933"/>
      <c r="AZ54" s="936"/>
      <c r="BA54" s="936"/>
      <c r="BB54" s="936"/>
      <c r="BC54" s="936"/>
      <c r="BD54" s="936"/>
      <c r="BE54" s="921"/>
      <c r="BF54" s="921"/>
      <c r="BG54" s="921"/>
      <c r="BH54" s="921"/>
      <c r="BI54" s="922"/>
      <c r="BJ54" s="254"/>
      <c r="BK54" s="254"/>
      <c r="BL54" s="254"/>
      <c r="BM54" s="254"/>
      <c r="BN54" s="254"/>
      <c r="BO54" s="267"/>
      <c r="BP54" s="267"/>
      <c r="BQ54" s="264">
        <v>48</v>
      </c>
      <c r="BR54" s="265"/>
      <c r="BS54" s="854"/>
      <c r="BT54" s="855"/>
      <c r="BU54" s="855"/>
      <c r="BV54" s="855"/>
      <c r="BW54" s="855"/>
      <c r="BX54" s="855"/>
      <c r="BY54" s="855"/>
      <c r="BZ54" s="855"/>
      <c r="CA54" s="855"/>
      <c r="CB54" s="855"/>
      <c r="CC54" s="855"/>
      <c r="CD54" s="855"/>
      <c r="CE54" s="855"/>
      <c r="CF54" s="855"/>
      <c r="CG54" s="856"/>
      <c r="CH54" s="867"/>
      <c r="CI54" s="868"/>
      <c r="CJ54" s="868"/>
      <c r="CK54" s="868"/>
      <c r="CL54" s="869"/>
      <c r="CM54" s="867"/>
      <c r="CN54" s="868"/>
      <c r="CO54" s="868"/>
      <c r="CP54" s="868"/>
      <c r="CQ54" s="869"/>
      <c r="CR54" s="867"/>
      <c r="CS54" s="868"/>
      <c r="CT54" s="868"/>
      <c r="CU54" s="868"/>
      <c r="CV54" s="869"/>
      <c r="CW54" s="867"/>
      <c r="CX54" s="868"/>
      <c r="CY54" s="868"/>
      <c r="CZ54" s="868"/>
      <c r="DA54" s="869"/>
      <c r="DB54" s="867"/>
      <c r="DC54" s="868"/>
      <c r="DD54" s="868"/>
      <c r="DE54" s="868"/>
      <c r="DF54" s="869"/>
      <c r="DG54" s="867"/>
      <c r="DH54" s="868"/>
      <c r="DI54" s="868"/>
      <c r="DJ54" s="868"/>
      <c r="DK54" s="869"/>
      <c r="DL54" s="867"/>
      <c r="DM54" s="868"/>
      <c r="DN54" s="868"/>
      <c r="DO54" s="868"/>
      <c r="DP54" s="869"/>
      <c r="DQ54" s="867"/>
      <c r="DR54" s="868"/>
      <c r="DS54" s="868"/>
      <c r="DT54" s="868"/>
      <c r="DU54" s="869"/>
      <c r="DV54" s="870"/>
      <c r="DW54" s="871"/>
      <c r="DX54" s="871"/>
      <c r="DY54" s="871"/>
      <c r="DZ54" s="872"/>
      <c r="EA54" s="248"/>
    </row>
    <row r="55" spans="1:131" s="249" customFormat="1" ht="26.25" customHeight="1">
      <c r="A55" s="263">
        <v>28</v>
      </c>
      <c r="B55" s="841"/>
      <c r="C55" s="842"/>
      <c r="D55" s="842"/>
      <c r="E55" s="842"/>
      <c r="F55" s="842"/>
      <c r="G55" s="842"/>
      <c r="H55" s="842"/>
      <c r="I55" s="842"/>
      <c r="J55" s="842"/>
      <c r="K55" s="842"/>
      <c r="L55" s="842"/>
      <c r="M55" s="842"/>
      <c r="N55" s="842"/>
      <c r="O55" s="842"/>
      <c r="P55" s="843"/>
      <c r="Q55" s="932"/>
      <c r="R55" s="933"/>
      <c r="S55" s="933"/>
      <c r="T55" s="933"/>
      <c r="U55" s="933"/>
      <c r="V55" s="933"/>
      <c r="W55" s="933"/>
      <c r="X55" s="933"/>
      <c r="Y55" s="933"/>
      <c r="Z55" s="933"/>
      <c r="AA55" s="933"/>
      <c r="AB55" s="933"/>
      <c r="AC55" s="933"/>
      <c r="AD55" s="933"/>
      <c r="AE55" s="934"/>
      <c r="AF55" s="847"/>
      <c r="AG55" s="848"/>
      <c r="AH55" s="848"/>
      <c r="AI55" s="848"/>
      <c r="AJ55" s="849"/>
      <c r="AK55" s="935"/>
      <c r="AL55" s="933"/>
      <c r="AM55" s="933"/>
      <c r="AN55" s="933"/>
      <c r="AO55" s="933"/>
      <c r="AP55" s="933"/>
      <c r="AQ55" s="933"/>
      <c r="AR55" s="933"/>
      <c r="AS55" s="933"/>
      <c r="AT55" s="933"/>
      <c r="AU55" s="933"/>
      <c r="AV55" s="933"/>
      <c r="AW55" s="933"/>
      <c r="AX55" s="933"/>
      <c r="AY55" s="933"/>
      <c r="AZ55" s="936"/>
      <c r="BA55" s="936"/>
      <c r="BB55" s="936"/>
      <c r="BC55" s="936"/>
      <c r="BD55" s="936"/>
      <c r="BE55" s="921"/>
      <c r="BF55" s="921"/>
      <c r="BG55" s="921"/>
      <c r="BH55" s="921"/>
      <c r="BI55" s="922"/>
      <c r="BJ55" s="254"/>
      <c r="BK55" s="254"/>
      <c r="BL55" s="254"/>
      <c r="BM55" s="254"/>
      <c r="BN55" s="254"/>
      <c r="BO55" s="267"/>
      <c r="BP55" s="267"/>
      <c r="BQ55" s="264">
        <v>49</v>
      </c>
      <c r="BR55" s="265"/>
      <c r="BS55" s="854"/>
      <c r="BT55" s="855"/>
      <c r="BU55" s="855"/>
      <c r="BV55" s="855"/>
      <c r="BW55" s="855"/>
      <c r="BX55" s="855"/>
      <c r="BY55" s="855"/>
      <c r="BZ55" s="855"/>
      <c r="CA55" s="855"/>
      <c r="CB55" s="855"/>
      <c r="CC55" s="855"/>
      <c r="CD55" s="855"/>
      <c r="CE55" s="855"/>
      <c r="CF55" s="855"/>
      <c r="CG55" s="856"/>
      <c r="CH55" s="867"/>
      <c r="CI55" s="868"/>
      <c r="CJ55" s="868"/>
      <c r="CK55" s="868"/>
      <c r="CL55" s="869"/>
      <c r="CM55" s="867"/>
      <c r="CN55" s="868"/>
      <c r="CO55" s="868"/>
      <c r="CP55" s="868"/>
      <c r="CQ55" s="869"/>
      <c r="CR55" s="867"/>
      <c r="CS55" s="868"/>
      <c r="CT55" s="868"/>
      <c r="CU55" s="868"/>
      <c r="CV55" s="869"/>
      <c r="CW55" s="867"/>
      <c r="CX55" s="868"/>
      <c r="CY55" s="868"/>
      <c r="CZ55" s="868"/>
      <c r="DA55" s="869"/>
      <c r="DB55" s="867"/>
      <c r="DC55" s="868"/>
      <c r="DD55" s="868"/>
      <c r="DE55" s="868"/>
      <c r="DF55" s="869"/>
      <c r="DG55" s="867"/>
      <c r="DH55" s="868"/>
      <c r="DI55" s="868"/>
      <c r="DJ55" s="868"/>
      <c r="DK55" s="869"/>
      <c r="DL55" s="867"/>
      <c r="DM55" s="868"/>
      <c r="DN55" s="868"/>
      <c r="DO55" s="868"/>
      <c r="DP55" s="869"/>
      <c r="DQ55" s="867"/>
      <c r="DR55" s="868"/>
      <c r="DS55" s="868"/>
      <c r="DT55" s="868"/>
      <c r="DU55" s="869"/>
      <c r="DV55" s="870"/>
      <c r="DW55" s="871"/>
      <c r="DX55" s="871"/>
      <c r="DY55" s="871"/>
      <c r="DZ55" s="872"/>
      <c r="EA55" s="248"/>
    </row>
    <row r="56" spans="1:131" s="249" customFormat="1" ht="26.25" customHeight="1">
      <c r="A56" s="263">
        <v>29</v>
      </c>
      <c r="B56" s="841"/>
      <c r="C56" s="842"/>
      <c r="D56" s="842"/>
      <c r="E56" s="842"/>
      <c r="F56" s="842"/>
      <c r="G56" s="842"/>
      <c r="H56" s="842"/>
      <c r="I56" s="842"/>
      <c r="J56" s="842"/>
      <c r="K56" s="842"/>
      <c r="L56" s="842"/>
      <c r="M56" s="842"/>
      <c r="N56" s="842"/>
      <c r="O56" s="842"/>
      <c r="P56" s="843"/>
      <c r="Q56" s="932"/>
      <c r="R56" s="933"/>
      <c r="S56" s="933"/>
      <c r="T56" s="933"/>
      <c r="U56" s="933"/>
      <c r="V56" s="933"/>
      <c r="W56" s="933"/>
      <c r="X56" s="933"/>
      <c r="Y56" s="933"/>
      <c r="Z56" s="933"/>
      <c r="AA56" s="933"/>
      <c r="AB56" s="933"/>
      <c r="AC56" s="933"/>
      <c r="AD56" s="933"/>
      <c r="AE56" s="934"/>
      <c r="AF56" s="847"/>
      <c r="AG56" s="848"/>
      <c r="AH56" s="848"/>
      <c r="AI56" s="848"/>
      <c r="AJ56" s="849"/>
      <c r="AK56" s="935"/>
      <c r="AL56" s="933"/>
      <c r="AM56" s="933"/>
      <c r="AN56" s="933"/>
      <c r="AO56" s="933"/>
      <c r="AP56" s="933"/>
      <c r="AQ56" s="933"/>
      <c r="AR56" s="933"/>
      <c r="AS56" s="933"/>
      <c r="AT56" s="933"/>
      <c r="AU56" s="933"/>
      <c r="AV56" s="933"/>
      <c r="AW56" s="933"/>
      <c r="AX56" s="933"/>
      <c r="AY56" s="933"/>
      <c r="AZ56" s="936"/>
      <c r="BA56" s="936"/>
      <c r="BB56" s="936"/>
      <c r="BC56" s="936"/>
      <c r="BD56" s="936"/>
      <c r="BE56" s="921"/>
      <c r="BF56" s="921"/>
      <c r="BG56" s="921"/>
      <c r="BH56" s="921"/>
      <c r="BI56" s="922"/>
      <c r="BJ56" s="254"/>
      <c r="BK56" s="254"/>
      <c r="BL56" s="254"/>
      <c r="BM56" s="254"/>
      <c r="BN56" s="254"/>
      <c r="BO56" s="267"/>
      <c r="BP56" s="267"/>
      <c r="BQ56" s="264">
        <v>50</v>
      </c>
      <c r="BR56" s="265"/>
      <c r="BS56" s="854"/>
      <c r="BT56" s="855"/>
      <c r="BU56" s="855"/>
      <c r="BV56" s="855"/>
      <c r="BW56" s="855"/>
      <c r="BX56" s="855"/>
      <c r="BY56" s="855"/>
      <c r="BZ56" s="855"/>
      <c r="CA56" s="855"/>
      <c r="CB56" s="855"/>
      <c r="CC56" s="855"/>
      <c r="CD56" s="855"/>
      <c r="CE56" s="855"/>
      <c r="CF56" s="855"/>
      <c r="CG56" s="856"/>
      <c r="CH56" s="867"/>
      <c r="CI56" s="868"/>
      <c r="CJ56" s="868"/>
      <c r="CK56" s="868"/>
      <c r="CL56" s="869"/>
      <c r="CM56" s="867"/>
      <c r="CN56" s="868"/>
      <c r="CO56" s="868"/>
      <c r="CP56" s="868"/>
      <c r="CQ56" s="869"/>
      <c r="CR56" s="867"/>
      <c r="CS56" s="868"/>
      <c r="CT56" s="868"/>
      <c r="CU56" s="868"/>
      <c r="CV56" s="869"/>
      <c r="CW56" s="867"/>
      <c r="CX56" s="868"/>
      <c r="CY56" s="868"/>
      <c r="CZ56" s="868"/>
      <c r="DA56" s="869"/>
      <c r="DB56" s="867"/>
      <c r="DC56" s="868"/>
      <c r="DD56" s="868"/>
      <c r="DE56" s="868"/>
      <c r="DF56" s="869"/>
      <c r="DG56" s="867"/>
      <c r="DH56" s="868"/>
      <c r="DI56" s="868"/>
      <c r="DJ56" s="868"/>
      <c r="DK56" s="869"/>
      <c r="DL56" s="867"/>
      <c r="DM56" s="868"/>
      <c r="DN56" s="868"/>
      <c r="DO56" s="868"/>
      <c r="DP56" s="869"/>
      <c r="DQ56" s="867"/>
      <c r="DR56" s="868"/>
      <c r="DS56" s="868"/>
      <c r="DT56" s="868"/>
      <c r="DU56" s="869"/>
      <c r="DV56" s="870"/>
      <c r="DW56" s="871"/>
      <c r="DX56" s="871"/>
      <c r="DY56" s="871"/>
      <c r="DZ56" s="872"/>
      <c r="EA56" s="248"/>
    </row>
    <row r="57" spans="1:131" s="249" customFormat="1" ht="26.25" customHeight="1">
      <c r="A57" s="263">
        <v>30</v>
      </c>
      <c r="B57" s="841"/>
      <c r="C57" s="842"/>
      <c r="D57" s="842"/>
      <c r="E57" s="842"/>
      <c r="F57" s="842"/>
      <c r="G57" s="842"/>
      <c r="H57" s="842"/>
      <c r="I57" s="842"/>
      <c r="J57" s="842"/>
      <c r="K57" s="842"/>
      <c r="L57" s="842"/>
      <c r="M57" s="842"/>
      <c r="N57" s="842"/>
      <c r="O57" s="842"/>
      <c r="P57" s="843"/>
      <c r="Q57" s="932"/>
      <c r="R57" s="933"/>
      <c r="S57" s="933"/>
      <c r="T57" s="933"/>
      <c r="U57" s="933"/>
      <c r="V57" s="933"/>
      <c r="W57" s="933"/>
      <c r="X57" s="933"/>
      <c r="Y57" s="933"/>
      <c r="Z57" s="933"/>
      <c r="AA57" s="933"/>
      <c r="AB57" s="933"/>
      <c r="AC57" s="933"/>
      <c r="AD57" s="933"/>
      <c r="AE57" s="934"/>
      <c r="AF57" s="847"/>
      <c r="AG57" s="848"/>
      <c r="AH57" s="848"/>
      <c r="AI57" s="848"/>
      <c r="AJ57" s="849"/>
      <c r="AK57" s="935"/>
      <c r="AL57" s="933"/>
      <c r="AM57" s="933"/>
      <c r="AN57" s="933"/>
      <c r="AO57" s="933"/>
      <c r="AP57" s="933"/>
      <c r="AQ57" s="933"/>
      <c r="AR57" s="933"/>
      <c r="AS57" s="933"/>
      <c r="AT57" s="933"/>
      <c r="AU57" s="933"/>
      <c r="AV57" s="933"/>
      <c r="AW57" s="933"/>
      <c r="AX57" s="933"/>
      <c r="AY57" s="933"/>
      <c r="AZ57" s="936"/>
      <c r="BA57" s="936"/>
      <c r="BB57" s="936"/>
      <c r="BC57" s="936"/>
      <c r="BD57" s="936"/>
      <c r="BE57" s="921"/>
      <c r="BF57" s="921"/>
      <c r="BG57" s="921"/>
      <c r="BH57" s="921"/>
      <c r="BI57" s="922"/>
      <c r="BJ57" s="254"/>
      <c r="BK57" s="254"/>
      <c r="BL57" s="254"/>
      <c r="BM57" s="254"/>
      <c r="BN57" s="254"/>
      <c r="BO57" s="267"/>
      <c r="BP57" s="267"/>
      <c r="BQ57" s="264">
        <v>51</v>
      </c>
      <c r="BR57" s="265"/>
      <c r="BS57" s="854"/>
      <c r="BT57" s="855"/>
      <c r="BU57" s="855"/>
      <c r="BV57" s="855"/>
      <c r="BW57" s="855"/>
      <c r="BX57" s="855"/>
      <c r="BY57" s="855"/>
      <c r="BZ57" s="855"/>
      <c r="CA57" s="855"/>
      <c r="CB57" s="855"/>
      <c r="CC57" s="855"/>
      <c r="CD57" s="855"/>
      <c r="CE57" s="855"/>
      <c r="CF57" s="855"/>
      <c r="CG57" s="856"/>
      <c r="CH57" s="867"/>
      <c r="CI57" s="868"/>
      <c r="CJ57" s="868"/>
      <c r="CK57" s="868"/>
      <c r="CL57" s="869"/>
      <c r="CM57" s="867"/>
      <c r="CN57" s="868"/>
      <c r="CO57" s="868"/>
      <c r="CP57" s="868"/>
      <c r="CQ57" s="869"/>
      <c r="CR57" s="867"/>
      <c r="CS57" s="868"/>
      <c r="CT57" s="868"/>
      <c r="CU57" s="868"/>
      <c r="CV57" s="869"/>
      <c r="CW57" s="867"/>
      <c r="CX57" s="868"/>
      <c r="CY57" s="868"/>
      <c r="CZ57" s="868"/>
      <c r="DA57" s="869"/>
      <c r="DB57" s="867"/>
      <c r="DC57" s="868"/>
      <c r="DD57" s="868"/>
      <c r="DE57" s="868"/>
      <c r="DF57" s="869"/>
      <c r="DG57" s="867"/>
      <c r="DH57" s="868"/>
      <c r="DI57" s="868"/>
      <c r="DJ57" s="868"/>
      <c r="DK57" s="869"/>
      <c r="DL57" s="867"/>
      <c r="DM57" s="868"/>
      <c r="DN57" s="868"/>
      <c r="DO57" s="868"/>
      <c r="DP57" s="869"/>
      <c r="DQ57" s="867"/>
      <c r="DR57" s="868"/>
      <c r="DS57" s="868"/>
      <c r="DT57" s="868"/>
      <c r="DU57" s="869"/>
      <c r="DV57" s="870"/>
      <c r="DW57" s="871"/>
      <c r="DX57" s="871"/>
      <c r="DY57" s="871"/>
      <c r="DZ57" s="872"/>
      <c r="EA57" s="248"/>
    </row>
    <row r="58" spans="1:131" s="249" customFormat="1" ht="26.25" customHeight="1">
      <c r="A58" s="263">
        <v>31</v>
      </c>
      <c r="B58" s="841"/>
      <c r="C58" s="842"/>
      <c r="D58" s="842"/>
      <c r="E58" s="842"/>
      <c r="F58" s="842"/>
      <c r="G58" s="842"/>
      <c r="H58" s="842"/>
      <c r="I58" s="842"/>
      <c r="J58" s="842"/>
      <c r="K58" s="842"/>
      <c r="L58" s="842"/>
      <c r="M58" s="842"/>
      <c r="N58" s="842"/>
      <c r="O58" s="842"/>
      <c r="P58" s="843"/>
      <c r="Q58" s="932"/>
      <c r="R58" s="933"/>
      <c r="S58" s="933"/>
      <c r="T58" s="933"/>
      <c r="U58" s="933"/>
      <c r="V58" s="933"/>
      <c r="W58" s="933"/>
      <c r="X58" s="933"/>
      <c r="Y58" s="933"/>
      <c r="Z58" s="933"/>
      <c r="AA58" s="933"/>
      <c r="AB58" s="933"/>
      <c r="AC58" s="933"/>
      <c r="AD58" s="933"/>
      <c r="AE58" s="934"/>
      <c r="AF58" s="847"/>
      <c r="AG58" s="848"/>
      <c r="AH58" s="848"/>
      <c r="AI58" s="848"/>
      <c r="AJ58" s="849"/>
      <c r="AK58" s="935"/>
      <c r="AL58" s="933"/>
      <c r="AM58" s="933"/>
      <c r="AN58" s="933"/>
      <c r="AO58" s="933"/>
      <c r="AP58" s="933"/>
      <c r="AQ58" s="933"/>
      <c r="AR58" s="933"/>
      <c r="AS58" s="933"/>
      <c r="AT58" s="933"/>
      <c r="AU58" s="933"/>
      <c r="AV58" s="933"/>
      <c r="AW58" s="933"/>
      <c r="AX58" s="933"/>
      <c r="AY58" s="933"/>
      <c r="AZ58" s="936"/>
      <c r="BA58" s="936"/>
      <c r="BB58" s="936"/>
      <c r="BC58" s="936"/>
      <c r="BD58" s="936"/>
      <c r="BE58" s="921"/>
      <c r="BF58" s="921"/>
      <c r="BG58" s="921"/>
      <c r="BH58" s="921"/>
      <c r="BI58" s="922"/>
      <c r="BJ58" s="254"/>
      <c r="BK58" s="254"/>
      <c r="BL58" s="254"/>
      <c r="BM58" s="254"/>
      <c r="BN58" s="254"/>
      <c r="BO58" s="267"/>
      <c r="BP58" s="267"/>
      <c r="BQ58" s="264">
        <v>52</v>
      </c>
      <c r="BR58" s="265"/>
      <c r="BS58" s="854"/>
      <c r="BT58" s="855"/>
      <c r="BU58" s="855"/>
      <c r="BV58" s="855"/>
      <c r="BW58" s="855"/>
      <c r="BX58" s="855"/>
      <c r="BY58" s="855"/>
      <c r="BZ58" s="855"/>
      <c r="CA58" s="855"/>
      <c r="CB58" s="855"/>
      <c r="CC58" s="855"/>
      <c r="CD58" s="855"/>
      <c r="CE58" s="855"/>
      <c r="CF58" s="855"/>
      <c r="CG58" s="856"/>
      <c r="CH58" s="867"/>
      <c r="CI58" s="868"/>
      <c r="CJ58" s="868"/>
      <c r="CK58" s="868"/>
      <c r="CL58" s="869"/>
      <c r="CM58" s="867"/>
      <c r="CN58" s="868"/>
      <c r="CO58" s="868"/>
      <c r="CP58" s="868"/>
      <c r="CQ58" s="869"/>
      <c r="CR58" s="867"/>
      <c r="CS58" s="868"/>
      <c r="CT58" s="868"/>
      <c r="CU58" s="868"/>
      <c r="CV58" s="869"/>
      <c r="CW58" s="867"/>
      <c r="CX58" s="868"/>
      <c r="CY58" s="868"/>
      <c r="CZ58" s="868"/>
      <c r="DA58" s="869"/>
      <c r="DB58" s="867"/>
      <c r="DC58" s="868"/>
      <c r="DD58" s="868"/>
      <c r="DE58" s="868"/>
      <c r="DF58" s="869"/>
      <c r="DG58" s="867"/>
      <c r="DH58" s="868"/>
      <c r="DI58" s="868"/>
      <c r="DJ58" s="868"/>
      <c r="DK58" s="869"/>
      <c r="DL58" s="867"/>
      <c r="DM58" s="868"/>
      <c r="DN58" s="868"/>
      <c r="DO58" s="868"/>
      <c r="DP58" s="869"/>
      <c r="DQ58" s="867"/>
      <c r="DR58" s="868"/>
      <c r="DS58" s="868"/>
      <c r="DT58" s="868"/>
      <c r="DU58" s="869"/>
      <c r="DV58" s="870"/>
      <c r="DW58" s="871"/>
      <c r="DX58" s="871"/>
      <c r="DY58" s="871"/>
      <c r="DZ58" s="872"/>
      <c r="EA58" s="248"/>
    </row>
    <row r="59" spans="1:131" s="249" customFormat="1" ht="26.25" customHeight="1">
      <c r="A59" s="263">
        <v>32</v>
      </c>
      <c r="B59" s="841"/>
      <c r="C59" s="842"/>
      <c r="D59" s="842"/>
      <c r="E59" s="842"/>
      <c r="F59" s="842"/>
      <c r="G59" s="842"/>
      <c r="H59" s="842"/>
      <c r="I59" s="842"/>
      <c r="J59" s="842"/>
      <c r="K59" s="842"/>
      <c r="L59" s="842"/>
      <c r="M59" s="842"/>
      <c r="N59" s="842"/>
      <c r="O59" s="842"/>
      <c r="P59" s="843"/>
      <c r="Q59" s="932"/>
      <c r="R59" s="933"/>
      <c r="S59" s="933"/>
      <c r="T59" s="933"/>
      <c r="U59" s="933"/>
      <c r="V59" s="933"/>
      <c r="W59" s="933"/>
      <c r="X59" s="933"/>
      <c r="Y59" s="933"/>
      <c r="Z59" s="933"/>
      <c r="AA59" s="933"/>
      <c r="AB59" s="933"/>
      <c r="AC59" s="933"/>
      <c r="AD59" s="933"/>
      <c r="AE59" s="934"/>
      <c r="AF59" s="847"/>
      <c r="AG59" s="848"/>
      <c r="AH59" s="848"/>
      <c r="AI59" s="848"/>
      <c r="AJ59" s="849"/>
      <c r="AK59" s="935"/>
      <c r="AL59" s="933"/>
      <c r="AM59" s="933"/>
      <c r="AN59" s="933"/>
      <c r="AO59" s="933"/>
      <c r="AP59" s="933"/>
      <c r="AQ59" s="933"/>
      <c r="AR59" s="933"/>
      <c r="AS59" s="933"/>
      <c r="AT59" s="933"/>
      <c r="AU59" s="933"/>
      <c r="AV59" s="933"/>
      <c r="AW59" s="933"/>
      <c r="AX59" s="933"/>
      <c r="AY59" s="933"/>
      <c r="AZ59" s="936"/>
      <c r="BA59" s="936"/>
      <c r="BB59" s="936"/>
      <c r="BC59" s="936"/>
      <c r="BD59" s="936"/>
      <c r="BE59" s="921"/>
      <c r="BF59" s="921"/>
      <c r="BG59" s="921"/>
      <c r="BH59" s="921"/>
      <c r="BI59" s="922"/>
      <c r="BJ59" s="254"/>
      <c r="BK59" s="254"/>
      <c r="BL59" s="254"/>
      <c r="BM59" s="254"/>
      <c r="BN59" s="254"/>
      <c r="BO59" s="267"/>
      <c r="BP59" s="267"/>
      <c r="BQ59" s="264">
        <v>53</v>
      </c>
      <c r="BR59" s="265"/>
      <c r="BS59" s="854"/>
      <c r="BT59" s="855"/>
      <c r="BU59" s="855"/>
      <c r="BV59" s="855"/>
      <c r="BW59" s="855"/>
      <c r="BX59" s="855"/>
      <c r="BY59" s="855"/>
      <c r="BZ59" s="855"/>
      <c r="CA59" s="855"/>
      <c r="CB59" s="855"/>
      <c r="CC59" s="855"/>
      <c r="CD59" s="855"/>
      <c r="CE59" s="855"/>
      <c r="CF59" s="855"/>
      <c r="CG59" s="856"/>
      <c r="CH59" s="867"/>
      <c r="CI59" s="868"/>
      <c r="CJ59" s="868"/>
      <c r="CK59" s="868"/>
      <c r="CL59" s="869"/>
      <c r="CM59" s="867"/>
      <c r="CN59" s="868"/>
      <c r="CO59" s="868"/>
      <c r="CP59" s="868"/>
      <c r="CQ59" s="869"/>
      <c r="CR59" s="867"/>
      <c r="CS59" s="868"/>
      <c r="CT59" s="868"/>
      <c r="CU59" s="868"/>
      <c r="CV59" s="869"/>
      <c r="CW59" s="867"/>
      <c r="CX59" s="868"/>
      <c r="CY59" s="868"/>
      <c r="CZ59" s="868"/>
      <c r="DA59" s="869"/>
      <c r="DB59" s="867"/>
      <c r="DC59" s="868"/>
      <c r="DD59" s="868"/>
      <c r="DE59" s="868"/>
      <c r="DF59" s="869"/>
      <c r="DG59" s="867"/>
      <c r="DH59" s="868"/>
      <c r="DI59" s="868"/>
      <c r="DJ59" s="868"/>
      <c r="DK59" s="869"/>
      <c r="DL59" s="867"/>
      <c r="DM59" s="868"/>
      <c r="DN59" s="868"/>
      <c r="DO59" s="868"/>
      <c r="DP59" s="869"/>
      <c r="DQ59" s="867"/>
      <c r="DR59" s="868"/>
      <c r="DS59" s="868"/>
      <c r="DT59" s="868"/>
      <c r="DU59" s="869"/>
      <c r="DV59" s="870"/>
      <c r="DW59" s="871"/>
      <c r="DX59" s="871"/>
      <c r="DY59" s="871"/>
      <c r="DZ59" s="872"/>
      <c r="EA59" s="248"/>
    </row>
    <row r="60" spans="1:131" s="249" customFormat="1" ht="26.25" customHeight="1">
      <c r="A60" s="263">
        <v>33</v>
      </c>
      <c r="B60" s="841"/>
      <c r="C60" s="842"/>
      <c r="D60" s="842"/>
      <c r="E60" s="842"/>
      <c r="F60" s="842"/>
      <c r="G60" s="842"/>
      <c r="H60" s="842"/>
      <c r="I60" s="842"/>
      <c r="J60" s="842"/>
      <c r="K60" s="842"/>
      <c r="L60" s="842"/>
      <c r="M60" s="842"/>
      <c r="N60" s="842"/>
      <c r="O60" s="842"/>
      <c r="P60" s="843"/>
      <c r="Q60" s="932"/>
      <c r="R60" s="933"/>
      <c r="S60" s="933"/>
      <c r="T60" s="933"/>
      <c r="U60" s="933"/>
      <c r="V60" s="933"/>
      <c r="W60" s="933"/>
      <c r="X60" s="933"/>
      <c r="Y60" s="933"/>
      <c r="Z60" s="933"/>
      <c r="AA60" s="933"/>
      <c r="AB60" s="933"/>
      <c r="AC60" s="933"/>
      <c r="AD60" s="933"/>
      <c r="AE60" s="934"/>
      <c r="AF60" s="847"/>
      <c r="AG60" s="848"/>
      <c r="AH60" s="848"/>
      <c r="AI60" s="848"/>
      <c r="AJ60" s="849"/>
      <c r="AK60" s="935"/>
      <c r="AL60" s="933"/>
      <c r="AM60" s="933"/>
      <c r="AN60" s="933"/>
      <c r="AO60" s="933"/>
      <c r="AP60" s="933"/>
      <c r="AQ60" s="933"/>
      <c r="AR60" s="933"/>
      <c r="AS60" s="933"/>
      <c r="AT60" s="933"/>
      <c r="AU60" s="933"/>
      <c r="AV60" s="933"/>
      <c r="AW60" s="933"/>
      <c r="AX60" s="933"/>
      <c r="AY60" s="933"/>
      <c r="AZ60" s="936"/>
      <c r="BA60" s="936"/>
      <c r="BB60" s="936"/>
      <c r="BC60" s="936"/>
      <c r="BD60" s="936"/>
      <c r="BE60" s="921"/>
      <c r="BF60" s="921"/>
      <c r="BG60" s="921"/>
      <c r="BH60" s="921"/>
      <c r="BI60" s="922"/>
      <c r="BJ60" s="254"/>
      <c r="BK60" s="254"/>
      <c r="BL60" s="254"/>
      <c r="BM60" s="254"/>
      <c r="BN60" s="254"/>
      <c r="BO60" s="267"/>
      <c r="BP60" s="267"/>
      <c r="BQ60" s="264">
        <v>54</v>
      </c>
      <c r="BR60" s="265"/>
      <c r="BS60" s="854"/>
      <c r="BT60" s="855"/>
      <c r="BU60" s="855"/>
      <c r="BV60" s="855"/>
      <c r="BW60" s="855"/>
      <c r="BX60" s="855"/>
      <c r="BY60" s="855"/>
      <c r="BZ60" s="855"/>
      <c r="CA60" s="855"/>
      <c r="CB60" s="855"/>
      <c r="CC60" s="855"/>
      <c r="CD60" s="855"/>
      <c r="CE60" s="855"/>
      <c r="CF60" s="855"/>
      <c r="CG60" s="856"/>
      <c r="CH60" s="867"/>
      <c r="CI60" s="868"/>
      <c r="CJ60" s="868"/>
      <c r="CK60" s="868"/>
      <c r="CL60" s="869"/>
      <c r="CM60" s="867"/>
      <c r="CN60" s="868"/>
      <c r="CO60" s="868"/>
      <c r="CP60" s="868"/>
      <c r="CQ60" s="869"/>
      <c r="CR60" s="867"/>
      <c r="CS60" s="868"/>
      <c r="CT60" s="868"/>
      <c r="CU60" s="868"/>
      <c r="CV60" s="869"/>
      <c r="CW60" s="867"/>
      <c r="CX60" s="868"/>
      <c r="CY60" s="868"/>
      <c r="CZ60" s="868"/>
      <c r="DA60" s="869"/>
      <c r="DB60" s="867"/>
      <c r="DC60" s="868"/>
      <c r="DD60" s="868"/>
      <c r="DE60" s="868"/>
      <c r="DF60" s="869"/>
      <c r="DG60" s="867"/>
      <c r="DH60" s="868"/>
      <c r="DI60" s="868"/>
      <c r="DJ60" s="868"/>
      <c r="DK60" s="869"/>
      <c r="DL60" s="867"/>
      <c r="DM60" s="868"/>
      <c r="DN60" s="868"/>
      <c r="DO60" s="868"/>
      <c r="DP60" s="869"/>
      <c r="DQ60" s="867"/>
      <c r="DR60" s="868"/>
      <c r="DS60" s="868"/>
      <c r="DT60" s="868"/>
      <c r="DU60" s="869"/>
      <c r="DV60" s="870"/>
      <c r="DW60" s="871"/>
      <c r="DX60" s="871"/>
      <c r="DY60" s="871"/>
      <c r="DZ60" s="872"/>
      <c r="EA60" s="248"/>
    </row>
    <row r="61" spans="1:131" s="249" customFormat="1" ht="26.25" customHeight="1" thickBot="1">
      <c r="A61" s="263">
        <v>34</v>
      </c>
      <c r="B61" s="841"/>
      <c r="C61" s="842"/>
      <c r="D61" s="842"/>
      <c r="E61" s="842"/>
      <c r="F61" s="842"/>
      <c r="G61" s="842"/>
      <c r="H61" s="842"/>
      <c r="I61" s="842"/>
      <c r="J61" s="842"/>
      <c r="K61" s="842"/>
      <c r="L61" s="842"/>
      <c r="M61" s="842"/>
      <c r="N61" s="842"/>
      <c r="O61" s="842"/>
      <c r="P61" s="843"/>
      <c r="Q61" s="932"/>
      <c r="R61" s="933"/>
      <c r="S61" s="933"/>
      <c r="T61" s="933"/>
      <c r="U61" s="933"/>
      <c r="V61" s="933"/>
      <c r="W61" s="933"/>
      <c r="X61" s="933"/>
      <c r="Y61" s="933"/>
      <c r="Z61" s="933"/>
      <c r="AA61" s="933"/>
      <c r="AB61" s="933"/>
      <c r="AC61" s="933"/>
      <c r="AD61" s="933"/>
      <c r="AE61" s="934"/>
      <c r="AF61" s="847"/>
      <c r="AG61" s="848"/>
      <c r="AH61" s="848"/>
      <c r="AI61" s="848"/>
      <c r="AJ61" s="849"/>
      <c r="AK61" s="935"/>
      <c r="AL61" s="933"/>
      <c r="AM61" s="933"/>
      <c r="AN61" s="933"/>
      <c r="AO61" s="933"/>
      <c r="AP61" s="933"/>
      <c r="AQ61" s="933"/>
      <c r="AR61" s="933"/>
      <c r="AS61" s="933"/>
      <c r="AT61" s="933"/>
      <c r="AU61" s="933"/>
      <c r="AV61" s="933"/>
      <c r="AW61" s="933"/>
      <c r="AX61" s="933"/>
      <c r="AY61" s="933"/>
      <c r="AZ61" s="936"/>
      <c r="BA61" s="936"/>
      <c r="BB61" s="936"/>
      <c r="BC61" s="936"/>
      <c r="BD61" s="936"/>
      <c r="BE61" s="921"/>
      <c r="BF61" s="921"/>
      <c r="BG61" s="921"/>
      <c r="BH61" s="921"/>
      <c r="BI61" s="922"/>
      <c r="BJ61" s="254"/>
      <c r="BK61" s="254"/>
      <c r="BL61" s="254"/>
      <c r="BM61" s="254"/>
      <c r="BN61" s="254"/>
      <c r="BO61" s="267"/>
      <c r="BP61" s="267"/>
      <c r="BQ61" s="264">
        <v>55</v>
      </c>
      <c r="BR61" s="265"/>
      <c r="BS61" s="854"/>
      <c r="BT61" s="855"/>
      <c r="BU61" s="855"/>
      <c r="BV61" s="855"/>
      <c r="BW61" s="855"/>
      <c r="BX61" s="855"/>
      <c r="BY61" s="855"/>
      <c r="BZ61" s="855"/>
      <c r="CA61" s="855"/>
      <c r="CB61" s="855"/>
      <c r="CC61" s="855"/>
      <c r="CD61" s="855"/>
      <c r="CE61" s="855"/>
      <c r="CF61" s="855"/>
      <c r="CG61" s="856"/>
      <c r="CH61" s="867"/>
      <c r="CI61" s="868"/>
      <c r="CJ61" s="868"/>
      <c r="CK61" s="868"/>
      <c r="CL61" s="869"/>
      <c r="CM61" s="867"/>
      <c r="CN61" s="868"/>
      <c r="CO61" s="868"/>
      <c r="CP61" s="868"/>
      <c r="CQ61" s="869"/>
      <c r="CR61" s="867"/>
      <c r="CS61" s="868"/>
      <c r="CT61" s="868"/>
      <c r="CU61" s="868"/>
      <c r="CV61" s="869"/>
      <c r="CW61" s="867"/>
      <c r="CX61" s="868"/>
      <c r="CY61" s="868"/>
      <c r="CZ61" s="868"/>
      <c r="DA61" s="869"/>
      <c r="DB61" s="867"/>
      <c r="DC61" s="868"/>
      <c r="DD61" s="868"/>
      <c r="DE61" s="868"/>
      <c r="DF61" s="869"/>
      <c r="DG61" s="867"/>
      <c r="DH61" s="868"/>
      <c r="DI61" s="868"/>
      <c r="DJ61" s="868"/>
      <c r="DK61" s="869"/>
      <c r="DL61" s="867"/>
      <c r="DM61" s="868"/>
      <c r="DN61" s="868"/>
      <c r="DO61" s="868"/>
      <c r="DP61" s="869"/>
      <c r="DQ61" s="867"/>
      <c r="DR61" s="868"/>
      <c r="DS61" s="868"/>
      <c r="DT61" s="868"/>
      <c r="DU61" s="869"/>
      <c r="DV61" s="870"/>
      <c r="DW61" s="871"/>
      <c r="DX61" s="871"/>
      <c r="DY61" s="871"/>
      <c r="DZ61" s="872"/>
      <c r="EA61" s="248"/>
    </row>
    <row r="62" spans="1:131" s="249" customFormat="1" ht="26.25" customHeight="1">
      <c r="A62" s="263">
        <v>35</v>
      </c>
      <c r="B62" s="841"/>
      <c r="C62" s="842"/>
      <c r="D62" s="842"/>
      <c r="E62" s="842"/>
      <c r="F62" s="842"/>
      <c r="G62" s="842"/>
      <c r="H62" s="842"/>
      <c r="I62" s="842"/>
      <c r="J62" s="842"/>
      <c r="K62" s="842"/>
      <c r="L62" s="842"/>
      <c r="M62" s="842"/>
      <c r="N62" s="842"/>
      <c r="O62" s="842"/>
      <c r="P62" s="843"/>
      <c r="Q62" s="932"/>
      <c r="R62" s="933"/>
      <c r="S62" s="933"/>
      <c r="T62" s="933"/>
      <c r="U62" s="933"/>
      <c r="V62" s="933"/>
      <c r="W62" s="933"/>
      <c r="X62" s="933"/>
      <c r="Y62" s="933"/>
      <c r="Z62" s="933"/>
      <c r="AA62" s="933"/>
      <c r="AB62" s="933"/>
      <c r="AC62" s="933"/>
      <c r="AD62" s="933"/>
      <c r="AE62" s="934"/>
      <c r="AF62" s="847"/>
      <c r="AG62" s="848"/>
      <c r="AH62" s="848"/>
      <c r="AI62" s="848"/>
      <c r="AJ62" s="849"/>
      <c r="AK62" s="935"/>
      <c r="AL62" s="933"/>
      <c r="AM62" s="933"/>
      <c r="AN62" s="933"/>
      <c r="AO62" s="933"/>
      <c r="AP62" s="933"/>
      <c r="AQ62" s="933"/>
      <c r="AR62" s="933"/>
      <c r="AS62" s="933"/>
      <c r="AT62" s="933"/>
      <c r="AU62" s="933"/>
      <c r="AV62" s="933"/>
      <c r="AW62" s="933"/>
      <c r="AX62" s="933"/>
      <c r="AY62" s="933"/>
      <c r="AZ62" s="936"/>
      <c r="BA62" s="936"/>
      <c r="BB62" s="936"/>
      <c r="BC62" s="936"/>
      <c r="BD62" s="936"/>
      <c r="BE62" s="921"/>
      <c r="BF62" s="921"/>
      <c r="BG62" s="921"/>
      <c r="BH62" s="921"/>
      <c r="BI62" s="922"/>
      <c r="BJ62" s="944" t="s">
        <v>410</v>
      </c>
      <c r="BK62" s="894"/>
      <c r="BL62" s="894"/>
      <c r="BM62" s="894"/>
      <c r="BN62" s="895"/>
      <c r="BO62" s="267"/>
      <c r="BP62" s="267"/>
      <c r="BQ62" s="264">
        <v>56</v>
      </c>
      <c r="BR62" s="265"/>
      <c r="BS62" s="854"/>
      <c r="BT62" s="855"/>
      <c r="BU62" s="855"/>
      <c r="BV62" s="855"/>
      <c r="BW62" s="855"/>
      <c r="BX62" s="855"/>
      <c r="BY62" s="855"/>
      <c r="BZ62" s="855"/>
      <c r="CA62" s="855"/>
      <c r="CB62" s="855"/>
      <c r="CC62" s="855"/>
      <c r="CD62" s="855"/>
      <c r="CE62" s="855"/>
      <c r="CF62" s="855"/>
      <c r="CG62" s="856"/>
      <c r="CH62" s="867"/>
      <c r="CI62" s="868"/>
      <c r="CJ62" s="868"/>
      <c r="CK62" s="868"/>
      <c r="CL62" s="869"/>
      <c r="CM62" s="867"/>
      <c r="CN62" s="868"/>
      <c r="CO62" s="868"/>
      <c r="CP62" s="868"/>
      <c r="CQ62" s="869"/>
      <c r="CR62" s="867"/>
      <c r="CS62" s="868"/>
      <c r="CT62" s="868"/>
      <c r="CU62" s="868"/>
      <c r="CV62" s="869"/>
      <c r="CW62" s="867"/>
      <c r="CX62" s="868"/>
      <c r="CY62" s="868"/>
      <c r="CZ62" s="868"/>
      <c r="DA62" s="869"/>
      <c r="DB62" s="867"/>
      <c r="DC62" s="868"/>
      <c r="DD62" s="868"/>
      <c r="DE62" s="868"/>
      <c r="DF62" s="869"/>
      <c r="DG62" s="867"/>
      <c r="DH62" s="868"/>
      <c r="DI62" s="868"/>
      <c r="DJ62" s="868"/>
      <c r="DK62" s="869"/>
      <c r="DL62" s="867"/>
      <c r="DM62" s="868"/>
      <c r="DN62" s="868"/>
      <c r="DO62" s="868"/>
      <c r="DP62" s="869"/>
      <c r="DQ62" s="867"/>
      <c r="DR62" s="868"/>
      <c r="DS62" s="868"/>
      <c r="DT62" s="868"/>
      <c r="DU62" s="869"/>
      <c r="DV62" s="870"/>
      <c r="DW62" s="871"/>
      <c r="DX62" s="871"/>
      <c r="DY62" s="871"/>
      <c r="DZ62" s="872"/>
      <c r="EA62" s="248"/>
    </row>
    <row r="63" spans="1:131" s="249" customFormat="1" ht="26.25" customHeight="1" thickBot="1">
      <c r="A63" s="266" t="s">
        <v>389</v>
      </c>
      <c r="B63" s="876" t="s">
        <v>411</v>
      </c>
      <c r="C63" s="877"/>
      <c r="D63" s="877"/>
      <c r="E63" s="877"/>
      <c r="F63" s="877"/>
      <c r="G63" s="877"/>
      <c r="H63" s="877"/>
      <c r="I63" s="877"/>
      <c r="J63" s="877"/>
      <c r="K63" s="877"/>
      <c r="L63" s="877"/>
      <c r="M63" s="877"/>
      <c r="N63" s="877"/>
      <c r="O63" s="877"/>
      <c r="P63" s="878"/>
      <c r="Q63" s="937"/>
      <c r="R63" s="938"/>
      <c r="S63" s="938"/>
      <c r="T63" s="938"/>
      <c r="U63" s="938"/>
      <c r="V63" s="938"/>
      <c r="W63" s="938"/>
      <c r="X63" s="938"/>
      <c r="Y63" s="938"/>
      <c r="Z63" s="938"/>
      <c r="AA63" s="938"/>
      <c r="AB63" s="938"/>
      <c r="AC63" s="938"/>
      <c r="AD63" s="938"/>
      <c r="AE63" s="939"/>
      <c r="AF63" s="940">
        <v>3095</v>
      </c>
      <c r="AG63" s="941"/>
      <c r="AH63" s="941"/>
      <c r="AI63" s="941"/>
      <c r="AJ63" s="942"/>
      <c r="AK63" s="943"/>
      <c r="AL63" s="938"/>
      <c r="AM63" s="938"/>
      <c r="AN63" s="938"/>
      <c r="AO63" s="938"/>
      <c r="AP63" s="941"/>
      <c r="AQ63" s="941"/>
      <c r="AR63" s="941"/>
      <c r="AS63" s="941"/>
      <c r="AT63" s="941"/>
      <c r="AU63" s="941"/>
      <c r="AV63" s="941"/>
      <c r="AW63" s="941"/>
      <c r="AX63" s="941"/>
      <c r="AY63" s="941"/>
      <c r="AZ63" s="945"/>
      <c r="BA63" s="945"/>
      <c r="BB63" s="945"/>
      <c r="BC63" s="945"/>
      <c r="BD63" s="945"/>
      <c r="BE63" s="946"/>
      <c r="BF63" s="946"/>
      <c r="BG63" s="946"/>
      <c r="BH63" s="946"/>
      <c r="BI63" s="947"/>
      <c r="BJ63" s="948" t="s">
        <v>412</v>
      </c>
      <c r="BK63" s="949"/>
      <c r="BL63" s="949"/>
      <c r="BM63" s="949"/>
      <c r="BN63" s="950"/>
      <c r="BO63" s="267"/>
      <c r="BP63" s="267"/>
      <c r="BQ63" s="264">
        <v>57</v>
      </c>
      <c r="BR63" s="265"/>
      <c r="BS63" s="854"/>
      <c r="BT63" s="855"/>
      <c r="BU63" s="855"/>
      <c r="BV63" s="855"/>
      <c r="BW63" s="855"/>
      <c r="BX63" s="855"/>
      <c r="BY63" s="855"/>
      <c r="BZ63" s="855"/>
      <c r="CA63" s="855"/>
      <c r="CB63" s="855"/>
      <c r="CC63" s="855"/>
      <c r="CD63" s="855"/>
      <c r="CE63" s="855"/>
      <c r="CF63" s="855"/>
      <c r="CG63" s="856"/>
      <c r="CH63" s="867"/>
      <c r="CI63" s="868"/>
      <c r="CJ63" s="868"/>
      <c r="CK63" s="868"/>
      <c r="CL63" s="869"/>
      <c r="CM63" s="867"/>
      <c r="CN63" s="868"/>
      <c r="CO63" s="868"/>
      <c r="CP63" s="868"/>
      <c r="CQ63" s="869"/>
      <c r="CR63" s="867"/>
      <c r="CS63" s="868"/>
      <c r="CT63" s="868"/>
      <c r="CU63" s="868"/>
      <c r="CV63" s="869"/>
      <c r="CW63" s="867"/>
      <c r="CX63" s="868"/>
      <c r="CY63" s="868"/>
      <c r="CZ63" s="868"/>
      <c r="DA63" s="869"/>
      <c r="DB63" s="867"/>
      <c r="DC63" s="868"/>
      <c r="DD63" s="868"/>
      <c r="DE63" s="868"/>
      <c r="DF63" s="869"/>
      <c r="DG63" s="867"/>
      <c r="DH63" s="868"/>
      <c r="DI63" s="868"/>
      <c r="DJ63" s="868"/>
      <c r="DK63" s="869"/>
      <c r="DL63" s="867"/>
      <c r="DM63" s="868"/>
      <c r="DN63" s="868"/>
      <c r="DO63" s="868"/>
      <c r="DP63" s="869"/>
      <c r="DQ63" s="867"/>
      <c r="DR63" s="868"/>
      <c r="DS63" s="868"/>
      <c r="DT63" s="868"/>
      <c r="DU63" s="869"/>
      <c r="DV63" s="870"/>
      <c r="DW63" s="871"/>
      <c r="DX63" s="871"/>
      <c r="DY63" s="871"/>
      <c r="DZ63" s="872"/>
      <c r="EA63" s="248"/>
    </row>
    <row r="64" spans="1:131" s="249" customFormat="1" ht="26.25" customHeight="1">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54"/>
      <c r="BT64" s="855"/>
      <c r="BU64" s="855"/>
      <c r="BV64" s="855"/>
      <c r="BW64" s="855"/>
      <c r="BX64" s="855"/>
      <c r="BY64" s="855"/>
      <c r="BZ64" s="855"/>
      <c r="CA64" s="855"/>
      <c r="CB64" s="855"/>
      <c r="CC64" s="855"/>
      <c r="CD64" s="855"/>
      <c r="CE64" s="855"/>
      <c r="CF64" s="855"/>
      <c r="CG64" s="856"/>
      <c r="CH64" s="867"/>
      <c r="CI64" s="868"/>
      <c r="CJ64" s="868"/>
      <c r="CK64" s="868"/>
      <c r="CL64" s="869"/>
      <c r="CM64" s="867"/>
      <c r="CN64" s="868"/>
      <c r="CO64" s="868"/>
      <c r="CP64" s="868"/>
      <c r="CQ64" s="869"/>
      <c r="CR64" s="867"/>
      <c r="CS64" s="868"/>
      <c r="CT64" s="868"/>
      <c r="CU64" s="868"/>
      <c r="CV64" s="869"/>
      <c r="CW64" s="867"/>
      <c r="CX64" s="868"/>
      <c r="CY64" s="868"/>
      <c r="CZ64" s="868"/>
      <c r="DA64" s="869"/>
      <c r="DB64" s="867"/>
      <c r="DC64" s="868"/>
      <c r="DD64" s="868"/>
      <c r="DE64" s="868"/>
      <c r="DF64" s="869"/>
      <c r="DG64" s="867"/>
      <c r="DH64" s="868"/>
      <c r="DI64" s="868"/>
      <c r="DJ64" s="868"/>
      <c r="DK64" s="869"/>
      <c r="DL64" s="867"/>
      <c r="DM64" s="868"/>
      <c r="DN64" s="868"/>
      <c r="DO64" s="868"/>
      <c r="DP64" s="869"/>
      <c r="DQ64" s="867"/>
      <c r="DR64" s="868"/>
      <c r="DS64" s="868"/>
      <c r="DT64" s="868"/>
      <c r="DU64" s="869"/>
      <c r="DV64" s="870"/>
      <c r="DW64" s="871"/>
      <c r="DX64" s="871"/>
      <c r="DY64" s="871"/>
      <c r="DZ64" s="872"/>
      <c r="EA64" s="248"/>
    </row>
    <row r="65" spans="1:131" s="249" customFormat="1" ht="26.25" customHeight="1" thickBot="1">
      <c r="A65" s="254" t="s">
        <v>413</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54"/>
      <c r="BT65" s="855"/>
      <c r="BU65" s="855"/>
      <c r="BV65" s="855"/>
      <c r="BW65" s="855"/>
      <c r="BX65" s="855"/>
      <c r="BY65" s="855"/>
      <c r="BZ65" s="855"/>
      <c r="CA65" s="855"/>
      <c r="CB65" s="855"/>
      <c r="CC65" s="855"/>
      <c r="CD65" s="855"/>
      <c r="CE65" s="855"/>
      <c r="CF65" s="855"/>
      <c r="CG65" s="856"/>
      <c r="CH65" s="867"/>
      <c r="CI65" s="868"/>
      <c r="CJ65" s="868"/>
      <c r="CK65" s="868"/>
      <c r="CL65" s="869"/>
      <c r="CM65" s="867"/>
      <c r="CN65" s="868"/>
      <c r="CO65" s="868"/>
      <c r="CP65" s="868"/>
      <c r="CQ65" s="869"/>
      <c r="CR65" s="867"/>
      <c r="CS65" s="868"/>
      <c r="CT65" s="868"/>
      <c r="CU65" s="868"/>
      <c r="CV65" s="869"/>
      <c r="CW65" s="867"/>
      <c r="CX65" s="868"/>
      <c r="CY65" s="868"/>
      <c r="CZ65" s="868"/>
      <c r="DA65" s="869"/>
      <c r="DB65" s="867"/>
      <c r="DC65" s="868"/>
      <c r="DD65" s="868"/>
      <c r="DE65" s="868"/>
      <c r="DF65" s="869"/>
      <c r="DG65" s="867"/>
      <c r="DH65" s="868"/>
      <c r="DI65" s="868"/>
      <c r="DJ65" s="868"/>
      <c r="DK65" s="869"/>
      <c r="DL65" s="867"/>
      <c r="DM65" s="868"/>
      <c r="DN65" s="868"/>
      <c r="DO65" s="868"/>
      <c r="DP65" s="869"/>
      <c r="DQ65" s="867"/>
      <c r="DR65" s="868"/>
      <c r="DS65" s="868"/>
      <c r="DT65" s="868"/>
      <c r="DU65" s="869"/>
      <c r="DV65" s="870"/>
      <c r="DW65" s="871"/>
      <c r="DX65" s="871"/>
      <c r="DY65" s="871"/>
      <c r="DZ65" s="872"/>
      <c r="EA65" s="248"/>
    </row>
    <row r="66" spans="1:131" s="249" customFormat="1" ht="26.25" customHeight="1">
      <c r="A66" s="826" t="s">
        <v>414</v>
      </c>
      <c r="B66" s="827"/>
      <c r="C66" s="827"/>
      <c r="D66" s="827"/>
      <c r="E66" s="827"/>
      <c r="F66" s="827"/>
      <c r="G66" s="827"/>
      <c r="H66" s="827"/>
      <c r="I66" s="827"/>
      <c r="J66" s="827"/>
      <c r="K66" s="827"/>
      <c r="L66" s="827"/>
      <c r="M66" s="827"/>
      <c r="N66" s="827"/>
      <c r="O66" s="827"/>
      <c r="P66" s="828"/>
      <c r="Q66" s="803" t="s">
        <v>394</v>
      </c>
      <c r="R66" s="804"/>
      <c r="S66" s="804"/>
      <c r="T66" s="804"/>
      <c r="U66" s="805"/>
      <c r="V66" s="803" t="s">
        <v>395</v>
      </c>
      <c r="W66" s="804"/>
      <c r="X66" s="804"/>
      <c r="Y66" s="804"/>
      <c r="Z66" s="805"/>
      <c r="AA66" s="803" t="s">
        <v>396</v>
      </c>
      <c r="AB66" s="804"/>
      <c r="AC66" s="804"/>
      <c r="AD66" s="804"/>
      <c r="AE66" s="805"/>
      <c r="AF66" s="951" t="s">
        <v>415</v>
      </c>
      <c r="AG66" s="900"/>
      <c r="AH66" s="900"/>
      <c r="AI66" s="900"/>
      <c r="AJ66" s="952"/>
      <c r="AK66" s="803" t="s">
        <v>416</v>
      </c>
      <c r="AL66" s="827"/>
      <c r="AM66" s="827"/>
      <c r="AN66" s="827"/>
      <c r="AO66" s="828"/>
      <c r="AP66" s="803" t="s">
        <v>417</v>
      </c>
      <c r="AQ66" s="804"/>
      <c r="AR66" s="804"/>
      <c r="AS66" s="804"/>
      <c r="AT66" s="805"/>
      <c r="AU66" s="803" t="s">
        <v>418</v>
      </c>
      <c r="AV66" s="804"/>
      <c r="AW66" s="804"/>
      <c r="AX66" s="804"/>
      <c r="AY66" s="805"/>
      <c r="AZ66" s="803" t="s">
        <v>375</v>
      </c>
      <c r="BA66" s="804"/>
      <c r="BB66" s="804"/>
      <c r="BC66" s="804"/>
      <c r="BD66" s="815"/>
      <c r="BE66" s="267"/>
      <c r="BF66" s="267"/>
      <c r="BG66" s="267"/>
      <c r="BH66" s="267"/>
      <c r="BI66" s="267"/>
      <c r="BJ66" s="267"/>
      <c r="BK66" s="267"/>
      <c r="BL66" s="267"/>
      <c r="BM66" s="267"/>
      <c r="BN66" s="267"/>
      <c r="BO66" s="267"/>
      <c r="BP66" s="267"/>
      <c r="BQ66" s="264">
        <v>60</v>
      </c>
      <c r="BR66" s="269"/>
      <c r="BS66" s="962"/>
      <c r="BT66" s="963"/>
      <c r="BU66" s="963"/>
      <c r="BV66" s="963"/>
      <c r="BW66" s="963"/>
      <c r="BX66" s="963"/>
      <c r="BY66" s="963"/>
      <c r="BZ66" s="963"/>
      <c r="CA66" s="963"/>
      <c r="CB66" s="963"/>
      <c r="CC66" s="963"/>
      <c r="CD66" s="963"/>
      <c r="CE66" s="963"/>
      <c r="CF66" s="963"/>
      <c r="CG66" s="964"/>
      <c r="CH66" s="959"/>
      <c r="CI66" s="960"/>
      <c r="CJ66" s="960"/>
      <c r="CK66" s="960"/>
      <c r="CL66" s="961"/>
      <c r="CM66" s="959"/>
      <c r="CN66" s="960"/>
      <c r="CO66" s="960"/>
      <c r="CP66" s="960"/>
      <c r="CQ66" s="961"/>
      <c r="CR66" s="959"/>
      <c r="CS66" s="960"/>
      <c r="CT66" s="960"/>
      <c r="CU66" s="960"/>
      <c r="CV66" s="961"/>
      <c r="CW66" s="959"/>
      <c r="CX66" s="960"/>
      <c r="CY66" s="960"/>
      <c r="CZ66" s="960"/>
      <c r="DA66" s="961"/>
      <c r="DB66" s="959"/>
      <c r="DC66" s="960"/>
      <c r="DD66" s="960"/>
      <c r="DE66" s="960"/>
      <c r="DF66" s="961"/>
      <c r="DG66" s="959"/>
      <c r="DH66" s="960"/>
      <c r="DI66" s="960"/>
      <c r="DJ66" s="960"/>
      <c r="DK66" s="961"/>
      <c r="DL66" s="959"/>
      <c r="DM66" s="960"/>
      <c r="DN66" s="960"/>
      <c r="DO66" s="960"/>
      <c r="DP66" s="961"/>
      <c r="DQ66" s="959"/>
      <c r="DR66" s="960"/>
      <c r="DS66" s="960"/>
      <c r="DT66" s="960"/>
      <c r="DU66" s="961"/>
      <c r="DV66" s="956"/>
      <c r="DW66" s="957"/>
      <c r="DX66" s="957"/>
      <c r="DY66" s="957"/>
      <c r="DZ66" s="958"/>
      <c r="EA66" s="248"/>
    </row>
    <row r="67" spans="1:131" s="249" customFormat="1" ht="26.25" customHeight="1" thickBot="1">
      <c r="A67" s="829"/>
      <c r="B67" s="830"/>
      <c r="C67" s="830"/>
      <c r="D67" s="830"/>
      <c r="E67" s="830"/>
      <c r="F67" s="830"/>
      <c r="G67" s="830"/>
      <c r="H67" s="830"/>
      <c r="I67" s="830"/>
      <c r="J67" s="830"/>
      <c r="K67" s="830"/>
      <c r="L67" s="830"/>
      <c r="M67" s="830"/>
      <c r="N67" s="830"/>
      <c r="O67" s="830"/>
      <c r="P67" s="831"/>
      <c r="Q67" s="806"/>
      <c r="R67" s="807"/>
      <c r="S67" s="807"/>
      <c r="T67" s="807"/>
      <c r="U67" s="808"/>
      <c r="V67" s="806"/>
      <c r="W67" s="807"/>
      <c r="X67" s="807"/>
      <c r="Y67" s="807"/>
      <c r="Z67" s="808"/>
      <c r="AA67" s="806"/>
      <c r="AB67" s="807"/>
      <c r="AC67" s="807"/>
      <c r="AD67" s="807"/>
      <c r="AE67" s="808"/>
      <c r="AF67" s="953"/>
      <c r="AG67" s="903"/>
      <c r="AH67" s="903"/>
      <c r="AI67" s="903"/>
      <c r="AJ67" s="954"/>
      <c r="AK67" s="955"/>
      <c r="AL67" s="830"/>
      <c r="AM67" s="830"/>
      <c r="AN67" s="830"/>
      <c r="AO67" s="831"/>
      <c r="AP67" s="806"/>
      <c r="AQ67" s="807"/>
      <c r="AR67" s="807"/>
      <c r="AS67" s="807"/>
      <c r="AT67" s="808"/>
      <c r="AU67" s="806"/>
      <c r="AV67" s="807"/>
      <c r="AW67" s="807"/>
      <c r="AX67" s="807"/>
      <c r="AY67" s="808"/>
      <c r="AZ67" s="806"/>
      <c r="BA67" s="807"/>
      <c r="BB67" s="807"/>
      <c r="BC67" s="807"/>
      <c r="BD67" s="816"/>
      <c r="BE67" s="267"/>
      <c r="BF67" s="267"/>
      <c r="BG67" s="267"/>
      <c r="BH67" s="267"/>
      <c r="BI67" s="267"/>
      <c r="BJ67" s="267"/>
      <c r="BK67" s="267"/>
      <c r="BL67" s="267"/>
      <c r="BM67" s="267"/>
      <c r="BN67" s="267"/>
      <c r="BO67" s="267"/>
      <c r="BP67" s="267"/>
      <c r="BQ67" s="264">
        <v>61</v>
      </c>
      <c r="BR67" s="269"/>
      <c r="BS67" s="962"/>
      <c r="BT67" s="963"/>
      <c r="BU67" s="963"/>
      <c r="BV67" s="963"/>
      <c r="BW67" s="963"/>
      <c r="BX67" s="963"/>
      <c r="BY67" s="963"/>
      <c r="BZ67" s="963"/>
      <c r="CA67" s="963"/>
      <c r="CB67" s="963"/>
      <c r="CC67" s="963"/>
      <c r="CD67" s="963"/>
      <c r="CE67" s="963"/>
      <c r="CF67" s="963"/>
      <c r="CG67" s="964"/>
      <c r="CH67" s="959"/>
      <c r="CI67" s="960"/>
      <c r="CJ67" s="960"/>
      <c r="CK67" s="960"/>
      <c r="CL67" s="961"/>
      <c r="CM67" s="959"/>
      <c r="CN67" s="960"/>
      <c r="CO67" s="960"/>
      <c r="CP67" s="960"/>
      <c r="CQ67" s="961"/>
      <c r="CR67" s="959"/>
      <c r="CS67" s="960"/>
      <c r="CT67" s="960"/>
      <c r="CU67" s="960"/>
      <c r="CV67" s="961"/>
      <c r="CW67" s="959"/>
      <c r="CX67" s="960"/>
      <c r="CY67" s="960"/>
      <c r="CZ67" s="960"/>
      <c r="DA67" s="961"/>
      <c r="DB67" s="959"/>
      <c r="DC67" s="960"/>
      <c r="DD67" s="960"/>
      <c r="DE67" s="960"/>
      <c r="DF67" s="961"/>
      <c r="DG67" s="959"/>
      <c r="DH67" s="960"/>
      <c r="DI67" s="960"/>
      <c r="DJ67" s="960"/>
      <c r="DK67" s="961"/>
      <c r="DL67" s="959"/>
      <c r="DM67" s="960"/>
      <c r="DN67" s="960"/>
      <c r="DO67" s="960"/>
      <c r="DP67" s="961"/>
      <c r="DQ67" s="959"/>
      <c r="DR67" s="960"/>
      <c r="DS67" s="960"/>
      <c r="DT67" s="960"/>
      <c r="DU67" s="961"/>
      <c r="DV67" s="956"/>
      <c r="DW67" s="957"/>
      <c r="DX67" s="957"/>
      <c r="DY67" s="957"/>
      <c r="DZ67" s="958"/>
      <c r="EA67" s="248"/>
    </row>
    <row r="68" spans="1:131" s="249" customFormat="1" ht="26.25" customHeight="1" thickTop="1">
      <c r="A68" s="260">
        <v>1</v>
      </c>
      <c r="B68" s="968" t="s">
        <v>586</v>
      </c>
      <c r="C68" s="969"/>
      <c r="D68" s="969"/>
      <c r="E68" s="969"/>
      <c r="F68" s="969"/>
      <c r="G68" s="969"/>
      <c r="H68" s="969"/>
      <c r="I68" s="969"/>
      <c r="J68" s="969"/>
      <c r="K68" s="969"/>
      <c r="L68" s="969"/>
      <c r="M68" s="969"/>
      <c r="N68" s="969"/>
      <c r="O68" s="969"/>
      <c r="P68" s="970"/>
      <c r="Q68" s="971">
        <v>2138</v>
      </c>
      <c r="R68" s="965"/>
      <c r="S68" s="965"/>
      <c r="T68" s="965"/>
      <c r="U68" s="965"/>
      <c r="V68" s="965">
        <v>2051</v>
      </c>
      <c r="W68" s="965"/>
      <c r="X68" s="965"/>
      <c r="Y68" s="965"/>
      <c r="Z68" s="965"/>
      <c r="AA68" s="965">
        <v>88</v>
      </c>
      <c r="AB68" s="965"/>
      <c r="AC68" s="965"/>
      <c r="AD68" s="965"/>
      <c r="AE68" s="965"/>
      <c r="AF68" s="965">
        <v>88</v>
      </c>
      <c r="AG68" s="965"/>
      <c r="AH68" s="965"/>
      <c r="AI68" s="965"/>
      <c r="AJ68" s="965"/>
      <c r="AK68" s="965" t="s">
        <v>596</v>
      </c>
      <c r="AL68" s="965"/>
      <c r="AM68" s="965"/>
      <c r="AN68" s="965"/>
      <c r="AO68" s="965"/>
      <c r="AP68" s="965">
        <v>598</v>
      </c>
      <c r="AQ68" s="965"/>
      <c r="AR68" s="965"/>
      <c r="AS68" s="965"/>
      <c r="AT68" s="965"/>
      <c r="AU68" s="965">
        <v>598</v>
      </c>
      <c r="AV68" s="965"/>
      <c r="AW68" s="965"/>
      <c r="AX68" s="965"/>
      <c r="AY68" s="965"/>
      <c r="AZ68" s="966"/>
      <c r="BA68" s="966"/>
      <c r="BB68" s="966"/>
      <c r="BC68" s="966"/>
      <c r="BD68" s="967"/>
      <c r="BE68" s="267"/>
      <c r="BF68" s="267"/>
      <c r="BG68" s="267"/>
      <c r="BH68" s="267"/>
      <c r="BI68" s="267"/>
      <c r="BJ68" s="267"/>
      <c r="BK68" s="267"/>
      <c r="BL68" s="267"/>
      <c r="BM68" s="267"/>
      <c r="BN68" s="267"/>
      <c r="BO68" s="267"/>
      <c r="BP68" s="267"/>
      <c r="BQ68" s="264">
        <v>62</v>
      </c>
      <c r="BR68" s="269"/>
      <c r="BS68" s="962"/>
      <c r="BT68" s="963"/>
      <c r="BU68" s="963"/>
      <c r="BV68" s="963"/>
      <c r="BW68" s="963"/>
      <c r="BX68" s="963"/>
      <c r="BY68" s="963"/>
      <c r="BZ68" s="963"/>
      <c r="CA68" s="963"/>
      <c r="CB68" s="963"/>
      <c r="CC68" s="963"/>
      <c r="CD68" s="963"/>
      <c r="CE68" s="963"/>
      <c r="CF68" s="963"/>
      <c r="CG68" s="964"/>
      <c r="CH68" s="959"/>
      <c r="CI68" s="960"/>
      <c r="CJ68" s="960"/>
      <c r="CK68" s="960"/>
      <c r="CL68" s="961"/>
      <c r="CM68" s="959"/>
      <c r="CN68" s="960"/>
      <c r="CO68" s="960"/>
      <c r="CP68" s="960"/>
      <c r="CQ68" s="961"/>
      <c r="CR68" s="959"/>
      <c r="CS68" s="960"/>
      <c r="CT68" s="960"/>
      <c r="CU68" s="960"/>
      <c r="CV68" s="961"/>
      <c r="CW68" s="959"/>
      <c r="CX68" s="960"/>
      <c r="CY68" s="960"/>
      <c r="CZ68" s="960"/>
      <c r="DA68" s="961"/>
      <c r="DB68" s="959"/>
      <c r="DC68" s="960"/>
      <c r="DD68" s="960"/>
      <c r="DE68" s="960"/>
      <c r="DF68" s="961"/>
      <c r="DG68" s="959"/>
      <c r="DH68" s="960"/>
      <c r="DI68" s="960"/>
      <c r="DJ68" s="960"/>
      <c r="DK68" s="961"/>
      <c r="DL68" s="959"/>
      <c r="DM68" s="960"/>
      <c r="DN68" s="960"/>
      <c r="DO68" s="960"/>
      <c r="DP68" s="961"/>
      <c r="DQ68" s="959"/>
      <c r="DR68" s="960"/>
      <c r="DS68" s="960"/>
      <c r="DT68" s="960"/>
      <c r="DU68" s="961"/>
      <c r="DV68" s="956"/>
      <c r="DW68" s="957"/>
      <c r="DX68" s="957"/>
      <c r="DY68" s="957"/>
      <c r="DZ68" s="958"/>
      <c r="EA68" s="248"/>
    </row>
    <row r="69" spans="1:131" s="249" customFormat="1" ht="26.25" customHeight="1">
      <c r="A69" s="263">
        <v>2</v>
      </c>
      <c r="B69" s="972" t="s">
        <v>587</v>
      </c>
      <c r="C69" s="973"/>
      <c r="D69" s="973"/>
      <c r="E69" s="973"/>
      <c r="F69" s="973"/>
      <c r="G69" s="973"/>
      <c r="H69" s="973"/>
      <c r="I69" s="973"/>
      <c r="J69" s="973"/>
      <c r="K69" s="973"/>
      <c r="L69" s="973"/>
      <c r="M69" s="973"/>
      <c r="N69" s="973"/>
      <c r="O69" s="973"/>
      <c r="P69" s="974"/>
      <c r="Q69" s="975">
        <v>188</v>
      </c>
      <c r="R69" s="930"/>
      <c r="S69" s="930"/>
      <c r="T69" s="930"/>
      <c r="U69" s="930"/>
      <c r="V69" s="930">
        <v>183</v>
      </c>
      <c r="W69" s="930"/>
      <c r="X69" s="930"/>
      <c r="Y69" s="930"/>
      <c r="Z69" s="930"/>
      <c r="AA69" s="930">
        <v>5</v>
      </c>
      <c r="AB69" s="930"/>
      <c r="AC69" s="930"/>
      <c r="AD69" s="930"/>
      <c r="AE69" s="930"/>
      <c r="AF69" s="930">
        <v>5</v>
      </c>
      <c r="AG69" s="930"/>
      <c r="AH69" s="930"/>
      <c r="AI69" s="930"/>
      <c r="AJ69" s="930"/>
      <c r="AK69" s="930" t="s">
        <v>521</v>
      </c>
      <c r="AL69" s="930"/>
      <c r="AM69" s="930"/>
      <c r="AN69" s="930"/>
      <c r="AO69" s="930"/>
      <c r="AP69" s="930" t="s">
        <v>521</v>
      </c>
      <c r="AQ69" s="930"/>
      <c r="AR69" s="930"/>
      <c r="AS69" s="930"/>
      <c r="AT69" s="930"/>
      <c r="AU69" s="930" t="s">
        <v>521</v>
      </c>
      <c r="AV69" s="930"/>
      <c r="AW69" s="930"/>
      <c r="AX69" s="930"/>
      <c r="AY69" s="930"/>
      <c r="AZ69" s="976"/>
      <c r="BA69" s="976"/>
      <c r="BB69" s="976"/>
      <c r="BC69" s="976"/>
      <c r="BD69" s="977"/>
      <c r="BE69" s="267"/>
      <c r="BF69" s="267"/>
      <c r="BG69" s="267"/>
      <c r="BH69" s="267"/>
      <c r="BI69" s="267"/>
      <c r="BJ69" s="267"/>
      <c r="BK69" s="267"/>
      <c r="BL69" s="267"/>
      <c r="BM69" s="267"/>
      <c r="BN69" s="267"/>
      <c r="BO69" s="267"/>
      <c r="BP69" s="267"/>
      <c r="BQ69" s="264">
        <v>63</v>
      </c>
      <c r="BR69" s="269"/>
      <c r="BS69" s="962"/>
      <c r="BT69" s="963"/>
      <c r="BU69" s="963"/>
      <c r="BV69" s="963"/>
      <c r="BW69" s="963"/>
      <c r="BX69" s="963"/>
      <c r="BY69" s="963"/>
      <c r="BZ69" s="963"/>
      <c r="CA69" s="963"/>
      <c r="CB69" s="963"/>
      <c r="CC69" s="963"/>
      <c r="CD69" s="963"/>
      <c r="CE69" s="963"/>
      <c r="CF69" s="963"/>
      <c r="CG69" s="964"/>
      <c r="CH69" s="959"/>
      <c r="CI69" s="960"/>
      <c r="CJ69" s="960"/>
      <c r="CK69" s="960"/>
      <c r="CL69" s="961"/>
      <c r="CM69" s="959"/>
      <c r="CN69" s="960"/>
      <c r="CO69" s="960"/>
      <c r="CP69" s="960"/>
      <c r="CQ69" s="961"/>
      <c r="CR69" s="959"/>
      <c r="CS69" s="960"/>
      <c r="CT69" s="960"/>
      <c r="CU69" s="960"/>
      <c r="CV69" s="961"/>
      <c r="CW69" s="959"/>
      <c r="CX69" s="960"/>
      <c r="CY69" s="960"/>
      <c r="CZ69" s="960"/>
      <c r="DA69" s="961"/>
      <c r="DB69" s="959"/>
      <c r="DC69" s="960"/>
      <c r="DD69" s="960"/>
      <c r="DE69" s="960"/>
      <c r="DF69" s="961"/>
      <c r="DG69" s="959"/>
      <c r="DH69" s="960"/>
      <c r="DI69" s="960"/>
      <c r="DJ69" s="960"/>
      <c r="DK69" s="961"/>
      <c r="DL69" s="959"/>
      <c r="DM69" s="960"/>
      <c r="DN69" s="960"/>
      <c r="DO69" s="960"/>
      <c r="DP69" s="961"/>
      <c r="DQ69" s="959"/>
      <c r="DR69" s="960"/>
      <c r="DS69" s="960"/>
      <c r="DT69" s="960"/>
      <c r="DU69" s="961"/>
      <c r="DV69" s="956"/>
      <c r="DW69" s="957"/>
      <c r="DX69" s="957"/>
      <c r="DY69" s="957"/>
      <c r="DZ69" s="958"/>
      <c r="EA69" s="248"/>
    </row>
    <row r="70" spans="1:131" s="249" customFormat="1" ht="26.25" customHeight="1">
      <c r="A70" s="263">
        <v>3</v>
      </c>
      <c r="B70" s="972" t="s">
        <v>588</v>
      </c>
      <c r="C70" s="973"/>
      <c r="D70" s="973"/>
      <c r="E70" s="973"/>
      <c r="F70" s="973"/>
      <c r="G70" s="973"/>
      <c r="H70" s="973"/>
      <c r="I70" s="973"/>
      <c r="J70" s="973"/>
      <c r="K70" s="973"/>
      <c r="L70" s="973"/>
      <c r="M70" s="973"/>
      <c r="N70" s="973"/>
      <c r="O70" s="973"/>
      <c r="P70" s="974"/>
      <c r="Q70" s="975">
        <v>233436</v>
      </c>
      <c r="R70" s="930"/>
      <c r="S70" s="930"/>
      <c r="T70" s="930"/>
      <c r="U70" s="930"/>
      <c r="V70" s="930">
        <v>216486</v>
      </c>
      <c r="W70" s="930"/>
      <c r="X70" s="930"/>
      <c r="Y70" s="930"/>
      <c r="Z70" s="930"/>
      <c r="AA70" s="930">
        <v>16951</v>
      </c>
      <c r="AB70" s="930"/>
      <c r="AC70" s="930"/>
      <c r="AD70" s="930"/>
      <c r="AE70" s="930"/>
      <c r="AF70" s="930">
        <v>16951</v>
      </c>
      <c r="AG70" s="930"/>
      <c r="AH70" s="930"/>
      <c r="AI70" s="930"/>
      <c r="AJ70" s="930"/>
      <c r="AK70" s="930" t="s">
        <v>521</v>
      </c>
      <c r="AL70" s="930"/>
      <c r="AM70" s="930"/>
      <c r="AN70" s="930"/>
      <c r="AO70" s="930"/>
      <c r="AP70" s="930" t="s">
        <v>521</v>
      </c>
      <c r="AQ70" s="930"/>
      <c r="AR70" s="930"/>
      <c r="AS70" s="930"/>
      <c r="AT70" s="930"/>
      <c r="AU70" s="930" t="s">
        <v>521</v>
      </c>
      <c r="AV70" s="930"/>
      <c r="AW70" s="930"/>
      <c r="AX70" s="930"/>
      <c r="AY70" s="930"/>
      <c r="AZ70" s="976"/>
      <c r="BA70" s="976"/>
      <c r="BB70" s="976"/>
      <c r="BC70" s="976"/>
      <c r="BD70" s="977"/>
      <c r="BE70" s="267"/>
      <c r="BF70" s="267"/>
      <c r="BG70" s="267"/>
      <c r="BH70" s="267"/>
      <c r="BI70" s="267"/>
      <c r="BJ70" s="267"/>
      <c r="BK70" s="267"/>
      <c r="BL70" s="267"/>
      <c r="BM70" s="267"/>
      <c r="BN70" s="267"/>
      <c r="BO70" s="267"/>
      <c r="BP70" s="267"/>
      <c r="BQ70" s="264">
        <v>64</v>
      </c>
      <c r="BR70" s="269"/>
      <c r="BS70" s="962"/>
      <c r="BT70" s="963"/>
      <c r="BU70" s="963"/>
      <c r="BV70" s="963"/>
      <c r="BW70" s="963"/>
      <c r="BX70" s="963"/>
      <c r="BY70" s="963"/>
      <c r="BZ70" s="963"/>
      <c r="CA70" s="963"/>
      <c r="CB70" s="963"/>
      <c r="CC70" s="963"/>
      <c r="CD70" s="963"/>
      <c r="CE70" s="963"/>
      <c r="CF70" s="963"/>
      <c r="CG70" s="964"/>
      <c r="CH70" s="959"/>
      <c r="CI70" s="960"/>
      <c r="CJ70" s="960"/>
      <c r="CK70" s="960"/>
      <c r="CL70" s="961"/>
      <c r="CM70" s="959"/>
      <c r="CN70" s="960"/>
      <c r="CO70" s="960"/>
      <c r="CP70" s="960"/>
      <c r="CQ70" s="961"/>
      <c r="CR70" s="959"/>
      <c r="CS70" s="960"/>
      <c r="CT70" s="960"/>
      <c r="CU70" s="960"/>
      <c r="CV70" s="961"/>
      <c r="CW70" s="959"/>
      <c r="CX70" s="960"/>
      <c r="CY70" s="960"/>
      <c r="CZ70" s="960"/>
      <c r="DA70" s="961"/>
      <c r="DB70" s="959"/>
      <c r="DC70" s="960"/>
      <c r="DD70" s="960"/>
      <c r="DE70" s="960"/>
      <c r="DF70" s="961"/>
      <c r="DG70" s="959"/>
      <c r="DH70" s="960"/>
      <c r="DI70" s="960"/>
      <c r="DJ70" s="960"/>
      <c r="DK70" s="961"/>
      <c r="DL70" s="959"/>
      <c r="DM70" s="960"/>
      <c r="DN70" s="960"/>
      <c r="DO70" s="960"/>
      <c r="DP70" s="961"/>
      <c r="DQ70" s="959"/>
      <c r="DR70" s="960"/>
      <c r="DS70" s="960"/>
      <c r="DT70" s="960"/>
      <c r="DU70" s="961"/>
      <c r="DV70" s="956"/>
      <c r="DW70" s="957"/>
      <c r="DX70" s="957"/>
      <c r="DY70" s="957"/>
      <c r="DZ70" s="958"/>
      <c r="EA70" s="248"/>
    </row>
    <row r="71" spans="1:131" s="249" customFormat="1" ht="26.25" customHeight="1">
      <c r="A71" s="263">
        <v>4</v>
      </c>
      <c r="B71" s="972" t="s">
        <v>589</v>
      </c>
      <c r="C71" s="973"/>
      <c r="D71" s="973"/>
      <c r="E71" s="973"/>
      <c r="F71" s="973"/>
      <c r="G71" s="973"/>
      <c r="H71" s="973"/>
      <c r="I71" s="973"/>
      <c r="J71" s="973"/>
      <c r="K71" s="973"/>
      <c r="L71" s="973"/>
      <c r="M71" s="973"/>
      <c r="N71" s="973"/>
      <c r="O71" s="973"/>
      <c r="P71" s="974"/>
      <c r="Q71" s="975">
        <v>297</v>
      </c>
      <c r="R71" s="930"/>
      <c r="S71" s="930"/>
      <c r="T71" s="930"/>
      <c r="U71" s="930"/>
      <c r="V71" s="930">
        <v>286</v>
      </c>
      <c r="W71" s="930"/>
      <c r="X71" s="930"/>
      <c r="Y71" s="930"/>
      <c r="Z71" s="930"/>
      <c r="AA71" s="930">
        <v>11</v>
      </c>
      <c r="AB71" s="930"/>
      <c r="AC71" s="930"/>
      <c r="AD71" s="930"/>
      <c r="AE71" s="930"/>
      <c r="AF71" s="930">
        <v>11</v>
      </c>
      <c r="AG71" s="930"/>
      <c r="AH71" s="930"/>
      <c r="AI71" s="930"/>
      <c r="AJ71" s="930"/>
      <c r="AK71" s="930">
        <v>85</v>
      </c>
      <c r="AL71" s="930"/>
      <c r="AM71" s="930"/>
      <c r="AN71" s="930"/>
      <c r="AO71" s="930"/>
      <c r="AP71" s="930" t="s">
        <v>521</v>
      </c>
      <c r="AQ71" s="930"/>
      <c r="AR71" s="930"/>
      <c r="AS71" s="930"/>
      <c r="AT71" s="930"/>
      <c r="AU71" s="930" t="s">
        <v>521</v>
      </c>
      <c r="AV71" s="930"/>
      <c r="AW71" s="930"/>
      <c r="AX71" s="930"/>
      <c r="AY71" s="930"/>
      <c r="AZ71" s="976"/>
      <c r="BA71" s="976"/>
      <c r="BB71" s="976"/>
      <c r="BC71" s="976"/>
      <c r="BD71" s="977"/>
      <c r="BE71" s="267"/>
      <c r="BF71" s="267"/>
      <c r="BG71" s="267"/>
      <c r="BH71" s="267"/>
      <c r="BI71" s="267"/>
      <c r="BJ71" s="267"/>
      <c r="BK71" s="267"/>
      <c r="BL71" s="267"/>
      <c r="BM71" s="267"/>
      <c r="BN71" s="267"/>
      <c r="BO71" s="267"/>
      <c r="BP71" s="267"/>
      <c r="BQ71" s="264">
        <v>65</v>
      </c>
      <c r="BR71" s="269"/>
      <c r="BS71" s="962"/>
      <c r="BT71" s="963"/>
      <c r="BU71" s="963"/>
      <c r="BV71" s="963"/>
      <c r="BW71" s="963"/>
      <c r="BX71" s="963"/>
      <c r="BY71" s="963"/>
      <c r="BZ71" s="963"/>
      <c r="CA71" s="963"/>
      <c r="CB71" s="963"/>
      <c r="CC71" s="963"/>
      <c r="CD71" s="963"/>
      <c r="CE71" s="963"/>
      <c r="CF71" s="963"/>
      <c r="CG71" s="964"/>
      <c r="CH71" s="959"/>
      <c r="CI71" s="960"/>
      <c r="CJ71" s="960"/>
      <c r="CK71" s="960"/>
      <c r="CL71" s="961"/>
      <c r="CM71" s="959"/>
      <c r="CN71" s="960"/>
      <c r="CO71" s="960"/>
      <c r="CP71" s="960"/>
      <c r="CQ71" s="961"/>
      <c r="CR71" s="959"/>
      <c r="CS71" s="960"/>
      <c r="CT71" s="960"/>
      <c r="CU71" s="960"/>
      <c r="CV71" s="961"/>
      <c r="CW71" s="959"/>
      <c r="CX71" s="960"/>
      <c r="CY71" s="960"/>
      <c r="CZ71" s="960"/>
      <c r="DA71" s="961"/>
      <c r="DB71" s="959"/>
      <c r="DC71" s="960"/>
      <c r="DD71" s="960"/>
      <c r="DE71" s="960"/>
      <c r="DF71" s="961"/>
      <c r="DG71" s="959"/>
      <c r="DH71" s="960"/>
      <c r="DI71" s="960"/>
      <c r="DJ71" s="960"/>
      <c r="DK71" s="961"/>
      <c r="DL71" s="959"/>
      <c r="DM71" s="960"/>
      <c r="DN71" s="960"/>
      <c r="DO71" s="960"/>
      <c r="DP71" s="961"/>
      <c r="DQ71" s="959"/>
      <c r="DR71" s="960"/>
      <c r="DS71" s="960"/>
      <c r="DT71" s="960"/>
      <c r="DU71" s="961"/>
      <c r="DV71" s="956"/>
      <c r="DW71" s="957"/>
      <c r="DX71" s="957"/>
      <c r="DY71" s="957"/>
      <c r="DZ71" s="958"/>
      <c r="EA71" s="248"/>
    </row>
    <row r="72" spans="1:131" s="249" customFormat="1" ht="26.25" customHeight="1">
      <c r="A72" s="263">
        <v>5</v>
      </c>
      <c r="B72" s="972" t="s">
        <v>590</v>
      </c>
      <c r="C72" s="973"/>
      <c r="D72" s="973"/>
      <c r="E72" s="973"/>
      <c r="F72" s="973"/>
      <c r="G72" s="973"/>
      <c r="H72" s="973"/>
      <c r="I72" s="973"/>
      <c r="J72" s="973"/>
      <c r="K72" s="973"/>
      <c r="L72" s="973"/>
      <c r="M72" s="973"/>
      <c r="N72" s="973"/>
      <c r="O72" s="973"/>
      <c r="P72" s="974"/>
      <c r="Q72" s="975">
        <v>55</v>
      </c>
      <c r="R72" s="930"/>
      <c r="S72" s="930"/>
      <c r="T72" s="930"/>
      <c r="U72" s="930"/>
      <c r="V72" s="930">
        <v>55</v>
      </c>
      <c r="W72" s="930"/>
      <c r="X72" s="930"/>
      <c r="Y72" s="930"/>
      <c r="Z72" s="930"/>
      <c r="AA72" s="930">
        <v>0</v>
      </c>
      <c r="AB72" s="930"/>
      <c r="AC72" s="930"/>
      <c r="AD72" s="930"/>
      <c r="AE72" s="930"/>
      <c r="AF72" s="930">
        <v>0</v>
      </c>
      <c r="AG72" s="930"/>
      <c r="AH72" s="930"/>
      <c r="AI72" s="930"/>
      <c r="AJ72" s="930"/>
      <c r="AK72" s="930" t="s">
        <v>521</v>
      </c>
      <c r="AL72" s="930"/>
      <c r="AM72" s="930"/>
      <c r="AN72" s="930"/>
      <c r="AO72" s="930"/>
      <c r="AP72" s="930" t="s">
        <v>521</v>
      </c>
      <c r="AQ72" s="930"/>
      <c r="AR72" s="930"/>
      <c r="AS72" s="930"/>
      <c r="AT72" s="930"/>
      <c r="AU72" s="930" t="s">
        <v>521</v>
      </c>
      <c r="AV72" s="930"/>
      <c r="AW72" s="930"/>
      <c r="AX72" s="930"/>
      <c r="AY72" s="930"/>
      <c r="AZ72" s="976"/>
      <c r="BA72" s="976"/>
      <c r="BB72" s="976"/>
      <c r="BC72" s="976"/>
      <c r="BD72" s="977"/>
      <c r="BE72" s="267"/>
      <c r="BF72" s="267"/>
      <c r="BG72" s="267"/>
      <c r="BH72" s="267"/>
      <c r="BI72" s="267"/>
      <c r="BJ72" s="267"/>
      <c r="BK72" s="267"/>
      <c r="BL72" s="267"/>
      <c r="BM72" s="267"/>
      <c r="BN72" s="267"/>
      <c r="BO72" s="267"/>
      <c r="BP72" s="267"/>
      <c r="BQ72" s="264">
        <v>66</v>
      </c>
      <c r="BR72" s="269"/>
      <c r="BS72" s="962"/>
      <c r="BT72" s="963"/>
      <c r="BU72" s="963"/>
      <c r="BV72" s="963"/>
      <c r="BW72" s="963"/>
      <c r="BX72" s="963"/>
      <c r="BY72" s="963"/>
      <c r="BZ72" s="963"/>
      <c r="CA72" s="963"/>
      <c r="CB72" s="963"/>
      <c r="CC72" s="963"/>
      <c r="CD72" s="963"/>
      <c r="CE72" s="963"/>
      <c r="CF72" s="963"/>
      <c r="CG72" s="964"/>
      <c r="CH72" s="959"/>
      <c r="CI72" s="960"/>
      <c r="CJ72" s="960"/>
      <c r="CK72" s="960"/>
      <c r="CL72" s="961"/>
      <c r="CM72" s="959"/>
      <c r="CN72" s="960"/>
      <c r="CO72" s="960"/>
      <c r="CP72" s="960"/>
      <c r="CQ72" s="961"/>
      <c r="CR72" s="959"/>
      <c r="CS72" s="960"/>
      <c r="CT72" s="960"/>
      <c r="CU72" s="960"/>
      <c r="CV72" s="961"/>
      <c r="CW72" s="959"/>
      <c r="CX72" s="960"/>
      <c r="CY72" s="960"/>
      <c r="CZ72" s="960"/>
      <c r="DA72" s="961"/>
      <c r="DB72" s="959"/>
      <c r="DC72" s="960"/>
      <c r="DD72" s="960"/>
      <c r="DE72" s="960"/>
      <c r="DF72" s="961"/>
      <c r="DG72" s="959"/>
      <c r="DH72" s="960"/>
      <c r="DI72" s="960"/>
      <c r="DJ72" s="960"/>
      <c r="DK72" s="961"/>
      <c r="DL72" s="959"/>
      <c r="DM72" s="960"/>
      <c r="DN72" s="960"/>
      <c r="DO72" s="960"/>
      <c r="DP72" s="961"/>
      <c r="DQ72" s="959"/>
      <c r="DR72" s="960"/>
      <c r="DS72" s="960"/>
      <c r="DT72" s="960"/>
      <c r="DU72" s="961"/>
      <c r="DV72" s="956"/>
      <c r="DW72" s="957"/>
      <c r="DX72" s="957"/>
      <c r="DY72" s="957"/>
      <c r="DZ72" s="958"/>
      <c r="EA72" s="248"/>
    </row>
    <row r="73" spans="1:131" s="249" customFormat="1" ht="26.25" customHeight="1">
      <c r="A73" s="263">
        <v>6</v>
      </c>
      <c r="B73" s="972" t="s">
        <v>591</v>
      </c>
      <c r="C73" s="973"/>
      <c r="D73" s="973"/>
      <c r="E73" s="973"/>
      <c r="F73" s="973"/>
      <c r="G73" s="973"/>
      <c r="H73" s="973"/>
      <c r="I73" s="973"/>
      <c r="J73" s="973"/>
      <c r="K73" s="973"/>
      <c r="L73" s="973"/>
      <c r="M73" s="973"/>
      <c r="N73" s="973"/>
      <c r="O73" s="973"/>
      <c r="P73" s="974"/>
      <c r="Q73" s="975">
        <v>109</v>
      </c>
      <c r="R73" s="930"/>
      <c r="S73" s="930"/>
      <c r="T73" s="930"/>
      <c r="U73" s="930"/>
      <c r="V73" s="930">
        <v>108</v>
      </c>
      <c r="W73" s="930"/>
      <c r="X73" s="930"/>
      <c r="Y73" s="930"/>
      <c r="Z73" s="930"/>
      <c r="AA73" s="930">
        <v>1</v>
      </c>
      <c r="AB73" s="930"/>
      <c r="AC73" s="930"/>
      <c r="AD73" s="930"/>
      <c r="AE73" s="930"/>
      <c r="AF73" s="930">
        <v>1</v>
      </c>
      <c r="AG73" s="930"/>
      <c r="AH73" s="930"/>
      <c r="AI73" s="930"/>
      <c r="AJ73" s="930"/>
      <c r="AK73" s="930" t="s">
        <v>521</v>
      </c>
      <c r="AL73" s="930"/>
      <c r="AM73" s="930"/>
      <c r="AN73" s="930"/>
      <c r="AO73" s="930"/>
      <c r="AP73" s="930" t="s">
        <v>521</v>
      </c>
      <c r="AQ73" s="930"/>
      <c r="AR73" s="930"/>
      <c r="AS73" s="930"/>
      <c r="AT73" s="930"/>
      <c r="AU73" s="930" t="s">
        <v>521</v>
      </c>
      <c r="AV73" s="930"/>
      <c r="AW73" s="930"/>
      <c r="AX73" s="930"/>
      <c r="AY73" s="930"/>
      <c r="AZ73" s="976"/>
      <c r="BA73" s="976"/>
      <c r="BB73" s="976"/>
      <c r="BC73" s="976"/>
      <c r="BD73" s="977"/>
      <c r="BE73" s="267"/>
      <c r="BF73" s="267"/>
      <c r="BG73" s="267"/>
      <c r="BH73" s="267"/>
      <c r="BI73" s="267"/>
      <c r="BJ73" s="267"/>
      <c r="BK73" s="267"/>
      <c r="BL73" s="267"/>
      <c r="BM73" s="267"/>
      <c r="BN73" s="267"/>
      <c r="BO73" s="267"/>
      <c r="BP73" s="267"/>
      <c r="BQ73" s="264">
        <v>67</v>
      </c>
      <c r="BR73" s="269"/>
      <c r="BS73" s="962"/>
      <c r="BT73" s="963"/>
      <c r="BU73" s="963"/>
      <c r="BV73" s="963"/>
      <c r="BW73" s="963"/>
      <c r="BX73" s="963"/>
      <c r="BY73" s="963"/>
      <c r="BZ73" s="963"/>
      <c r="CA73" s="963"/>
      <c r="CB73" s="963"/>
      <c r="CC73" s="963"/>
      <c r="CD73" s="963"/>
      <c r="CE73" s="963"/>
      <c r="CF73" s="963"/>
      <c r="CG73" s="964"/>
      <c r="CH73" s="959"/>
      <c r="CI73" s="960"/>
      <c r="CJ73" s="960"/>
      <c r="CK73" s="960"/>
      <c r="CL73" s="961"/>
      <c r="CM73" s="959"/>
      <c r="CN73" s="960"/>
      <c r="CO73" s="960"/>
      <c r="CP73" s="960"/>
      <c r="CQ73" s="961"/>
      <c r="CR73" s="959"/>
      <c r="CS73" s="960"/>
      <c r="CT73" s="960"/>
      <c r="CU73" s="960"/>
      <c r="CV73" s="961"/>
      <c r="CW73" s="959"/>
      <c r="CX73" s="960"/>
      <c r="CY73" s="960"/>
      <c r="CZ73" s="960"/>
      <c r="DA73" s="961"/>
      <c r="DB73" s="959"/>
      <c r="DC73" s="960"/>
      <c r="DD73" s="960"/>
      <c r="DE73" s="960"/>
      <c r="DF73" s="961"/>
      <c r="DG73" s="959"/>
      <c r="DH73" s="960"/>
      <c r="DI73" s="960"/>
      <c r="DJ73" s="960"/>
      <c r="DK73" s="961"/>
      <c r="DL73" s="959"/>
      <c r="DM73" s="960"/>
      <c r="DN73" s="960"/>
      <c r="DO73" s="960"/>
      <c r="DP73" s="961"/>
      <c r="DQ73" s="959"/>
      <c r="DR73" s="960"/>
      <c r="DS73" s="960"/>
      <c r="DT73" s="960"/>
      <c r="DU73" s="961"/>
      <c r="DV73" s="956"/>
      <c r="DW73" s="957"/>
      <c r="DX73" s="957"/>
      <c r="DY73" s="957"/>
      <c r="DZ73" s="958"/>
      <c r="EA73" s="248"/>
    </row>
    <row r="74" spans="1:131" s="249" customFormat="1" ht="26.25" customHeight="1">
      <c r="A74" s="263">
        <v>7</v>
      </c>
      <c r="B74" s="972" t="s">
        <v>592</v>
      </c>
      <c r="C74" s="973"/>
      <c r="D74" s="973"/>
      <c r="E74" s="973"/>
      <c r="F74" s="973"/>
      <c r="G74" s="973"/>
      <c r="H74" s="973"/>
      <c r="I74" s="973"/>
      <c r="J74" s="973"/>
      <c r="K74" s="973"/>
      <c r="L74" s="973"/>
      <c r="M74" s="973"/>
      <c r="N74" s="973"/>
      <c r="O74" s="973"/>
      <c r="P74" s="974"/>
      <c r="Q74" s="975">
        <v>6</v>
      </c>
      <c r="R74" s="930"/>
      <c r="S74" s="930"/>
      <c r="T74" s="930"/>
      <c r="U74" s="930"/>
      <c r="V74" s="930">
        <v>5</v>
      </c>
      <c r="W74" s="930"/>
      <c r="X74" s="930"/>
      <c r="Y74" s="930"/>
      <c r="Z74" s="930"/>
      <c r="AA74" s="930">
        <v>1</v>
      </c>
      <c r="AB74" s="930"/>
      <c r="AC74" s="930"/>
      <c r="AD74" s="930"/>
      <c r="AE74" s="930"/>
      <c r="AF74" s="930">
        <v>1</v>
      </c>
      <c r="AG74" s="930"/>
      <c r="AH74" s="930"/>
      <c r="AI74" s="930"/>
      <c r="AJ74" s="930"/>
      <c r="AK74" s="930" t="s">
        <v>521</v>
      </c>
      <c r="AL74" s="930"/>
      <c r="AM74" s="930"/>
      <c r="AN74" s="930"/>
      <c r="AO74" s="930"/>
      <c r="AP74" s="930" t="s">
        <v>521</v>
      </c>
      <c r="AQ74" s="930"/>
      <c r="AR74" s="930"/>
      <c r="AS74" s="930"/>
      <c r="AT74" s="930"/>
      <c r="AU74" s="930" t="s">
        <v>521</v>
      </c>
      <c r="AV74" s="930"/>
      <c r="AW74" s="930"/>
      <c r="AX74" s="930"/>
      <c r="AY74" s="930"/>
      <c r="AZ74" s="976"/>
      <c r="BA74" s="976"/>
      <c r="BB74" s="976"/>
      <c r="BC74" s="976"/>
      <c r="BD74" s="977"/>
      <c r="BE74" s="267"/>
      <c r="BF74" s="267"/>
      <c r="BG74" s="267"/>
      <c r="BH74" s="267"/>
      <c r="BI74" s="267"/>
      <c r="BJ74" s="267"/>
      <c r="BK74" s="267"/>
      <c r="BL74" s="267"/>
      <c r="BM74" s="267"/>
      <c r="BN74" s="267"/>
      <c r="BO74" s="267"/>
      <c r="BP74" s="267"/>
      <c r="BQ74" s="264">
        <v>68</v>
      </c>
      <c r="BR74" s="269"/>
      <c r="BS74" s="962"/>
      <c r="BT74" s="963"/>
      <c r="BU74" s="963"/>
      <c r="BV74" s="963"/>
      <c r="BW74" s="963"/>
      <c r="BX74" s="963"/>
      <c r="BY74" s="963"/>
      <c r="BZ74" s="963"/>
      <c r="CA74" s="963"/>
      <c r="CB74" s="963"/>
      <c r="CC74" s="963"/>
      <c r="CD74" s="963"/>
      <c r="CE74" s="963"/>
      <c r="CF74" s="963"/>
      <c r="CG74" s="964"/>
      <c r="CH74" s="959"/>
      <c r="CI74" s="960"/>
      <c r="CJ74" s="960"/>
      <c r="CK74" s="960"/>
      <c r="CL74" s="961"/>
      <c r="CM74" s="959"/>
      <c r="CN74" s="960"/>
      <c r="CO74" s="960"/>
      <c r="CP74" s="960"/>
      <c r="CQ74" s="961"/>
      <c r="CR74" s="959"/>
      <c r="CS74" s="960"/>
      <c r="CT74" s="960"/>
      <c r="CU74" s="960"/>
      <c r="CV74" s="961"/>
      <c r="CW74" s="959"/>
      <c r="CX74" s="960"/>
      <c r="CY74" s="960"/>
      <c r="CZ74" s="960"/>
      <c r="DA74" s="961"/>
      <c r="DB74" s="959"/>
      <c r="DC74" s="960"/>
      <c r="DD74" s="960"/>
      <c r="DE74" s="960"/>
      <c r="DF74" s="961"/>
      <c r="DG74" s="959"/>
      <c r="DH74" s="960"/>
      <c r="DI74" s="960"/>
      <c r="DJ74" s="960"/>
      <c r="DK74" s="961"/>
      <c r="DL74" s="959"/>
      <c r="DM74" s="960"/>
      <c r="DN74" s="960"/>
      <c r="DO74" s="960"/>
      <c r="DP74" s="961"/>
      <c r="DQ74" s="959"/>
      <c r="DR74" s="960"/>
      <c r="DS74" s="960"/>
      <c r="DT74" s="960"/>
      <c r="DU74" s="961"/>
      <c r="DV74" s="956"/>
      <c r="DW74" s="957"/>
      <c r="DX74" s="957"/>
      <c r="DY74" s="957"/>
      <c r="DZ74" s="958"/>
      <c r="EA74" s="248"/>
    </row>
    <row r="75" spans="1:131" s="249" customFormat="1" ht="26.25" customHeight="1">
      <c r="A75" s="263">
        <v>8</v>
      </c>
      <c r="B75" s="972" t="s">
        <v>593</v>
      </c>
      <c r="C75" s="973"/>
      <c r="D75" s="973"/>
      <c r="E75" s="973"/>
      <c r="F75" s="973"/>
      <c r="G75" s="973"/>
      <c r="H75" s="973"/>
      <c r="I75" s="973"/>
      <c r="J75" s="973"/>
      <c r="K75" s="973"/>
      <c r="L75" s="973"/>
      <c r="M75" s="973"/>
      <c r="N75" s="973"/>
      <c r="O75" s="973"/>
      <c r="P75" s="974"/>
      <c r="Q75" s="978">
        <v>7294</v>
      </c>
      <c r="R75" s="924"/>
      <c r="S75" s="924"/>
      <c r="T75" s="924"/>
      <c r="U75" s="925"/>
      <c r="V75" s="926">
        <v>5559</v>
      </c>
      <c r="W75" s="924"/>
      <c r="X75" s="924"/>
      <c r="Y75" s="924"/>
      <c r="Z75" s="925"/>
      <c r="AA75" s="926">
        <v>1735</v>
      </c>
      <c r="AB75" s="924"/>
      <c r="AC75" s="924"/>
      <c r="AD75" s="924"/>
      <c r="AE75" s="925"/>
      <c r="AF75" s="926">
        <v>1735</v>
      </c>
      <c r="AG75" s="924"/>
      <c r="AH75" s="924"/>
      <c r="AI75" s="924"/>
      <c r="AJ75" s="925"/>
      <c r="AK75" s="926">
        <v>21</v>
      </c>
      <c r="AL75" s="924"/>
      <c r="AM75" s="924"/>
      <c r="AN75" s="924"/>
      <c r="AO75" s="925"/>
      <c r="AP75" s="926" t="s">
        <v>521</v>
      </c>
      <c r="AQ75" s="924"/>
      <c r="AR75" s="924"/>
      <c r="AS75" s="924"/>
      <c r="AT75" s="925"/>
      <c r="AU75" s="926" t="s">
        <v>521</v>
      </c>
      <c r="AV75" s="924"/>
      <c r="AW75" s="924"/>
      <c r="AX75" s="924"/>
      <c r="AY75" s="925"/>
      <c r="AZ75" s="976"/>
      <c r="BA75" s="976"/>
      <c r="BB75" s="976"/>
      <c r="BC75" s="976"/>
      <c r="BD75" s="977"/>
      <c r="BE75" s="267"/>
      <c r="BF75" s="267"/>
      <c r="BG75" s="267"/>
      <c r="BH75" s="267"/>
      <c r="BI75" s="267"/>
      <c r="BJ75" s="267"/>
      <c r="BK75" s="267"/>
      <c r="BL75" s="267"/>
      <c r="BM75" s="267"/>
      <c r="BN75" s="267"/>
      <c r="BO75" s="267"/>
      <c r="BP75" s="267"/>
      <c r="BQ75" s="264">
        <v>69</v>
      </c>
      <c r="BR75" s="269"/>
      <c r="BS75" s="962"/>
      <c r="BT75" s="963"/>
      <c r="BU75" s="963"/>
      <c r="BV75" s="963"/>
      <c r="BW75" s="963"/>
      <c r="BX75" s="963"/>
      <c r="BY75" s="963"/>
      <c r="BZ75" s="963"/>
      <c r="CA75" s="963"/>
      <c r="CB75" s="963"/>
      <c r="CC75" s="963"/>
      <c r="CD75" s="963"/>
      <c r="CE75" s="963"/>
      <c r="CF75" s="963"/>
      <c r="CG75" s="964"/>
      <c r="CH75" s="959"/>
      <c r="CI75" s="960"/>
      <c r="CJ75" s="960"/>
      <c r="CK75" s="960"/>
      <c r="CL75" s="961"/>
      <c r="CM75" s="959"/>
      <c r="CN75" s="960"/>
      <c r="CO75" s="960"/>
      <c r="CP75" s="960"/>
      <c r="CQ75" s="961"/>
      <c r="CR75" s="959"/>
      <c r="CS75" s="960"/>
      <c r="CT75" s="960"/>
      <c r="CU75" s="960"/>
      <c r="CV75" s="961"/>
      <c r="CW75" s="959"/>
      <c r="CX75" s="960"/>
      <c r="CY75" s="960"/>
      <c r="CZ75" s="960"/>
      <c r="DA75" s="961"/>
      <c r="DB75" s="959"/>
      <c r="DC75" s="960"/>
      <c r="DD75" s="960"/>
      <c r="DE75" s="960"/>
      <c r="DF75" s="961"/>
      <c r="DG75" s="959"/>
      <c r="DH75" s="960"/>
      <c r="DI75" s="960"/>
      <c r="DJ75" s="960"/>
      <c r="DK75" s="961"/>
      <c r="DL75" s="959"/>
      <c r="DM75" s="960"/>
      <c r="DN75" s="960"/>
      <c r="DO75" s="960"/>
      <c r="DP75" s="961"/>
      <c r="DQ75" s="959"/>
      <c r="DR75" s="960"/>
      <c r="DS75" s="960"/>
      <c r="DT75" s="960"/>
      <c r="DU75" s="961"/>
      <c r="DV75" s="956"/>
      <c r="DW75" s="957"/>
      <c r="DX75" s="957"/>
      <c r="DY75" s="957"/>
      <c r="DZ75" s="958"/>
      <c r="EA75" s="248"/>
    </row>
    <row r="76" spans="1:131" s="249" customFormat="1" ht="26.25" customHeight="1">
      <c r="A76" s="263">
        <v>9</v>
      </c>
      <c r="B76" s="972" t="s">
        <v>594</v>
      </c>
      <c r="C76" s="973"/>
      <c r="D76" s="973"/>
      <c r="E76" s="973"/>
      <c r="F76" s="973"/>
      <c r="G76" s="973"/>
      <c r="H76" s="973"/>
      <c r="I76" s="973"/>
      <c r="J76" s="973"/>
      <c r="K76" s="973"/>
      <c r="L76" s="973"/>
      <c r="M76" s="973"/>
      <c r="N76" s="973"/>
      <c r="O76" s="973"/>
      <c r="P76" s="974"/>
      <c r="Q76" s="978">
        <v>266</v>
      </c>
      <c r="R76" s="924"/>
      <c r="S76" s="924"/>
      <c r="T76" s="924"/>
      <c r="U76" s="925"/>
      <c r="V76" s="926">
        <v>257</v>
      </c>
      <c r="W76" s="924"/>
      <c r="X76" s="924"/>
      <c r="Y76" s="924"/>
      <c r="Z76" s="925"/>
      <c r="AA76" s="926">
        <v>9</v>
      </c>
      <c r="AB76" s="924"/>
      <c r="AC76" s="924"/>
      <c r="AD76" s="924"/>
      <c r="AE76" s="925"/>
      <c r="AF76" s="926">
        <v>9</v>
      </c>
      <c r="AG76" s="924"/>
      <c r="AH76" s="924"/>
      <c r="AI76" s="924"/>
      <c r="AJ76" s="925"/>
      <c r="AK76" s="926" t="s">
        <v>521</v>
      </c>
      <c r="AL76" s="924"/>
      <c r="AM76" s="924"/>
      <c r="AN76" s="924"/>
      <c r="AO76" s="925"/>
      <c r="AP76" s="926">
        <v>741</v>
      </c>
      <c r="AQ76" s="924"/>
      <c r="AR76" s="924"/>
      <c r="AS76" s="924"/>
      <c r="AT76" s="925"/>
      <c r="AU76" s="926">
        <v>28</v>
      </c>
      <c r="AV76" s="924"/>
      <c r="AW76" s="924"/>
      <c r="AX76" s="924"/>
      <c r="AY76" s="925"/>
      <c r="AZ76" s="976"/>
      <c r="BA76" s="976"/>
      <c r="BB76" s="976"/>
      <c r="BC76" s="976"/>
      <c r="BD76" s="977"/>
      <c r="BE76" s="267"/>
      <c r="BF76" s="267"/>
      <c r="BG76" s="267"/>
      <c r="BH76" s="267"/>
      <c r="BI76" s="267"/>
      <c r="BJ76" s="267"/>
      <c r="BK76" s="267"/>
      <c r="BL76" s="267"/>
      <c r="BM76" s="267"/>
      <c r="BN76" s="267"/>
      <c r="BO76" s="267"/>
      <c r="BP76" s="267"/>
      <c r="BQ76" s="264">
        <v>70</v>
      </c>
      <c r="BR76" s="269"/>
      <c r="BS76" s="962"/>
      <c r="BT76" s="963"/>
      <c r="BU76" s="963"/>
      <c r="BV76" s="963"/>
      <c r="BW76" s="963"/>
      <c r="BX76" s="963"/>
      <c r="BY76" s="963"/>
      <c r="BZ76" s="963"/>
      <c r="CA76" s="963"/>
      <c r="CB76" s="963"/>
      <c r="CC76" s="963"/>
      <c r="CD76" s="963"/>
      <c r="CE76" s="963"/>
      <c r="CF76" s="963"/>
      <c r="CG76" s="964"/>
      <c r="CH76" s="959"/>
      <c r="CI76" s="960"/>
      <c r="CJ76" s="960"/>
      <c r="CK76" s="960"/>
      <c r="CL76" s="961"/>
      <c r="CM76" s="959"/>
      <c r="CN76" s="960"/>
      <c r="CO76" s="960"/>
      <c r="CP76" s="960"/>
      <c r="CQ76" s="961"/>
      <c r="CR76" s="959"/>
      <c r="CS76" s="960"/>
      <c r="CT76" s="960"/>
      <c r="CU76" s="960"/>
      <c r="CV76" s="961"/>
      <c r="CW76" s="959"/>
      <c r="CX76" s="960"/>
      <c r="CY76" s="960"/>
      <c r="CZ76" s="960"/>
      <c r="DA76" s="961"/>
      <c r="DB76" s="959"/>
      <c r="DC76" s="960"/>
      <c r="DD76" s="960"/>
      <c r="DE76" s="960"/>
      <c r="DF76" s="961"/>
      <c r="DG76" s="959"/>
      <c r="DH76" s="960"/>
      <c r="DI76" s="960"/>
      <c r="DJ76" s="960"/>
      <c r="DK76" s="961"/>
      <c r="DL76" s="959"/>
      <c r="DM76" s="960"/>
      <c r="DN76" s="960"/>
      <c r="DO76" s="960"/>
      <c r="DP76" s="961"/>
      <c r="DQ76" s="959"/>
      <c r="DR76" s="960"/>
      <c r="DS76" s="960"/>
      <c r="DT76" s="960"/>
      <c r="DU76" s="961"/>
      <c r="DV76" s="956"/>
      <c r="DW76" s="957"/>
      <c r="DX76" s="957"/>
      <c r="DY76" s="957"/>
      <c r="DZ76" s="958"/>
      <c r="EA76" s="248"/>
    </row>
    <row r="77" spans="1:131" s="249" customFormat="1" ht="26.25" customHeight="1">
      <c r="A77" s="263">
        <v>10</v>
      </c>
      <c r="B77" s="972" t="s">
        <v>595</v>
      </c>
      <c r="C77" s="973"/>
      <c r="D77" s="973"/>
      <c r="E77" s="973"/>
      <c r="F77" s="973"/>
      <c r="G77" s="973"/>
      <c r="H77" s="973"/>
      <c r="I77" s="973"/>
      <c r="J77" s="973"/>
      <c r="K77" s="973"/>
      <c r="L77" s="973"/>
      <c r="M77" s="973"/>
      <c r="N77" s="973"/>
      <c r="O77" s="973"/>
      <c r="P77" s="974"/>
      <c r="Q77" s="978">
        <v>3</v>
      </c>
      <c r="R77" s="924"/>
      <c r="S77" s="924"/>
      <c r="T77" s="924"/>
      <c r="U77" s="925"/>
      <c r="V77" s="926">
        <v>2</v>
      </c>
      <c r="W77" s="924"/>
      <c r="X77" s="924"/>
      <c r="Y77" s="924"/>
      <c r="Z77" s="925"/>
      <c r="AA77" s="926">
        <v>1</v>
      </c>
      <c r="AB77" s="924"/>
      <c r="AC77" s="924"/>
      <c r="AD77" s="924"/>
      <c r="AE77" s="925"/>
      <c r="AF77" s="926">
        <v>1</v>
      </c>
      <c r="AG77" s="924"/>
      <c r="AH77" s="924"/>
      <c r="AI77" s="924"/>
      <c r="AJ77" s="925"/>
      <c r="AK77" s="926">
        <v>0</v>
      </c>
      <c r="AL77" s="924"/>
      <c r="AM77" s="924"/>
      <c r="AN77" s="924"/>
      <c r="AO77" s="925"/>
      <c r="AP77" s="926" t="s">
        <v>521</v>
      </c>
      <c r="AQ77" s="924"/>
      <c r="AR77" s="924"/>
      <c r="AS77" s="924"/>
      <c r="AT77" s="925"/>
      <c r="AU77" s="926" t="s">
        <v>521</v>
      </c>
      <c r="AV77" s="924"/>
      <c r="AW77" s="924"/>
      <c r="AX77" s="924"/>
      <c r="AY77" s="925"/>
      <c r="AZ77" s="976"/>
      <c r="BA77" s="976"/>
      <c r="BB77" s="976"/>
      <c r="BC77" s="976"/>
      <c r="BD77" s="977"/>
      <c r="BE77" s="267"/>
      <c r="BF77" s="267"/>
      <c r="BG77" s="267"/>
      <c r="BH77" s="267"/>
      <c r="BI77" s="267"/>
      <c r="BJ77" s="267"/>
      <c r="BK77" s="267"/>
      <c r="BL77" s="267"/>
      <c r="BM77" s="267"/>
      <c r="BN77" s="267"/>
      <c r="BO77" s="267"/>
      <c r="BP77" s="267"/>
      <c r="BQ77" s="264">
        <v>71</v>
      </c>
      <c r="BR77" s="269"/>
      <c r="BS77" s="962"/>
      <c r="BT77" s="963"/>
      <c r="BU77" s="963"/>
      <c r="BV77" s="963"/>
      <c r="BW77" s="963"/>
      <c r="BX77" s="963"/>
      <c r="BY77" s="963"/>
      <c r="BZ77" s="963"/>
      <c r="CA77" s="963"/>
      <c r="CB77" s="963"/>
      <c r="CC77" s="963"/>
      <c r="CD77" s="963"/>
      <c r="CE77" s="963"/>
      <c r="CF77" s="963"/>
      <c r="CG77" s="964"/>
      <c r="CH77" s="959"/>
      <c r="CI77" s="960"/>
      <c r="CJ77" s="960"/>
      <c r="CK77" s="960"/>
      <c r="CL77" s="961"/>
      <c r="CM77" s="959"/>
      <c r="CN77" s="960"/>
      <c r="CO77" s="960"/>
      <c r="CP77" s="960"/>
      <c r="CQ77" s="961"/>
      <c r="CR77" s="959"/>
      <c r="CS77" s="960"/>
      <c r="CT77" s="960"/>
      <c r="CU77" s="960"/>
      <c r="CV77" s="961"/>
      <c r="CW77" s="959"/>
      <c r="CX77" s="960"/>
      <c r="CY77" s="960"/>
      <c r="CZ77" s="960"/>
      <c r="DA77" s="961"/>
      <c r="DB77" s="959"/>
      <c r="DC77" s="960"/>
      <c r="DD77" s="960"/>
      <c r="DE77" s="960"/>
      <c r="DF77" s="961"/>
      <c r="DG77" s="959"/>
      <c r="DH77" s="960"/>
      <c r="DI77" s="960"/>
      <c r="DJ77" s="960"/>
      <c r="DK77" s="961"/>
      <c r="DL77" s="959"/>
      <c r="DM77" s="960"/>
      <c r="DN77" s="960"/>
      <c r="DO77" s="960"/>
      <c r="DP77" s="961"/>
      <c r="DQ77" s="959"/>
      <c r="DR77" s="960"/>
      <c r="DS77" s="960"/>
      <c r="DT77" s="960"/>
      <c r="DU77" s="961"/>
      <c r="DV77" s="956"/>
      <c r="DW77" s="957"/>
      <c r="DX77" s="957"/>
      <c r="DY77" s="957"/>
      <c r="DZ77" s="958"/>
      <c r="EA77" s="248"/>
    </row>
    <row r="78" spans="1:131" s="249" customFormat="1" ht="26.25" customHeight="1">
      <c r="A78" s="263">
        <v>11</v>
      </c>
      <c r="B78" s="972"/>
      <c r="C78" s="973"/>
      <c r="D78" s="973"/>
      <c r="E78" s="973"/>
      <c r="F78" s="973"/>
      <c r="G78" s="973"/>
      <c r="H78" s="973"/>
      <c r="I78" s="973"/>
      <c r="J78" s="973"/>
      <c r="K78" s="973"/>
      <c r="L78" s="973"/>
      <c r="M78" s="973"/>
      <c r="N78" s="973"/>
      <c r="O78" s="973"/>
      <c r="P78" s="974"/>
      <c r="Q78" s="975"/>
      <c r="R78" s="930"/>
      <c r="S78" s="930"/>
      <c r="T78" s="930"/>
      <c r="U78" s="930"/>
      <c r="V78" s="930"/>
      <c r="W78" s="930"/>
      <c r="X78" s="930"/>
      <c r="Y78" s="930"/>
      <c r="Z78" s="930"/>
      <c r="AA78" s="930"/>
      <c r="AB78" s="930"/>
      <c r="AC78" s="930"/>
      <c r="AD78" s="930"/>
      <c r="AE78" s="930"/>
      <c r="AF78" s="930"/>
      <c r="AG78" s="930"/>
      <c r="AH78" s="930"/>
      <c r="AI78" s="930"/>
      <c r="AJ78" s="930"/>
      <c r="AK78" s="930"/>
      <c r="AL78" s="930"/>
      <c r="AM78" s="930"/>
      <c r="AN78" s="930"/>
      <c r="AO78" s="930"/>
      <c r="AP78" s="930"/>
      <c r="AQ78" s="930"/>
      <c r="AR78" s="930"/>
      <c r="AS78" s="930"/>
      <c r="AT78" s="930"/>
      <c r="AU78" s="930"/>
      <c r="AV78" s="930"/>
      <c r="AW78" s="930"/>
      <c r="AX78" s="930"/>
      <c r="AY78" s="930"/>
      <c r="AZ78" s="976"/>
      <c r="BA78" s="976"/>
      <c r="BB78" s="976"/>
      <c r="BC78" s="976"/>
      <c r="BD78" s="977"/>
      <c r="BE78" s="267"/>
      <c r="BF78" s="267"/>
      <c r="BG78" s="267"/>
      <c r="BH78" s="267"/>
      <c r="BI78" s="267"/>
      <c r="BJ78" s="270"/>
      <c r="BK78" s="270"/>
      <c r="BL78" s="270"/>
      <c r="BM78" s="270"/>
      <c r="BN78" s="270"/>
      <c r="BO78" s="267"/>
      <c r="BP78" s="267"/>
      <c r="BQ78" s="264">
        <v>72</v>
      </c>
      <c r="BR78" s="269"/>
      <c r="BS78" s="962"/>
      <c r="BT78" s="963"/>
      <c r="BU78" s="963"/>
      <c r="BV78" s="963"/>
      <c r="BW78" s="963"/>
      <c r="BX78" s="963"/>
      <c r="BY78" s="963"/>
      <c r="BZ78" s="963"/>
      <c r="CA78" s="963"/>
      <c r="CB78" s="963"/>
      <c r="CC78" s="963"/>
      <c r="CD78" s="963"/>
      <c r="CE78" s="963"/>
      <c r="CF78" s="963"/>
      <c r="CG78" s="964"/>
      <c r="CH78" s="959"/>
      <c r="CI78" s="960"/>
      <c r="CJ78" s="960"/>
      <c r="CK78" s="960"/>
      <c r="CL78" s="961"/>
      <c r="CM78" s="959"/>
      <c r="CN78" s="960"/>
      <c r="CO78" s="960"/>
      <c r="CP78" s="960"/>
      <c r="CQ78" s="961"/>
      <c r="CR78" s="959"/>
      <c r="CS78" s="960"/>
      <c r="CT78" s="960"/>
      <c r="CU78" s="960"/>
      <c r="CV78" s="961"/>
      <c r="CW78" s="959"/>
      <c r="CX78" s="960"/>
      <c r="CY78" s="960"/>
      <c r="CZ78" s="960"/>
      <c r="DA78" s="961"/>
      <c r="DB78" s="959"/>
      <c r="DC78" s="960"/>
      <c r="DD78" s="960"/>
      <c r="DE78" s="960"/>
      <c r="DF78" s="961"/>
      <c r="DG78" s="959"/>
      <c r="DH78" s="960"/>
      <c r="DI78" s="960"/>
      <c r="DJ78" s="960"/>
      <c r="DK78" s="961"/>
      <c r="DL78" s="959"/>
      <c r="DM78" s="960"/>
      <c r="DN78" s="960"/>
      <c r="DO78" s="960"/>
      <c r="DP78" s="961"/>
      <c r="DQ78" s="959"/>
      <c r="DR78" s="960"/>
      <c r="DS78" s="960"/>
      <c r="DT78" s="960"/>
      <c r="DU78" s="961"/>
      <c r="DV78" s="956"/>
      <c r="DW78" s="957"/>
      <c r="DX78" s="957"/>
      <c r="DY78" s="957"/>
      <c r="DZ78" s="958"/>
      <c r="EA78" s="248"/>
    </row>
    <row r="79" spans="1:131" s="249" customFormat="1" ht="26.25" customHeight="1">
      <c r="A79" s="263">
        <v>12</v>
      </c>
      <c r="B79" s="972"/>
      <c r="C79" s="973"/>
      <c r="D79" s="973"/>
      <c r="E79" s="973"/>
      <c r="F79" s="973"/>
      <c r="G79" s="973"/>
      <c r="H79" s="973"/>
      <c r="I79" s="973"/>
      <c r="J79" s="973"/>
      <c r="K79" s="973"/>
      <c r="L79" s="973"/>
      <c r="M79" s="973"/>
      <c r="N79" s="973"/>
      <c r="O79" s="973"/>
      <c r="P79" s="974"/>
      <c r="Q79" s="975"/>
      <c r="R79" s="930"/>
      <c r="S79" s="930"/>
      <c r="T79" s="930"/>
      <c r="U79" s="930"/>
      <c r="V79" s="930"/>
      <c r="W79" s="930"/>
      <c r="X79" s="930"/>
      <c r="Y79" s="930"/>
      <c r="Z79" s="930"/>
      <c r="AA79" s="930"/>
      <c r="AB79" s="930"/>
      <c r="AC79" s="930"/>
      <c r="AD79" s="930"/>
      <c r="AE79" s="930"/>
      <c r="AF79" s="930"/>
      <c r="AG79" s="930"/>
      <c r="AH79" s="930"/>
      <c r="AI79" s="930"/>
      <c r="AJ79" s="930"/>
      <c r="AK79" s="930"/>
      <c r="AL79" s="930"/>
      <c r="AM79" s="930"/>
      <c r="AN79" s="930"/>
      <c r="AO79" s="930"/>
      <c r="AP79" s="930"/>
      <c r="AQ79" s="930"/>
      <c r="AR79" s="930"/>
      <c r="AS79" s="930"/>
      <c r="AT79" s="930"/>
      <c r="AU79" s="930"/>
      <c r="AV79" s="930"/>
      <c r="AW79" s="930"/>
      <c r="AX79" s="930"/>
      <c r="AY79" s="930"/>
      <c r="AZ79" s="976"/>
      <c r="BA79" s="976"/>
      <c r="BB79" s="976"/>
      <c r="BC79" s="976"/>
      <c r="BD79" s="977"/>
      <c r="BE79" s="267"/>
      <c r="BF79" s="267"/>
      <c r="BG79" s="267"/>
      <c r="BH79" s="267"/>
      <c r="BI79" s="267"/>
      <c r="BJ79" s="270"/>
      <c r="BK79" s="270"/>
      <c r="BL79" s="270"/>
      <c r="BM79" s="270"/>
      <c r="BN79" s="270"/>
      <c r="BO79" s="267"/>
      <c r="BP79" s="267"/>
      <c r="BQ79" s="264">
        <v>73</v>
      </c>
      <c r="BR79" s="269"/>
      <c r="BS79" s="962"/>
      <c r="BT79" s="963"/>
      <c r="BU79" s="963"/>
      <c r="BV79" s="963"/>
      <c r="BW79" s="963"/>
      <c r="BX79" s="963"/>
      <c r="BY79" s="963"/>
      <c r="BZ79" s="963"/>
      <c r="CA79" s="963"/>
      <c r="CB79" s="963"/>
      <c r="CC79" s="963"/>
      <c r="CD79" s="963"/>
      <c r="CE79" s="963"/>
      <c r="CF79" s="963"/>
      <c r="CG79" s="964"/>
      <c r="CH79" s="959"/>
      <c r="CI79" s="960"/>
      <c r="CJ79" s="960"/>
      <c r="CK79" s="960"/>
      <c r="CL79" s="961"/>
      <c r="CM79" s="959"/>
      <c r="CN79" s="960"/>
      <c r="CO79" s="960"/>
      <c r="CP79" s="960"/>
      <c r="CQ79" s="961"/>
      <c r="CR79" s="959"/>
      <c r="CS79" s="960"/>
      <c r="CT79" s="960"/>
      <c r="CU79" s="960"/>
      <c r="CV79" s="961"/>
      <c r="CW79" s="959"/>
      <c r="CX79" s="960"/>
      <c r="CY79" s="960"/>
      <c r="CZ79" s="960"/>
      <c r="DA79" s="961"/>
      <c r="DB79" s="959"/>
      <c r="DC79" s="960"/>
      <c r="DD79" s="960"/>
      <c r="DE79" s="960"/>
      <c r="DF79" s="961"/>
      <c r="DG79" s="959"/>
      <c r="DH79" s="960"/>
      <c r="DI79" s="960"/>
      <c r="DJ79" s="960"/>
      <c r="DK79" s="961"/>
      <c r="DL79" s="959"/>
      <c r="DM79" s="960"/>
      <c r="DN79" s="960"/>
      <c r="DO79" s="960"/>
      <c r="DP79" s="961"/>
      <c r="DQ79" s="959"/>
      <c r="DR79" s="960"/>
      <c r="DS79" s="960"/>
      <c r="DT79" s="960"/>
      <c r="DU79" s="961"/>
      <c r="DV79" s="956"/>
      <c r="DW79" s="957"/>
      <c r="DX79" s="957"/>
      <c r="DY79" s="957"/>
      <c r="DZ79" s="958"/>
      <c r="EA79" s="248"/>
    </row>
    <row r="80" spans="1:131" s="249" customFormat="1" ht="26.25" customHeight="1">
      <c r="A80" s="263">
        <v>13</v>
      </c>
      <c r="B80" s="972"/>
      <c r="C80" s="973"/>
      <c r="D80" s="973"/>
      <c r="E80" s="973"/>
      <c r="F80" s="973"/>
      <c r="G80" s="973"/>
      <c r="H80" s="973"/>
      <c r="I80" s="973"/>
      <c r="J80" s="973"/>
      <c r="K80" s="973"/>
      <c r="L80" s="973"/>
      <c r="M80" s="973"/>
      <c r="N80" s="973"/>
      <c r="O80" s="973"/>
      <c r="P80" s="974"/>
      <c r="Q80" s="975"/>
      <c r="R80" s="930"/>
      <c r="S80" s="930"/>
      <c r="T80" s="930"/>
      <c r="U80" s="930"/>
      <c r="V80" s="930"/>
      <c r="W80" s="930"/>
      <c r="X80" s="930"/>
      <c r="Y80" s="930"/>
      <c r="Z80" s="930"/>
      <c r="AA80" s="930"/>
      <c r="AB80" s="930"/>
      <c r="AC80" s="930"/>
      <c r="AD80" s="930"/>
      <c r="AE80" s="930"/>
      <c r="AF80" s="930"/>
      <c r="AG80" s="930"/>
      <c r="AH80" s="930"/>
      <c r="AI80" s="930"/>
      <c r="AJ80" s="930"/>
      <c r="AK80" s="930"/>
      <c r="AL80" s="930"/>
      <c r="AM80" s="930"/>
      <c r="AN80" s="930"/>
      <c r="AO80" s="930"/>
      <c r="AP80" s="930"/>
      <c r="AQ80" s="930"/>
      <c r="AR80" s="930"/>
      <c r="AS80" s="930"/>
      <c r="AT80" s="930"/>
      <c r="AU80" s="930"/>
      <c r="AV80" s="930"/>
      <c r="AW80" s="930"/>
      <c r="AX80" s="930"/>
      <c r="AY80" s="930"/>
      <c r="AZ80" s="976"/>
      <c r="BA80" s="976"/>
      <c r="BB80" s="976"/>
      <c r="BC80" s="976"/>
      <c r="BD80" s="977"/>
      <c r="BE80" s="267"/>
      <c r="BF80" s="267"/>
      <c r="BG80" s="267"/>
      <c r="BH80" s="267"/>
      <c r="BI80" s="267"/>
      <c r="BJ80" s="267"/>
      <c r="BK80" s="267"/>
      <c r="BL80" s="267"/>
      <c r="BM80" s="267"/>
      <c r="BN80" s="267"/>
      <c r="BO80" s="267"/>
      <c r="BP80" s="267"/>
      <c r="BQ80" s="264">
        <v>74</v>
      </c>
      <c r="BR80" s="269"/>
      <c r="BS80" s="962"/>
      <c r="BT80" s="963"/>
      <c r="BU80" s="963"/>
      <c r="BV80" s="963"/>
      <c r="BW80" s="963"/>
      <c r="BX80" s="963"/>
      <c r="BY80" s="963"/>
      <c r="BZ80" s="963"/>
      <c r="CA80" s="963"/>
      <c r="CB80" s="963"/>
      <c r="CC80" s="963"/>
      <c r="CD80" s="963"/>
      <c r="CE80" s="963"/>
      <c r="CF80" s="963"/>
      <c r="CG80" s="964"/>
      <c r="CH80" s="959"/>
      <c r="CI80" s="960"/>
      <c r="CJ80" s="960"/>
      <c r="CK80" s="960"/>
      <c r="CL80" s="961"/>
      <c r="CM80" s="959"/>
      <c r="CN80" s="960"/>
      <c r="CO80" s="960"/>
      <c r="CP80" s="960"/>
      <c r="CQ80" s="961"/>
      <c r="CR80" s="959"/>
      <c r="CS80" s="960"/>
      <c r="CT80" s="960"/>
      <c r="CU80" s="960"/>
      <c r="CV80" s="961"/>
      <c r="CW80" s="959"/>
      <c r="CX80" s="960"/>
      <c r="CY80" s="960"/>
      <c r="CZ80" s="960"/>
      <c r="DA80" s="961"/>
      <c r="DB80" s="959"/>
      <c r="DC80" s="960"/>
      <c r="DD80" s="960"/>
      <c r="DE80" s="960"/>
      <c r="DF80" s="961"/>
      <c r="DG80" s="959"/>
      <c r="DH80" s="960"/>
      <c r="DI80" s="960"/>
      <c r="DJ80" s="960"/>
      <c r="DK80" s="961"/>
      <c r="DL80" s="959"/>
      <c r="DM80" s="960"/>
      <c r="DN80" s="960"/>
      <c r="DO80" s="960"/>
      <c r="DP80" s="961"/>
      <c r="DQ80" s="959"/>
      <c r="DR80" s="960"/>
      <c r="DS80" s="960"/>
      <c r="DT80" s="960"/>
      <c r="DU80" s="961"/>
      <c r="DV80" s="956"/>
      <c r="DW80" s="957"/>
      <c r="DX80" s="957"/>
      <c r="DY80" s="957"/>
      <c r="DZ80" s="958"/>
      <c r="EA80" s="248"/>
    </row>
    <row r="81" spans="1:131" s="249" customFormat="1" ht="26.25" customHeight="1">
      <c r="A81" s="263">
        <v>14</v>
      </c>
      <c r="B81" s="972"/>
      <c r="C81" s="973"/>
      <c r="D81" s="973"/>
      <c r="E81" s="973"/>
      <c r="F81" s="973"/>
      <c r="G81" s="973"/>
      <c r="H81" s="973"/>
      <c r="I81" s="973"/>
      <c r="J81" s="973"/>
      <c r="K81" s="973"/>
      <c r="L81" s="973"/>
      <c r="M81" s="973"/>
      <c r="N81" s="973"/>
      <c r="O81" s="973"/>
      <c r="P81" s="974"/>
      <c r="Q81" s="975"/>
      <c r="R81" s="930"/>
      <c r="S81" s="930"/>
      <c r="T81" s="930"/>
      <c r="U81" s="930"/>
      <c r="V81" s="930"/>
      <c r="W81" s="930"/>
      <c r="X81" s="930"/>
      <c r="Y81" s="930"/>
      <c r="Z81" s="930"/>
      <c r="AA81" s="930"/>
      <c r="AB81" s="930"/>
      <c r="AC81" s="930"/>
      <c r="AD81" s="930"/>
      <c r="AE81" s="930"/>
      <c r="AF81" s="930"/>
      <c r="AG81" s="930"/>
      <c r="AH81" s="930"/>
      <c r="AI81" s="930"/>
      <c r="AJ81" s="930"/>
      <c r="AK81" s="930"/>
      <c r="AL81" s="930"/>
      <c r="AM81" s="930"/>
      <c r="AN81" s="930"/>
      <c r="AO81" s="930"/>
      <c r="AP81" s="930"/>
      <c r="AQ81" s="930"/>
      <c r="AR81" s="930"/>
      <c r="AS81" s="930"/>
      <c r="AT81" s="930"/>
      <c r="AU81" s="930"/>
      <c r="AV81" s="930"/>
      <c r="AW81" s="930"/>
      <c r="AX81" s="930"/>
      <c r="AY81" s="930"/>
      <c r="AZ81" s="976"/>
      <c r="BA81" s="976"/>
      <c r="BB81" s="976"/>
      <c r="BC81" s="976"/>
      <c r="BD81" s="977"/>
      <c r="BE81" s="267"/>
      <c r="BF81" s="267"/>
      <c r="BG81" s="267"/>
      <c r="BH81" s="267"/>
      <c r="BI81" s="267"/>
      <c r="BJ81" s="267"/>
      <c r="BK81" s="267"/>
      <c r="BL81" s="267"/>
      <c r="BM81" s="267"/>
      <c r="BN81" s="267"/>
      <c r="BO81" s="267"/>
      <c r="BP81" s="267"/>
      <c r="BQ81" s="264">
        <v>75</v>
      </c>
      <c r="BR81" s="269"/>
      <c r="BS81" s="962"/>
      <c r="BT81" s="963"/>
      <c r="BU81" s="963"/>
      <c r="BV81" s="963"/>
      <c r="BW81" s="963"/>
      <c r="BX81" s="963"/>
      <c r="BY81" s="963"/>
      <c r="BZ81" s="963"/>
      <c r="CA81" s="963"/>
      <c r="CB81" s="963"/>
      <c r="CC81" s="963"/>
      <c r="CD81" s="963"/>
      <c r="CE81" s="963"/>
      <c r="CF81" s="963"/>
      <c r="CG81" s="964"/>
      <c r="CH81" s="959"/>
      <c r="CI81" s="960"/>
      <c r="CJ81" s="960"/>
      <c r="CK81" s="960"/>
      <c r="CL81" s="961"/>
      <c r="CM81" s="959"/>
      <c r="CN81" s="960"/>
      <c r="CO81" s="960"/>
      <c r="CP81" s="960"/>
      <c r="CQ81" s="961"/>
      <c r="CR81" s="959"/>
      <c r="CS81" s="960"/>
      <c r="CT81" s="960"/>
      <c r="CU81" s="960"/>
      <c r="CV81" s="961"/>
      <c r="CW81" s="959"/>
      <c r="CX81" s="960"/>
      <c r="CY81" s="960"/>
      <c r="CZ81" s="960"/>
      <c r="DA81" s="961"/>
      <c r="DB81" s="959"/>
      <c r="DC81" s="960"/>
      <c r="DD81" s="960"/>
      <c r="DE81" s="960"/>
      <c r="DF81" s="961"/>
      <c r="DG81" s="959"/>
      <c r="DH81" s="960"/>
      <c r="DI81" s="960"/>
      <c r="DJ81" s="960"/>
      <c r="DK81" s="961"/>
      <c r="DL81" s="959"/>
      <c r="DM81" s="960"/>
      <c r="DN81" s="960"/>
      <c r="DO81" s="960"/>
      <c r="DP81" s="961"/>
      <c r="DQ81" s="959"/>
      <c r="DR81" s="960"/>
      <c r="DS81" s="960"/>
      <c r="DT81" s="960"/>
      <c r="DU81" s="961"/>
      <c r="DV81" s="956"/>
      <c r="DW81" s="957"/>
      <c r="DX81" s="957"/>
      <c r="DY81" s="957"/>
      <c r="DZ81" s="958"/>
      <c r="EA81" s="248"/>
    </row>
    <row r="82" spans="1:131" s="249" customFormat="1" ht="26.25" customHeight="1">
      <c r="A82" s="263">
        <v>15</v>
      </c>
      <c r="B82" s="972"/>
      <c r="C82" s="973"/>
      <c r="D82" s="973"/>
      <c r="E82" s="973"/>
      <c r="F82" s="973"/>
      <c r="G82" s="973"/>
      <c r="H82" s="973"/>
      <c r="I82" s="973"/>
      <c r="J82" s="973"/>
      <c r="K82" s="973"/>
      <c r="L82" s="973"/>
      <c r="M82" s="973"/>
      <c r="N82" s="973"/>
      <c r="O82" s="973"/>
      <c r="P82" s="974"/>
      <c r="Q82" s="975"/>
      <c r="R82" s="930"/>
      <c r="S82" s="930"/>
      <c r="T82" s="930"/>
      <c r="U82" s="930"/>
      <c r="V82" s="930"/>
      <c r="W82" s="930"/>
      <c r="X82" s="930"/>
      <c r="Y82" s="930"/>
      <c r="Z82" s="930"/>
      <c r="AA82" s="930"/>
      <c r="AB82" s="930"/>
      <c r="AC82" s="930"/>
      <c r="AD82" s="930"/>
      <c r="AE82" s="930"/>
      <c r="AF82" s="930"/>
      <c r="AG82" s="930"/>
      <c r="AH82" s="930"/>
      <c r="AI82" s="930"/>
      <c r="AJ82" s="930"/>
      <c r="AK82" s="930"/>
      <c r="AL82" s="930"/>
      <c r="AM82" s="930"/>
      <c r="AN82" s="930"/>
      <c r="AO82" s="930"/>
      <c r="AP82" s="930"/>
      <c r="AQ82" s="930"/>
      <c r="AR82" s="930"/>
      <c r="AS82" s="930"/>
      <c r="AT82" s="930"/>
      <c r="AU82" s="930"/>
      <c r="AV82" s="930"/>
      <c r="AW82" s="930"/>
      <c r="AX82" s="930"/>
      <c r="AY82" s="930"/>
      <c r="AZ82" s="976"/>
      <c r="BA82" s="976"/>
      <c r="BB82" s="976"/>
      <c r="BC82" s="976"/>
      <c r="BD82" s="977"/>
      <c r="BE82" s="267"/>
      <c r="BF82" s="267"/>
      <c r="BG82" s="267"/>
      <c r="BH82" s="267"/>
      <c r="BI82" s="267"/>
      <c r="BJ82" s="267"/>
      <c r="BK82" s="267"/>
      <c r="BL82" s="267"/>
      <c r="BM82" s="267"/>
      <c r="BN82" s="267"/>
      <c r="BO82" s="267"/>
      <c r="BP82" s="267"/>
      <c r="BQ82" s="264">
        <v>76</v>
      </c>
      <c r="BR82" s="269"/>
      <c r="BS82" s="962"/>
      <c r="BT82" s="963"/>
      <c r="BU82" s="963"/>
      <c r="BV82" s="963"/>
      <c r="BW82" s="963"/>
      <c r="BX82" s="963"/>
      <c r="BY82" s="963"/>
      <c r="BZ82" s="963"/>
      <c r="CA82" s="963"/>
      <c r="CB82" s="963"/>
      <c r="CC82" s="963"/>
      <c r="CD82" s="963"/>
      <c r="CE82" s="963"/>
      <c r="CF82" s="963"/>
      <c r="CG82" s="964"/>
      <c r="CH82" s="959"/>
      <c r="CI82" s="960"/>
      <c r="CJ82" s="960"/>
      <c r="CK82" s="960"/>
      <c r="CL82" s="961"/>
      <c r="CM82" s="959"/>
      <c r="CN82" s="960"/>
      <c r="CO82" s="960"/>
      <c r="CP82" s="960"/>
      <c r="CQ82" s="961"/>
      <c r="CR82" s="959"/>
      <c r="CS82" s="960"/>
      <c r="CT82" s="960"/>
      <c r="CU82" s="960"/>
      <c r="CV82" s="961"/>
      <c r="CW82" s="959"/>
      <c r="CX82" s="960"/>
      <c r="CY82" s="960"/>
      <c r="CZ82" s="960"/>
      <c r="DA82" s="961"/>
      <c r="DB82" s="959"/>
      <c r="DC82" s="960"/>
      <c r="DD82" s="960"/>
      <c r="DE82" s="960"/>
      <c r="DF82" s="961"/>
      <c r="DG82" s="959"/>
      <c r="DH82" s="960"/>
      <c r="DI82" s="960"/>
      <c r="DJ82" s="960"/>
      <c r="DK82" s="961"/>
      <c r="DL82" s="959"/>
      <c r="DM82" s="960"/>
      <c r="DN82" s="960"/>
      <c r="DO82" s="960"/>
      <c r="DP82" s="961"/>
      <c r="DQ82" s="959"/>
      <c r="DR82" s="960"/>
      <c r="DS82" s="960"/>
      <c r="DT82" s="960"/>
      <c r="DU82" s="961"/>
      <c r="DV82" s="956"/>
      <c r="DW82" s="957"/>
      <c r="DX82" s="957"/>
      <c r="DY82" s="957"/>
      <c r="DZ82" s="958"/>
      <c r="EA82" s="248"/>
    </row>
    <row r="83" spans="1:131" s="249" customFormat="1" ht="26.25" customHeight="1">
      <c r="A83" s="263">
        <v>16</v>
      </c>
      <c r="B83" s="972"/>
      <c r="C83" s="973"/>
      <c r="D83" s="973"/>
      <c r="E83" s="973"/>
      <c r="F83" s="973"/>
      <c r="G83" s="973"/>
      <c r="H83" s="973"/>
      <c r="I83" s="973"/>
      <c r="J83" s="973"/>
      <c r="K83" s="973"/>
      <c r="L83" s="973"/>
      <c r="M83" s="973"/>
      <c r="N83" s="973"/>
      <c r="O83" s="973"/>
      <c r="P83" s="974"/>
      <c r="Q83" s="975"/>
      <c r="R83" s="930"/>
      <c r="S83" s="930"/>
      <c r="T83" s="930"/>
      <c r="U83" s="930"/>
      <c r="V83" s="930"/>
      <c r="W83" s="930"/>
      <c r="X83" s="930"/>
      <c r="Y83" s="930"/>
      <c r="Z83" s="930"/>
      <c r="AA83" s="930"/>
      <c r="AB83" s="930"/>
      <c r="AC83" s="930"/>
      <c r="AD83" s="930"/>
      <c r="AE83" s="930"/>
      <c r="AF83" s="930"/>
      <c r="AG83" s="930"/>
      <c r="AH83" s="930"/>
      <c r="AI83" s="930"/>
      <c r="AJ83" s="930"/>
      <c r="AK83" s="930"/>
      <c r="AL83" s="930"/>
      <c r="AM83" s="930"/>
      <c r="AN83" s="930"/>
      <c r="AO83" s="930"/>
      <c r="AP83" s="930"/>
      <c r="AQ83" s="930"/>
      <c r="AR83" s="930"/>
      <c r="AS83" s="930"/>
      <c r="AT83" s="930"/>
      <c r="AU83" s="930"/>
      <c r="AV83" s="930"/>
      <c r="AW83" s="930"/>
      <c r="AX83" s="930"/>
      <c r="AY83" s="930"/>
      <c r="AZ83" s="976"/>
      <c r="BA83" s="976"/>
      <c r="BB83" s="976"/>
      <c r="BC83" s="976"/>
      <c r="BD83" s="977"/>
      <c r="BE83" s="267"/>
      <c r="BF83" s="267"/>
      <c r="BG83" s="267"/>
      <c r="BH83" s="267"/>
      <c r="BI83" s="267"/>
      <c r="BJ83" s="267"/>
      <c r="BK83" s="267"/>
      <c r="BL83" s="267"/>
      <c r="BM83" s="267"/>
      <c r="BN83" s="267"/>
      <c r="BO83" s="267"/>
      <c r="BP83" s="267"/>
      <c r="BQ83" s="264">
        <v>77</v>
      </c>
      <c r="BR83" s="269"/>
      <c r="BS83" s="962"/>
      <c r="BT83" s="963"/>
      <c r="BU83" s="963"/>
      <c r="BV83" s="963"/>
      <c r="BW83" s="963"/>
      <c r="BX83" s="963"/>
      <c r="BY83" s="963"/>
      <c r="BZ83" s="963"/>
      <c r="CA83" s="963"/>
      <c r="CB83" s="963"/>
      <c r="CC83" s="963"/>
      <c r="CD83" s="963"/>
      <c r="CE83" s="963"/>
      <c r="CF83" s="963"/>
      <c r="CG83" s="964"/>
      <c r="CH83" s="959"/>
      <c r="CI83" s="960"/>
      <c r="CJ83" s="960"/>
      <c r="CK83" s="960"/>
      <c r="CL83" s="961"/>
      <c r="CM83" s="959"/>
      <c r="CN83" s="960"/>
      <c r="CO83" s="960"/>
      <c r="CP83" s="960"/>
      <c r="CQ83" s="961"/>
      <c r="CR83" s="959"/>
      <c r="CS83" s="960"/>
      <c r="CT83" s="960"/>
      <c r="CU83" s="960"/>
      <c r="CV83" s="961"/>
      <c r="CW83" s="959"/>
      <c r="CX83" s="960"/>
      <c r="CY83" s="960"/>
      <c r="CZ83" s="960"/>
      <c r="DA83" s="961"/>
      <c r="DB83" s="959"/>
      <c r="DC83" s="960"/>
      <c r="DD83" s="960"/>
      <c r="DE83" s="960"/>
      <c r="DF83" s="961"/>
      <c r="DG83" s="959"/>
      <c r="DH83" s="960"/>
      <c r="DI83" s="960"/>
      <c r="DJ83" s="960"/>
      <c r="DK83" s="961"/>
      <c r="DL83" s="959"/>
      <c r="DM83" s="960"/>
      <c r="DN83" s="960"/>
      <c r="DO83" s="960"/>
      <c r="DP83" s="961"/>
      <c r="DQ83" s="959"/>
      <c r="DR83" s="960"/>
      <c r="DS83" s="960"/>
      <c r="DT83" s="960"/>
      <c r="DU83" s="961"/>
      <c r="DV83" s="956"/>
      <c r="DW83" s="957"/>
      <c r="DX83" s="957"/>
      <c r="DY83" s="957"/>
      <c r="DZ83" s="958"/>
      <c r="EA83" s="248"/>
    </row>
    <row r="84" spans="1:131" s="249" customFormat="1" ht="26.25" customHeight="1">
      <c r="A84" s="263">
        <v>17</v>
      </c>
      <c r="B84" s="972"/>
      <c r="C84" s="973"/>
      <c r="D84" s="973"/>
      <c r="E84" s="973"/>
      <c r="F84" s="973"/>
      <c r="G84" s="973"/>
      <c r="H84" s="973"/>
      <c r="I84" s="973"/>
      <c r="J84" s="973"/>
      <c r="K84" s="973"/>
      <c r="L84" s="973"/>
      <c r="M84" s="973"/>
      <c r="N84" s="973"/>
      <c r="O84" s="973"/>
      <c r="P84" s="974"/>
      <c r="Q84" s="975"/>
      <c r="R84" s="930"/>
      <c r="S84" s="930"/>
      <c r="T84" s="930"/>
      <c r="U84" s="930"/>
      <c r="V84" s="930"/>
      <c r="W84" s="930"/>
      <c r="X84" s="930"/>
      <c r="Y84" s="930"/>
      <c r="Z84" s="930"/>
      <c r="AA84" s="930"/>
      <c r="AB84" s="930"/>
      <c r="AC84" s="930"/>
      <c r="AD84" s="930"/>
      <c r="AE84" s="930"/>
      <c r="AF84" s="930"/>
      <c r="AG84" s="930"/>
      <c r="AH84" s="930"/>
      <c r="AI84" s="930"/>
      <c r="AJ84" s="930"/>
      <c r="AK84" s="930"/>
      <c r="AL84" s="930"/>
      <c r="AM84" s="930"/>
      <c r="AN84" s="930"/>
      <c r="AO84" s="930"/>
      <c r="AP84" s="930"/>
      <c r="AQ84" s="930"/>
      <c r="AR84" s="930"/>
      <c r="AS84" s="930"/>
      <c r="AT84" s="930"/>
      <c r="AU84" s="930"/>
      <c r="AV84" s="930"/>
      <c r="AW84" s="930"/>
      <c r="AX84" s="930"/>
      <c r="AY84" s="930"/>
      <c r="AZ84" s="976"/>
      <c r="BA84" s="976"/>
      <c r="BB84" s="976"/>
      <c r="BC84" s="976"/>
      <c r="BD84" s="977"/>
      <c r="BE84" s="267"/>
      <c r="BF84" s="267"/>
      <c r="BG84" s="267"/>
      <c r="BH84" s="267"/>
      <c r="BI84" s="267"/>
      <c r="BJ84" s="267"/>
      <c r="BK84" s="267"/>
      <c r="BL84" s="267"/>
      <c r="BM84" s="267"/>
      <c r="BN84" s="267"/>
      <c r="BO84" s="267"/>
      <c r="BP84" s="267"/>
      <c r="BQ84" s="264">
        <v>78</v>
      </c>
      <c r="BR84" s="269"/>
      <c r="BS84" s="962"/>
      <c r="BT84" s="963"/>
      <c r="BU84" s="963"/>
      <c r="BV84" s="963"/>
      <c r="BW84" s="963"/>
      <c r="BX84" s="963"/>
      <c r="BY84" s="963"/>
      <c r="BZ84" s="963"/>
      <c r="CA84" s="963"/>
      <c r="CB84" s="963"/>
      <c r="CC84" s="963"/>
      <c r="CD84" s="963"/>
      <c r="CE84" s="963"/>
      <c r="CF84" s="963"/>
      <c r="CG84" s="964"/>
      <c r="CH84" s="959"/>
      <c r="CI84" s="960"/>
      <c r="CJ84" s="960"/>
      <c r="CK84" s="960"/>
      <c r="CL84" s="961"/>
      <c r="CM84" s="959"/>
      <c r="CN84" s="960"/>
      <c r="CO84" s="960"/>
      <c r="CP84" s="960"/>
      <c r="CQ84" s="961"/>
      <c r="CR84" s="959"/>
      <c r="CS84" s="960"/>
      <c r="CT84" s="960"/>
      <c r="CU84" s="960"/>
      <c r="CV84" s="961"/>
      <c r="CW84" s="959"/>
      <c r="CX84" s="960"/>
      <c r="CY84" s="960"/>
      <c r="CZ84" s="960"/>
      <c r="DA84" s="961"/>
      <c r="DB84" s="959"/>
      <c r="DC84" s="960"/>
      <c r="DD84" s="960"/>
      <c r="DE84" s="960"/>
      <c r="DF84" s="961"/>
      <c r="DG84" s="959"/>
      <c r="DH84" s="960"/>
      <c r="DI84" s="960"/>
      <c r="DJ84" s="960"/>
      <c r="DK84" s="961"/>
      <c r="DL84" s="959"/>
      <c r="DM84" s="960"/>
      <c r="DN84" s="960"/>
      <c r="DO84" s="960"/>
      <c r="DP84" s="961"/>
      <c r="DQ84" s="959"/>
      <c r="DR84" s="960"/>
      <c r="DS84" s="960"/>
      <c r="DT84" s="960"/>
      <c r="DU84" s="961"/>
      <c r="DV84" s="956"/>
      <c r="DW84" s="957"/>
      <c r="DX84" s="957"/>
      <c r="DY84" s="957"/>
      <c r="DZ84" s="958"/>
      <c r="EA84" s="248"/>
    </row>
    <row r="85" spans="1:131" s="249" customFormat="1" ht="26.25" customHeight="1">
      <c r="A85" s="263">
        <v>18</v>
      </c>
      <c r="B85" s="972"/>
      <c r="C85" s="973"/>
      <c r="D85" s="973"/>
      <c r="E85" s="973"/>
      <c r="F85" s="973"/>
      <c r="G85" s="973"/>
      <c r="H85" s="973"/>
      <c r="I85" s="973"/>
      <c r="J85" s="973"/>
      <c r="K85" s="973"/>
      <c r="L85" s="973"/>
      <c r="M85" s="973"/>
      <c r="N85" s="973"/>
      <c r="O85" s="973"/>
      <c r="P85" s="974"/>
      <c r="Q85" s="975"/>
      <c r="R85" s="930"/>
      <c r="S85" s="930"/>
      <c r="T85" s="930"/>
      <c r="U85" s="930"/>
      <c r="V85" s="930"/>
      <c r="W85" s="930"/>
      <c r="X85" s="930"/>
      <c r="Y85" s="930"/>
      <c r="Z85" s="930"/>
      <c r="AA85" s="930"/>
      <c r="AB85" s="930"/>
      <c r="AC85" s="930"/>
      <c r="AD85" s="930"/>
      <c r="AE85" s="930"/>
      <c r="AF85" s="930"/>
      <c r="AG85" s="930"/>
      <c r="AH85" s="930"/>
      <c r="AI85" s="930"/>
      <c r="AJ85" s="930"/>
      <c r="AK85" s="930"/>
      <c r="AL85" s="930"/>
      <c r="AM85" s="930"/>
      <c r="AN85" s="930"/>
      <c r="AO85" s="930"/>
      <c r="AP85" s="930"/>
      <c r="AQ85" s="930"/>
      <c r="AR85" s="930"/>
      <c r="AS85" s="930"/>
      <c r="AT85" s="930"/>
      <c r="AU85" s="930"/>
      <c r="AV85" s="930"/>
      <c r="AW85" s="930"/>
      <c r="AX85" s="930"/>
      <c r="AY85" s="930"/>
      <c r="AZ85" s="976"/>
      <c r="BA85" s="976"/>
      <c r="BB85" s="976"/>
      <c r="BC85" s="976"/>
      <c r="BD85" s="977"/>
      <c r="BE85" s="267"/>
      <c r="BF85" s="267"/>
      <c r="BG85" s="267"/>
      <c r="BH85" s="267"/>
      <c r="BI85" s="267"/>
      <c r="BJ85" s="267"/>
      <c r="BK85" s="267"/>
      <c r="BL85" s="267"/>
      <c r="BM85" s="267"/>
      <c r="BN85" s="267"/>
      <c r="BO85" s="267"/>
      <c r="BP85" s="267"/>
      <c r="BQ85" s="264">
        <v>79</v>
      </c>
      <c r="BR85" s="269"/>
      <c r="BS85" s="962"/>
      <c r="BT85" s="963"/>
      <c r="BU85" s="963"/>
      <c r="BV85" s="963"/>
      <c r="BW85" s="963"/>
      <c r="BX85" s="963"/>
      <c r="BY85" s="963"/>
      <c r="BZ85" s="963"/>
      <c r="CA85" s="963"/>
      <c r="CB85" s="963"/>
      <c r="CC85" s="963"/>
      <c r="CD85" s="963"/>
      <c r="CE85" s="963"/>
      <c r="CF85" s="963"/>
      <c r="CG85" s="964"/>
      <c r="CH85" s="959"/>
      <c r="CI85" s="960"/>
      <c r="CJ85" s="960"/>
      <c r="CK85" s="960"/>
      <c r="CL85" s="961"/>
      <c r="CM85" s="959"/>
      <c r="CN85" s="960"/>
      <c r="CO85" s="960"/>
      <c r="CP85" s="960"/>
      <c r="CQ85" s="961"/>
      <c r="CR85" s="959"/>
      <c r="CS85" s="960"/>
      <c r="CT85" s="960"/>
      <c r="CU85" s="960"/>
      <c r="CV85" s="961"/>
      <c r="CW85" s="959"/>
      <c r="CX85" s="960"/>
      <c r="CY85" s="960"/>
      <c r="CZ85" s="960"/>
      <c r="DA85" s="961"/>
      <c r="DB85" s="959"/>
      <c r="DC85" s="960"/>
      <c r="DD85" s="960"/>
      <c r="DE85" s="960"/>
      <c r="DF85" s="961"/>
      <c r="DG85" s="959"/>
      <c r="DH85" s="960"/>
      <c r="DI85" s="960"/>
      <c r="DJ85" s="960"/>
      <c r="DK85" s="961"/>
      <c r="DL85" s="959"/>
      <c r="DM85" s="960"/>
      <c r="DN85" s="960"/>
      <c r="DO85" s="960"/>
      <c r="DP85" s="961"/>
      <c r="DQ85" s="959"/>
      <c r="DR85" s="960"/>
      <c r="DS85" s="960"/>
      <c r="DT85" s="960"/>
      <c r="DU85" s="961"/>
      <c r="DV85" s="956"/>
      <c r="DW85" s="957"/>
      <c r="DX85" s="957"/>
      <c r="DY85" s="957"/>
      <c r="DZ85" s="958"/>
      <c r="EA85" s="248"/>
    </row>
    <row r="86" spans="1:131" s="249" customFormat="1" ht="26.25" customHeight="1">
      <c r="A86" s="263">
        <v>19</v>
      </c>
      <c r="B86" s="972"/>
      <c r="C86" s="973"/>
      <c r="D86" s="973"/>
      <c r="E86" s="973"/>
      <c r="F86" s="973"/>
      <c r="G86" s="973"/>
      <c r="H86" s="973"/>
      <c r="I86" s="973"/>
      <c r="J86" s="973"/>
      <c r="K86" s="973"/>
      <c r="L86" s="973"/>
      <c r="M86" s="973"/>
      <c r="N86" s="973"/>
      <c r="O86" s="973"/>
      <c r="P86" s="974"/>
      <c r="Q86" s="975"/>
      <c r="R86" s="930"/>
      <c r="S86" s="930"/>
      <c r="T86" s="930"/>
      <c r="U86" s="930"/>
      <c r="V86" s="930"/>
      <c r="W86" s="930"/>
      <c r="X86" s="930"/>
      <c r="Y86" s="930"/>
      <c r="Z86" s="930"/>
      <c r="AA86" s="930"/>
      <c r="AB86" s="930"/>
      <c r="AC86" s="930"/>
      <c r="AD86" s="930"/>
      <c r="AE86" s="930"/>
      <c r="AF86" s="930"/>
      <c r="AG86" s="930"/>
      <c r="AH86" s="930"/>
      <c r="AI86" s="930"/>
      <c r="AJ86" s="930"/>
      <c r="AK86" s="930"/>
      <c r="AL86" s="930"/>
      <c r="AM86" s="930"/>
      <c r="AN86" s="930"/>
      <c r="AO86" s="930"/>
      <c r="AP86" s="930"/>
      <c r="AQ86" s="930"/>
      <c r="AR86" s="930"/>
      <c r="AS86" s="930"/>
      <c r="AT86" s="930"/>
      <c r="AU86" s="930"/>
      <c r="AV86" s="930"/>
      <c r="AW86" s="930"/>
      <c r="AX86" s="930"/>
      <c r="AY86" s="930"/>
      <c r="AZ86" s="976"/>
      <c r="BA86" s="976"/>
      <c r="BB86" s="976"/>
      <c r="BC86" s="976"/>
      <c r="BD86" s="977"/>
      <c r="BE86" s="267"/>
      <c r="BF86" s="267"/>
      <c r="BG86" s="267"/>
      <c r="BH86" s="267"/>
      <c r="BI86" s="267"/>
      <c r="BJ86" s="267"/>
      <c r="BK86" s="267"/>
      <c r="BL86" s="267"/>
      <c r="BM86" s="267"/>
      <c r="BN86" s="267"/>
      <c r="BO86" s="267"/>
      <c r="BP86" s="267"/>
      <c r="BQ86" s="264">
        <v>80</v>
      </c>
      <c r="BR86" s="269"/>
      <c r="BS86" s="962"/>
      <c r="BT86" s="963"/>
      <c r="BU86" s="963"/>
      <c r="BV86" s="963"/>
      <c r="BW86" s="963"/>
      <c r="BX86" s="963"/>
      <c r="BY86" s="963"/>
      <c r="BZ86" s="963"/>
      <c r="CA86" s="963"/>
      <c r="CB86" s="963"/>
      <c r="CC86" s="963"/>
      <c r="CD86" s="963"/>
      <c r="CE86" s="963"/>
      <c r="CF86" s="963"/>
      <c r="CG86" s="964"/>
      <c r="CH86" s="959"/>
      <c r="CI86" s="960"/>
      <c r="CJ86" s="960"/>
      <c r="CK86" s="960"/>
      <c r="CL86" s="961"/>
      <c r="CM86" s="959"/>
      <c r="CN86" s="960"/>
      <c r="CO86" s="960"/>
      <c r="CP86" s="960"/>
      <c r="CQ86" s="961"/>
      <c r="CR86" s="959"/>
      <c r="CS86" s="960"/>
      <c r="CT86" s="960"/>
      <c r="CU86" s="960"/>
      <c r="CV86" s="961"/>
      <c r="CW86" s="959"/>
      <c r="CX86" s="960"/>
      <c r="CY86" s="960"/>
      <c r="CZ86" s="960"/>
      <c r="DA86" s="961"/>
      <c r="DB86" s="959"/>
      <c r="DC86" s="960"/>
      <c r="DD86" s="960"/>
      <c r="DE86" s="960"/>
      <c r="DF86" s="961"/>
      <c r="DG86" s="959"/>
      <c r="DH86" s="960"/>
      <c r="DI86" s="960"/>
      <c r="DJ86" s="960"/>
      <c r="DK86" s="961"/>
      <c r="DL86" s="959"/>
      <c r="DM86" s="960"/>
      <c r="DN86" s="960"/>
      <c r="DO86" s="960"/>
      <c r="DP86" s="961"/>
      <c r="DQ86" s="959"/>
      <c r="DR86" s="960"/>
      <c r="DS86" s="960"/>
      <c r="DT86" s="960"/>
      <c r="DU86" s="961"/>
      <c r="DV86" s="956"/>
      <c r="DW86" s="957"/>
      <c r="DX86" s="957"/>
      <c r="DY86" s="957"/>
      <c r="DZ86" s="958"/>
      <c r="EA86" s="248"/>
    </row>
    <row r="87" spans="1:131" s="249" customFormat="1" ht="26.25" customHeight="1">
      <c r="A87" s="271">
        <v>20</v>
      </c>
      <c r="B87" s="979"/>
      <c r="C87" s="980"/>
      <c r="D87" s="980"/>
      <c r="E87" s="980"/>
      <c r="F87" s="980"/>
      <c r="G87" s="980"/>
      <c r="H87" s="980"/>
      <c r="I87" s="980"/>
      <c r="J87" s="980"/>
      <c r="K87" s="980"/>
      <c r="L87" s="980"/>
      <c r="M87" s="980"/>
      <c r="N87" s="980"/>
      <c r="O87" s="980"/>
      <c r="P87" s="981"/>
      <c r="Q87" s="982"/>
      <c r="R87" s="983"/>
      <c r="S87" s="983"/>
      <c r="T87" s="983"/>
      <c r="U87" s="983"/>
      <c r="V87" s="983"/>
      <c r="W87" s="983"/>
      <c r="X87" s="983"/>
      <c r="Y87" s="983"/>
      <c r="Z87" s="983"/>
      <c r="AA87" s="983"/>
      <c r="AB87" s="983"/>
      <c r="AC87" s="983"/>
      <c r="AD87" s="983"/>
      <c r="AE87" s="983"/>
      <c r="AF87" s="983"/>
      <c r="AG87" s="983"/>
      <c r="AH87" s="983"/>
      <c r="AI87" s="983"/>
      <c r="AJ87" s="983"/>
      <c r="AK87" s="983"/>
      <c r="AL87" s="983"/>
      <c r="AM87" s="983"/>
      <c r="AN87" s="983"/>
      <c r="AO87" s="983"/>
      <c r="AP87" s="983"/>
      <c r="AQ87" s="983"/>
      <c r="AR87" s="983"/>
      <c r="AS87" s="983"/>
      <c r="AT87" s="983"/>
      <c r="AU87" s="983"/>
      <c r="AV87" s="983"/>
      <c r="AW87" s="983"/>
      <c r="AX87" s="983"/>
      <c r="AY87" s="983"/>
      <c r="AZ87" s="984"/>
      <c r="BA87" s="984"/>
      <c r="BB87" s="984"/>
      <c r="BC87" s="984"/>
      <c r="BD87" s="985"/>
      <c r="BE87" s="267"/>
      <c r="BF87" s="267"/>
      <c r="BG87" s="267"/>
      <c r="BH87" s="267"/>
      <c r="BI87" s="267"/>
      <c r="BJ87" s="267"/>
      <c r="BK87" s="267"/>
      <c r="BL87" s="267"/>
      <c r="BM87" s="267"/>
      <c r="BN87" s="267"/>
      <c r="BO87" s="267"/>
      <c r="BP87" s="267"/>
      <c r="BQ87" s="264">
        <v>81</v>
      </c>
      <c r="BR87" s="269"/>
      <c r="BS87" s="962"/>
      <c r="BT87" s="963"/>
      <c r="BU87" s="963"/>
      <c r="BV87" s="963"/>
      <c r="BW87" s="963"/>
      <c r="BX87" s="963"/>
      <c r="BY87" s="963"/>
      <c r="BZ87" s="963"/>
      <c r="CA87" s="963"/>
      <c r="CB87" s="963"/>
      <c r="CC87" s="963"/>
      <c r="CD87" s="963"/>
      <c r="CE87" s="963"/>
      <c r="CF87" s="963"/>
      <c r="CG87" s="964"/>
      <c r="CH87" s="959"/>
      <c r="CI87" s="960"/>
      <c r="CJ87" s="960"/>
      <c r="CK87" s="960"/>
      <c r="CL87" s="961"/>
      <c r="CM87" s="959"/>
      <c r="CN87" s="960"/>
      <c r="CO87" s="960"/>
      <c r="CP87" s="960"/>
      <c r="CQ87" s="961"/>
      <c r="CR87" s="959"/>
      <c r="CS87" s="960"/>
      <c r="CT87" s="960"/>
      <c r="CU87" s="960"/>
      <c r="CV87" s="961"/>
      <c r="CW87" s="959"/>
      <c r="CX87" s="960"/>
      <c r="CY87" s="960"/>
      <c r="CZ87" s="960"/>
      <c r="DA87" s="961"/>
      <c r="DB87" s="959"/>
      <c r="DC87" s="960"/>
      <c r="DD87" s="960"/>
      <c r="DE87" s="960"/>
      <c r="DF87" s="961"/>
      <c r="DG87" s="959"/>
      <c r="DH87" s="960"/>
      <c r="DI87" s="960"/>
      <c r="DJ87" s="960"/>
      <c r="DK87" s="961"/>
      <c r="DL87" s="959"/>
      <c r="DM87" s="960"/>
      <c r="DN87" s="960"/>
      <c r="DO87" s="960"/>
      <c r="DP87" s="961"/>
      <c r="DQ87" s="959"/>
      <c r="DR87" s="960"/>
      <c r="DS87" s="960"/>
      <c r="DT87" s="960"/>
      <c r="DU87" s="961"/>
      <c r="DV87" s="956"/>
      <c r="DW87" s="957"/>
      <c r="DX87" s="957"/>
      <c r="DY87" s="957"/>
      <c r="DZ87" s="958"/>
      <c r="EA87" s="248"/>
    </row>
    <row r="88" spans="1:131" s="249" customFormat="1" ht="26.25" customHeight="1" thickBot="1">
      <c r="A88" s="266" t="s">
        <v>389</v>
      </c>
      <c r="B88" s="876" t="s">
        <v>419</v>
      </c>
      <c r="C88" s="877"/>
      <c r="D88" s="877"/>
      <c r="E88" s="877"/>
      <c r="F88" s="877"/>
      <c r="G88" s="877"/>
      <c r="H88" s="877"/>
      <c r="I88" s="877"/>
      <c r="J88" s="877"/>
      <c r="K88" s="877"/>
      <c r="L88" s="877"/>
      <c r="M88" s="877"/>
      <c r="N88" s="877"/>
      <c r="O88" s="877"/>
      <c r="P88" s="878"/>
      <c r="Q88" s="937"/>
      <c r="R88" s="938"/>
      <c r="S88" s="938"/>
      <c r="T88" s="938"/>
      <c r="U88" s="938"/>
      <c r="V88" s="938"/>
      <c r="W88" s="938"/>
      <c r="X88" s="938"/>
      <c r="Y88" s="938"/>
      <c r="Z88" s="938"/>
      <c r="AA88" s="938"/>
      <c r="AB88" s="938"/>
      <c r="AC88" s="938"/>
      <c r="AD88" s="938"/>
      <c r="AE88" s="938"/>
      <c r="AF88" s="941">
        <v>18802</v>
      </c>
      <c r="AG88" s="941"/>
      <c r="AH88" s="941"/>
      <c r="AI88" s="941"/>
      <c r="AJ88" s="941"/>
      <c r="AK88" s="938"/>
      <c r="AL88" s="938"/>
      <c r="AM88" s="938"/>
      <c r="AN88" s="938"/>
      <c r="AO88" s="938"/>
      <c r="AP88" s="941">
        <v>1339</v>
      </c>
      <c r="AQ88" s="941"/>
      <c r="AR88" s="941"/>
      <c r="AS88" s="941"/>
      <c r="AT88" s="941"/>
      <c r="AU88" s="941">
        <v>626</v>
      </c>
      <c r="AV88" s="941"/>
      <c r="AW88" s="941"/>
      <c r="AX88" s="941"/>
      <c r="AY88" s="941"/>
      <c r="AZ88" s="946"/>
      <c r="BA88" s="946"/>
      <c r="BB88" s="946"/>
      <c r="BC88" s="946"/>
      <c r="BD88" s="947"/>
      <c r="BE88" s="267"/>
      <c r="BF88" s="267"/>
      <c r="BG88" s="267"/>
      <c r="BH88" s="267"/>
      <c r="BI88" s="267"/>
      <c r="BJ88" s="267"/>
      <c r="BK88" s="267"/>
      <c r="BL88" s="267"/>
      <c r="BM88" s="267"/>
      <c r="BN88" s="267"/>
      <c r="BO88" s="267"/>
      <c r="BP88" s="267"/>
      <c r="BQ88" s="264">
        <v>82</v>
      </c>
      <c r="BR88" s="269"/>
      <c r="BS88" s="962"/>
      <c r="BT88" s="963"/>
      <c r="BU88" s="963"/>
      <c r="BV88" s="963"/>
      <c r="BW88" s="963"/>
      <c r="BX88" s="963"/>
      <c r="BY88" s="963"/>
      <c r="BZ88" s="963"/>
      <c r="CA88" s="963"/>
      <c r="CB88" s="963"/>
      <c r="CC88" s="963"/>
      <c r="CD88" s="963"/>
      <c r="CE88" s="963"/>
      <c r="CF88" s="963"/>
      <c r="CG88" s="964"/>
      <c r="CH88" s="959"/>
      <c r="CI88" s="960"/>
      <c r="CJ88" s="960"/>
      <c r="CK88" s="960"/>
      <c r="CL88" s="961"/>
      <c r="CM88" s="959"/>
      <c r="CN88" s="960"/>
      <c r="CO88" s="960"/>
      <c r="CP88" s="960"/>
      <c r="CQ88" s="961"/>
      <c r="CR88" s="959"/>
      <c r="CS88" s="960"/>
      <c r="CT88" s="960"/>
      <c r="CU88" s="960"/>
      <c r="CV88" s="961"/>
      <c r="CW88" s="959"/>
      <c r="CX88" s="960"/>
      <c r="CY88" s="960"/>
      <c r="CZ88" s="960"/>
      <c r="DA88" s="961"/>
      <c r="DB88" s="959"/>
      <c r="DC88" s="960"/>
      <c r="DD88" s="960"/>
      <c r="DE88" s="960"/>
      <c r="DF88" s="961"/>
      <c r="DG88" s="959"/>
      <c r="DH88" s="960"/>
      <c r="DI88" s="960"/>
      <c r="DJ88" s="960"/>
      <c r="DK88" s="961"/>
      <c r="DL88" s="959"/>
      <c r="DM88" s="960"/>
      <c r="DN88" s="960"/>
      <c r="DO88" s="960"/>
      <c r="DP88" s="961"/>
      <c r="DQ88" s="959"/>
      <c r="DR88" s="960"/>
      <c r="DS88" s="960"/>
      <c r="DT88" s="960"/>
      <c r="DU88" s="961"/>
      <c r="DV88" s="956"/>
      <c r="DW88" s="957"/>
      <c r="DX88" s="957"/>
      <c r="DY88" s="957"/>
      <c r="DZ88" s="958"/>
      <c r="EA88" s="248"/>
    </row>
    <row r="89" spans="1:131" s="249" customFormat="1" ht="26.25" hidden="1" customHeight="1">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62"/>
      <c r="BT89" s="963"/>
      <c r="BU89" s="963"/>
      <c r="BV89" s="963"/>
      <c r="BW89" s="963"/>
      <c r="BX89" s="963"/>
      <c r="BY89" s="963"/>
      <c r="BZ89" s="963"/>
      <c r="CA89" s="963"/>
      <c r="CB89" s="963"/>
      <c r="CC89" s="963"/>
      <c r="CD89" s="963"/>
      <c r="CE89" s="963"/>
      <c r="CF89" s="963"/>
      <c r="CG89" s="964"/>
      <c r="CH89" s="959"/>
      <c r="CI89" s="960"/>
      <c r="CJ89" s="960"/>
      <c r="CK89" s="960"/>
      <c r="CL89" s="961"/>
      <c r="CM89" s="959"/>
      <c r="CN89" s="960"/>
      <c r="CO89" s="960"/>
      <c r="CP89" s="960"/>
      <c r="CQ89" s="961"/>
      <c r="CR89" s="959"/>
      <c r="CS89" s="960"/>
      <c r="CT89" s="960"/>
      <c r="CU89" s="960"/>
      <c r="CV89" s="961"/>
      <c r="CW89" s="959"/>
      <c r="CX89" s="960"/>
      <c r="CY89" s="960"/>
      <c r="CZ89" s="960"/>
      <c r="DA89" s="961"/>
      <c r="DB89" s="959"/>
      <c r="DC89" s="960"/>
      <c r="DD89" s="960"/>
      <c r="DE89" s="960"/>
      <c r="DF89" s="961"/>
      <c r="DG89" s="959"/>
      <c r="DH89" s="960"/>
      <c r="DI89" s="960"/>
      <c r="DJ89" s="960"/>
      <c r="DK89" s="961"/>
      <c r="DL89" s="959"/>
      <c r="DM89" s="960"/>
      <c r="DN89" s="960"/>
      <c r="DO89" s="960"/>
      <c r="DP89" s="961"/>
      <c r="DQ89" s="959"/>
      <c r="DR89" s="960"/>
      <c r="DS89" s="960"/>
      <c r="DT89" s="960"/>
      <c r="DU89" s="961"/>
      <c r="DV89" s="956"/>
      <c r="DW89" s="957"/>
      <c r="DX89" s="957"/>
      <c r="DY89" s="957"/>
      <c r="DZ89" s="958"/>
      <c r="EA89" s="248"/>
    </row>
    <row r="90" spans="1:131" s="249" customFormat="1" ht="26.25" hidden="1" customHeight="1">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62"/>
      <c r="BT90" s="963"/>
      <c r="BU90" s="963"/>
      <c r="BV90" s="963"/>
      <c r="BW90" s="963"/>
      <c r="BX90" s="963"/>
      <c r="BY90" s="963"/>
      <c r="BZ90" s="963"/>
      <c r="CA90" s="963"/>
      <c r="CB90" s="963"/>
      <c r="CC90" s="963"/>
      <c r="CD90" s="963"/>
      <c r="CE90" s="963"/>
      <c r="CF90" s="963"/>
      <c r="CG90" s="964"/>
      <c r="CH90" s="959"/>
      <c r="CI90" s="960"/>
      <c r="CJ90" s="960"/>
      <c r="CK90" s="960"/>
      <c r="CL90" s="961"/>
      <c r="CM90" s="959"/>
      <c r="CN90" s="960"/>
      <c r="CO90" s="960"/>
      <c r="CP90" s="960"/>
      <c r="CQ90" s="961"/>
      <c r="CR90" s="959"/>
      <c r="CS90" s="960"/>
      <c r="CT90" s="960"/>
      <c r="CU90" s="960"/>
      <c r="CV90" s="961"/>
      <c r="CW90" s="959"/>
      <c r="CX90" s="960"/>
      <c r="CY90" s="960"/>
      <c r="CZ90" s="960"/>
      <c r="DA90" s="961"/>
      <c r="DB90" s="959"/>
      <c r="DC90" s="960"/>
      <c r="DD90" s="960"/>
      <c r="DE90" s="960"/>
      <c r="DF90" s="961"/>
      <c r="DG90" s="959"/>
      <c r="DH90" s="960"/>
      <c r="DI90" s="960"/>
      <c r="DJ90" s="960"/>
      <c r="DK90" s="961"/>
      <c r="DL90" s="959"/>
      <c r="DM90" s="960"/>
      <c r="DN90" s="960"/>
      <c r="DO90" s="960"/>
      <c r="DP90" s="961"/>
      <c r="DQ90" s="959"/>
      <c r="DR90" s="960"/>
      <c r="DS90" s="960"/>
      <c r="DT90" s="960"/>
      <c r="DU90" s="961"/>
      <c r="DV90" s="956"/>
      <c r="DW90" s="957"/>
      <c r="DX90" s="957"/>
      <c r="DY90" s="957"/>
      <c r="DZ90" s="958"/>
      <c r="EA90" s="248"/>
    </row>
    <row r="91" spans="1:131" s="249" customFormat="1" ht="26.25" hidden="1" customHeight="1">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62"/>
      <c r="BT91" s="963"/>
      <c r="BU91" s="963"/>
      <c r="BV91" s="963"/>
      <c r="BW91" s="963"/>
      <c r="BX91" s="963"/>
      <c r="BY91" s="963"/>
      <c r="BZ91" s="963"/>
      <c r="CA91" s="963"/>
      <c r="CB91" s="963"/>
      <c r="CC91" s="963"/>
      <c r="CD91" s="963"/>
      <c r="CE91" s="963"/>
      <c r="CF91" s="963"/>
      <c r="CG91" s="964"/>
      <c r="CH91" s="959"/>
      <c r="CI91" s="960"/>
      <c r="CJ91" s="960"/>
      <c r="CK91" s="960"/>
      <c r="CL91" s="961"/>
      <c r="CM91" s="959"/>
      <c r="CN91" s="960"/>
      <c r="CO91" s="960"/>
      <c r="CP91" s="960"/>
      <c r="CQ91" s="961"/>
      <c r="CR91" s="959"/>
      <c r="CS91" s="960"/>
      <c r="CT91" s="960"/>
      <c r="CU91" s="960"/>
      <c r="CV91" s="961"/>
      <c r="CW91" s="959"/>
      <c r="CX91" s="960"/>
      <c r="CY91" s="960"/>
      <c r="CZ91" s="960"/>
      <c r="DA91" s="961"/>
      <c r="DB91" s="959"/>
      <c r="DC91" s="960"/>
      <c r="DD91" s="960"/>
      <c r="DE91" s="960"/>
      <c r="DF91" s="961"/>
      <c r="DG91" s="959"/>
      <c r="DH91" s="960"/>
      <c r="DI91" s="960"/>
      <c r="DJ91" s="960"/>
      <c r="DK91" s="961"/>
      <c r="DL91" s="959"/>
      <c r="DM91" s="960"/>
      <c r="DN91" s="960"/>
      <c r="DO91" s="960"/>
      <c r="DP91" s="961"/>
      <c r="DQ91" s="959"/>
      <c r="DR91" s="960"/>
      <c r="DS91" s="960"/>
      <c r="DT91" s="960"/>
      <c r="DU91" s="961"/>
      <c r="DV91" s="956"/>
      <c r="DW91" s="957"/>
      <c r="DX91" s="957"/>
      <c r="DY91" s="957"/>
      <c r="DZ91" s="958"/>
      <c r="EA91" s="248"/>
    </row>
    <row r="92" spans="1:131" s="249" customFormat="1" ht="26.25" hidden="1" customHeight="1">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62"/>
      <c r="BT92" s="963"/>
      <c r="BU92" s="963"/>
      <c r="BV92" s="963"/>
      <c r="BW92" s="963"/>
      <c r="BX92" s="963"/>
      <c r="BY92" s="963"/>
      <c r="BZ92" s="963"/>
      <c r="CA92" s="963"/>
      <c r="CB92" s="963"/>
      <c r="CC92" s="963"/>
      <c r="CD92" s="963"/>
      <c r="CE92" s="963"/>
      <c r="CF92" s="963"/>
      <c r="CG92" s="964"/>
      <c r="CH92" s="959"/>
      <c r="CI92" s="960"/>
      <c r="CJ92" s="960"/>
      <c r="CK92" s="960"/>
      <c r="CL92" s="961"/>
      <c r="CM92" s="959"/>
      <c r="CN92" s="960"/>
      <c r="CO92" s="960"/>
      <c r="CP92" s="960"/>
      <c r="CQ92" s="961"/>
      <c r="CR92" s="959"/>
      <c r="CS92" s="960"/>
      <c r="CT92" s="960"/>
      <c r="CU92" s="960"/>
      <c r="CV92" s="961"/>
      <c r="CW92" s="959"/>
      <c r="CX92" s="960"/>
      <c r="CY92" s="960"/>
      <c r="CZ92" s="960"/>
      <c r="DA92" s="961"/>
      <c r="DB92" s="959"/>
      <c r="DC92" s="960"/>
      <c r="DD92" s="960"/>
      <c r="DE92" s="960"/>
      <c r="DF92" s="961"/>
      <c r="DG92" s="959"/>
      <c r="DH92" s="960"/>
      <c r="DI92" s="960"/>
      <c r="DJ92" s="960"/>
      <c r="DK92" s="961"/>
      <c r="DL92" s="959"/>
      <c r="DM92" s="960"/>
      <c r="DN92" s="960"/>
      <c r="DO92" s="960"/>
      <c r="DP92" s="961"/>
      <c r="DQ92" s="959"/>
      <c r="DR92" s="960"/>
      <c r="DS92" s="960"/>
      <c r="DT92" s="960"/>
      <c r="DU92" s="961"/>
      <c r="DV92" s="956"/>
      <c r="DW92" s="957"/>
      <c r="DX92" s="957"/>
      <c r="DY92" s="957"/>
      <c r="DZ92" s="958"/>
      <c r="EA92" s="248"/>
    </row>
    <row r="93" spans="1:131" s="249" customFormat="1" ht="26.25" hidden="1" customHeight="1">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62"/>
      <c r="BT93" s="963"/>
      <c r="BU93" s="963"/>
      <c r="BV93" s="963"/>
      <c r="BW93" s="963"/>
      <c r="BX93" s="963"/>
      <c r="BY93" s="963"/>
      <c r="BZ93" s="963"/>
      <c r="CA93" s="963"/>
      <c r="CB93" s="963"/>
      <c r="CC93" s="963"/>
      <c r="CD93" s="963"/>
      <c r="CE93" s="963"/>
      <c r="CF93" s="963"/>
      <c r="CG93" s="964"/>
      <c r="CH93" s="959"/>
      <c r="CI93" s="960"/>
      <c r="CJ93" s="960"/>
      <c r="CK93" s="960"/>
      <c r="CL93" s="961"/>
      <c r="CM93" s="959"/>
      <c r="CN93" s="960"/>
      <c r="CO93" s="960"/>
      <c r="CP93" s="960"/>
      <c r="CQ93" s="961"/>
      <c r="CR93" s="959"/>
      <c r="CS93" s="960"/>
      <c r="CT93" s="960"/>
      <c r="CU93" s="960"/>
      <c r="CV93" s="961"/>
      <c r="CW93" s="959"/>
      <c r="CX93" s="960"/>
      <c r="CY93" s="960"/>
      <c r="CZ93" s="960"/>
      <c r="DA93" s="961"/>
      <c r="DB93" s="959"/>
      <c r="DC93" s="960"/>
      <c r="DD93" s="960"/>
      <c r="DE93" s="960"/>
      <c r="DF93" s="961"/>
      <c r="DG93" s="959"/>
      <c r="DH93" s="960"/>
      <c r="DI93" s="960"/>
      <c r="DJ93" s="960"/>
      <c r="DK93" s="961"/>
      <c r="DL93" s="959"/>
      <c r="DM93" s="960"/>
      <c r="DN93" s="960"/>
      <c r="DO93" s="960"/>
      <c r="DP93" s="961"/>
      <c r="DQ93" s="959"/>
      <c r="DR93" s="960"/>
      <c r="DS93" s="960"/>
      <c r="DT93" s="960"/>
      <c r="DU93" s="961"/>
      <c r="DV93" s="956"/>
      <c r="DW93" s="957"/>
      <c r="DX93" s="957"/>
      <c r="DY93" s="957"/>
      <c r="DZ93" s="958"/>
      <c r="EA93" s="248"/>
    </row>
    <row r="94" spans="1:131" s="249" customFormat="1" ht="26.25" hidden="1" customHeight="1">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62"/>
      <c r="BT94" s="963"/>
      <c r="BU94" s="963"/>
      <c r="BV94" s="963"/>
      <c r="BW94" s="963"/>
      <c r="BX94" s="963"/>
      <c r="BY94" s="963"/>
      <c r="BZ94" s="963"/>
      <c r="CA94" s="963"/>
      <c r="CB94" s="963"/>
      <c r="CC94" s="963"/>
      <c r="CD94" s="963"/>
      <c r="CE94" s="963"/>
      <c r="CF94" s="963"/>
      <c r="CG94" s="964"/>
      <c r="CH94" s="959"/>
      <c r="CI94" s="960"/>
      <c r="CJ94" s="960"/>
      <c r="CK94" s="960"/>
      <c r="CL94" s="961"/>
      <c r="CM94" s="959"/>
      <c r="CN94" s="960"/>
      <c r="CO94" s="960"/>
      <c r="CP94" s="960"/>
      <c r="CQ94" s="961"/>
      <c r="CR94" s="959"/>
      <c r="CS94" s="960"/>
      <c r="CT94" s="960"/>
      <c r="CU94" s="960"/>
      <c r="CV94" s="961"/>
      <c r="CW94" s="959"/>
      <c r="CX94" s="960"/>
      <c r="CY94" s="960"/>
      <c r="CZ94" s="960"/>
      <c r="DA94" s="961"/>
      <c r="DB94" s="959"/>
      <c r="DC94" s="960"/>
      <c r="DD94" s="960"/>
      <c r="DE94" s="960"/>
      <c r="DF94" s="961"/>
      <c r="DG94" s="959"/>
      <c r="DH94" s="960"/>
      <c r="DI94" s="960"/>
      <c r="DJ94" s="960"/>
      <c r="DK94" s="961"/>
      <c r="DL94" s="959"/>
      <c r="DM94" s="960"/>
      <c r="DN94" s="960"/>
      <c r="DO94" s="960"/>
      <c r="DP94" s="961"/>
      <c r="DQ94" s="959"/>
      <c r="DR94" s="960"/>
      <c r="DS94" s="960"/>
      <c r="DT94" s="960"/>
      <c r="DU94" s="961"/>
      <c r="DV94" s="956"/>
      <c r="DW94" s="957"/>
      <c r="DX94" s="957"/>
      <c r="DY94" s="957"/>
      <c r="DZ94" s="958"/>
      <c r="EA94" s="248"/>
    </row>
    <row r="95" spans="1:131" s="249" customFormat="1" ht="26.25" hidden="1" customHeight="1">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62"/>
      <c r="BT95" s="963"/>
      <c r="BU95" s="963"/>
      <c r="BV95" s="963"/>
      <c r="BW95" s="963"/>
      <c r="BX95" s="963"/>
      <c r="BY95" s="963"/>
      <c r="BZ95" s="963"/>
      <c r="CA95" s="963"/>
      <c r="CB95" s="963"/>
      <c r="CC95" s="963"/>
      <c r="CD95" s="963"/>
      <c r="CE95" s="963"/>
      <c r="CF95" s="963"/>
      <c r="CG95" s="964"/>
      <c r="CH95" s="959"/>
      <c r="CI95" s="960"/>
      <c r="CJ95" s="960"/>
      <c r="CK95" s="960"/>
      <c r="CL95" s="961"/>
      <c r="CM95" s="959"/>
      <c r="CN95" s="960"/>
      <c r="CO95" s="960"/>
      <c r="CP95" s="960"/>
      <c r="CQ95" s="961"/>
      <c r="CR95" s="959"/>
      <c r="CS95" s="960"/>
      <c r="CT95" s="960"/>
      <c r="CU95" s="960"/>
      <c r="CV95" s="961"/>
      <c r="CW95" s="959"/>
      <c r="CX95" s="960"/>
      <c r="CY95" s="960"/>
      <c r="CZ95" s="960"/>
      <c r="DA95" s="961"/>
      <c r="DB95" s="959"/>
      <c r="DC95" s="960"/>
      <c r="DD95" s="960"/>
      <c r="DE95" s="960"/>
      <c r="DF95" s="961"/>
      <c r="DG95" s="959"/>
      <c r="DH95" s="960"/>
      <c r="DI95" s="960"/>
      <c r="DJ95" s="960"/>
      <c r="DK95" s="961"/>
      <c r="DL95" s="959"/>
      <c r="DM95" s="960"/>
      <c r="DN95" s="960"/>
      <c r="DO95" s="960"/>
      <c r="DP95" s="961"/>
      <c r="DQ95" s="959"/>
      <c r="DR95" s="960"/>
      <c r="DS95" s="960"/>
      <c r="DT95" s="960"/>
      <c r="DU95" s="961"/>
      <c r="DV95" s="956"/>
      <c r="DW95" s="957"/>
      <c r="DX95" s="957"/>
      <c r="DY95" s="957"/>
      <c r="DZ95" s="958"/>
      <c r="EA95" s="248"/>
    </row>
    <row r="96" spans="1:131" s="249" customFormat="1" ht="26.25" hidden="1" customHeight="1">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62"/>
      <c r="BT96" s="963"/>
      <c r="BU96" s="963"/>
      <c r="BV96" s="963"/>
      <c r="BW96" s="963"/>
      <c r="BX96" s="963"/>
      <c r="BY96" s="963"/>
      <c r="BZ96" s="963"/>
      <c r="CA96" s="963"/>
      <c r="CB96" s="963"/>
      <c r="CC96" s="963"/>
      <c r="CD96" s="963"/>
      <c r="CE96" s="963"/>
      <c r="CF96" s="963"/>
      <c r="CG96" s="964"/>
      <c r="CH96" s="959"/>
      <c r="CI96" s="960"/>
      <c r="CJ96" s="960"/>
      <c r="CK96" s="960"/>
      <c r="CL96" s="961"/>
      <c r="CM96" s="959"/>
      <c r="CN96" s="960"/>
      <c r="CO96" s="960"/>
      <c r="CP96" s="960"/>
      <c r="CQ96" s="961"/>
      <c r="CR96" s="959"/>
      <c r="CS96" s="960"/>
      <c r="CT96" s="960"/>
      <c r="CU96" s="960"/>
      <c r="CV96" s="961"/>
      <c r="CW96" s="959"/>
      <c r="CX96" s="960"/>
      <c r="CY96" s="960"/>
      <c r="CZ96" s="960"/>
      <c r="DA96" s="961"/>
      <c r="DB96" s="959"/>
      <c r="DC96" s="960"/>
      <c r="DD96" s="960"/>
      <c r="DE96" s="960"/>
      <c r="DF96" s="961"/>
      <c r="DG96" s="959"/>
      <c r="DH96" s="960"/>
      <c r="DI96" s="960"/>
      <c r="DJ96" s="960"/>
      <c r="DK96" s="961"/>
      <c r="DL96" s="959"/>
      <c r="DM96" s="960"/>
      <c r="DN96" s="960"/>
      <c r="DO96" s="960"/>
      <c r="DP96" s="961"/>
      <c r="DQ96" s="959"/>
      <c r="DR96" s="960"/>
      <c r="DS96" s="960"/>
      <c r="DT96" s="960"/>
      <c r="DU96" s="961"/>
      <c r="DV96" s="956"/>
      <c r="DW96" s="957"/>
      <c r="DX96" s="957"/>
      <c r="DY96" s="957"/>
      <c r="DZ96" s="958"/>
      <c r="EA96" s="248"/>
    </row>
    <row r="97" spans="1:131" s="249" customFormat="1" ht="26.25" hidden="1" customHeight="1">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62"/>
      <c r="BT97" s="963"/>
      <c r="BU97" s="963"/>
      <c r="BV97" s="963"/>
      <c r="BW97" s="963"/>
      <c r="BX97" s="963"/>
      <c r="BY97" s="963"/>
      <c r="BZ97" s="963"/>
      <c r="CA97" s="963"/>
      <c r="CB97" s="963"/>
      <c r="CC97" s="963"/>
      <c r="CD97" s="963"/>
      <c r="CE97" s="963"/>
      <c r="CF97" s="963"/>
      <c r="CG97" s="964"/>
      <c r="CH97" s="959"/>
      <c r="CI97" s="960"/>
      <c r="CJ97" s="960"/>
      <c r="CK97" s="960"/>
      <c r="CL97" s="961"/>
      <c r="CM97" s="959"/>
      <c r="CN97" s="960"/>
      <c r="CO97" s="960"/>
      <c r="CP97" s="960"/>
      <c r="CQ97" s="961"/>
      <c r="CR97" s="959"/>
      <c r="CS97" s="960"/>
      <c r="CT97" s="960"/>
      <c r="CU97" s="960"/>
      <c r="CV97" s="961"/>
      <c r="CW97" s="959"/>
      <c r="CX97" s="960"/>
      <c r="CY97" s="960"/>
      <c r="CZ97" s="960"/>
      <c r="DA97" s="961"/>
      <c r="DB97" s="959"/>
      <c r="DC97" s="960"/>
      <c r="DD97" s="960"/>
      <c r="DE97" s="960"/>
      <c r="DF97" s="961"/>
      <c r="DG97" s="959"/>
      <c r="DH97" s="960"/>
      <c r="DI97" s="960"/>
      <c r="DJ97" s="960"/>
      <c r="DK97" s="961"/>
      <c r="DL97" s="959"/>
      <c r="DM97" s="960"/>
      <c r="DN97" s="960"/>
      <c r="DO97" s="960"/>
      <c r="DP97" s="961"/>
      <c r="DQ97" s="959"/>
      <c r="DR97" s="960"/>
      <c r="DS97" s="960"/>
      <c r="DT97" s="960"/>
      <c r="DU97" s="961"/>
      <c r="DV97" s="956"/>
      <c r="DW97" s="957"/>
      <c r="DX97" s="957"/>
      <c r="DY97" s="957"/>
      <c r="DZ97" s="958"/>
      <c r="EA97" s="248"/>
    </row>
    <row r="98" spans="1:131" s="249" customFormat="1" ht="26.25" hidden="1" customHeight="1">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62"/>
      <c r="BT98" s="963"/>
      <c r="BU98" s="963"/>
      <c r="BV98" s="963"/>
      <c r="BW98" s="963"/>
      <c r="BX98" s="963"/>
      <c r="BY98" s="963"/>
      <c r="BZ98" s="963"/>
      <c r="CA98" s="963"/>
      <c r="CB98" s="963"/>
      <c r="CC98" s="963"/>
      <c r="CD98" s="963"/>
      <c r="CE98" s="963"/>
      <c r="CF98" s="963"/>
      <c r="CG98" s="964"/>
      <c r="CH98" s="959"/>
      <c r="CI98" s="960"/>
      <c r="CJ98" s="960"/>
      <c r="CK98" s="960"/>
      <c r="CL98" s="961"/>
      <c r="CM98" s="959"/>
      <c r="CN98" s="960"/>
      <c r="CO98" s="960"/>
      <c r="CP98" s="960"/>
      <c r="CQ98" s="961"/>
      <c r="CR98" s="959"/>
      <c r="CS98" s="960"/>
      <c r="CT98" s="960"/>
      <c r="CU98" s="960"/>
      <c r="CV98" s="961"/>
      <c r="CW98" s="959"/>
      <c r="CX98" s="960"/>
      <c r="CY98" s="960"/>
      <c r="CZ98" s="960"/>
      <c r="DA98" s="961"/>
      <c r="DB98" s="959"/>
      <c r="DC98" s="960"/>
      <c r="DD98" s="960"/>
      <c r="DE98" s="960"/>
      <c r="DF98" s="961"/>
      <c r="DG98" s="959"/>
      <c r="DH98" s="960"/>
      <c r="DI98" s="960"/>
      <c r="DJ98" s="960"/>
      <c r="DK98" s="961"/>
      <c r="DL98" s="959"/>
      <c r="DM98" s="960"/>
      <c r="DN98" s="960"/>
      <c r="DO98" s="960"/>
      <c r="DP98" s="961"/>
      <c r="DQ98" s="959"/>
      <c r="DR98" s="960"/>
      <c r="DS98" s="960"/>
      <c r="DT98" s="960"/>
      <c r="DU98" s="961"/>
      <c r="DV98" s="956"/>
      <c r="DW98" s="957"/>
      <c r="DX98" s="957"/>
      <c r="DY98" s="957"/>
      <c r="DZ98" s="958"/>
      <c r="EA98" s="248"/>
    </row>
    <row r="99" spans="1:131" s="249" customFormat="1" ht="26.25" hidden="1" customHeight="1">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62"/>
      <c r="BT99" s="963"/>
      <c r="BU99" s="963"/>
      <c r="BV99" s="963"/>
      <c r="BW99" s="963"/>
      <c r="BX99" s="963"/>
      <c r="BY99" s="963"/>
      <c r="BZ99" s="963"/>
      <c r="CA99" s="963"/>
      <c r="CB99" s="963"/>
      <c r="CC99" s="963"/>
      <c r="CD99" s="963"/>
      <c r="CE99" s="963"/>
      <c r="CF99" s="963"/>
      <c r="CG99" s="964"/>
      <c r="CH99" s="959"/>
      <c r="CI99" s="960"/>
      <c r="CJ99" s="960"/>
      <c r="CK99" s="960"/>
      <c r="CL99" s="961"/>
      <c r="CM99" s="959"/>
      <c r="CN99" s="960"/>
      <c r="CO99" s="960"/>
      <c r="CP99" s="960"/>
      <c r="CQ99" s="961"/>
      <c r="CR99" s="959"/>
      <c r="CS99" s="960"/>
      <c r="CT99" s="960"/>
      <c r="CU99" s="960"/>
      <c r="CV99" s="961"/>
      <c r="CW99" s="959"/>
      <c r="CX99" s="960"/>
      <c r="CY99" s="960"/>
      <c r="CZ99" s="960"/>
      <c r="DA99" s="961"/>
      <c r="DB99" s="959"/>
      <c r="DC99" s="960"/>
      <c r="DD99" s="960"/>
      <c r="DE99" s="960"/>
      <c r="DF99" s="961"/>
      <c r="DG99" s="959"/>
      <c r="DH99" s="960"/>
      <c r="DI99" s="960"/>
      <c r="DJ99" s="960"/>
      <c r="DK99" s="961"/>
      <c r="DL99" s="959"/>
      <c r="DM99" s="960"/>
      <c r="DN99" s="960"/>
      <c r="DO99" s="960"/>
      <c r="DP99" s="961"/>
      <c r="DQ99" s="959"/>
      <c r="DR99" s="960"/>
      <c r="DS99" s="960"/>
      <c r="DT99" s="960"/>
      <c r="DU99" s="961"/>
      <c r="DV99" s="956"/>
      <c r="DW99" s="957"/>
      <c r="DX99" s="957"/>
      <c r="DY99" s="957"/>
      <c r="DZ99" s="958"/>
      <c r="EA99" s="248"/>
    </row>
    <row r="100" spans="1:131" s="249" customFormat="1" ht="26.25" hidden="1" customHeight="1">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62"/>
      <c r="BT100" s="963"/>
      <c r="BU100" s="963"/>
      <c r="BV100" s="963"/>
      <c r="BW100" s="963"/>
      <c r="BX100" s="963"/>
      <c r="BY100" s="963"/>
      <c r="BZ100" s="963"/>
      <c r="CA100" s="963"/>
      <c r="CB100" s="963"/>
      <c r="CC100" s="963"/>
      <c r="CD100" s="963"/>
      <c r="CE100" s="963"/>
      <c r="CF100" s="963"/>
      <c r="CG100" s="964"/>
      <c r="CH100" s="959"/>
      <c r="CI100" s="960"/>
      <c r="CJ100" s="960"/>
      <c r="CK100" s="960"/>
      <c r="CL100" s="961"/>
      <c r="CM100" s="959"/>
      <c r="CN100" s="960"/>
      <c r="CO100" s="960"/>
      <c r="CP100" s="960"/>
      <c r="CQ100" s="961"/>
      <c r="CR100" s="959"/>
      <c r="CS100" s="960"/>
      <c r="CT100" s="960"/>
      <c r="CU100" s="960"/>
      <c r="CV100" s="961"/>
      <c r="CW100" s="959"/>
      <c r="CX100" s="960"/>
      <c r="CY100" s="960"/>
      <c r="CZ100" s="960"/>
      <c r="DA100" s="961"/>
      <c r="DB100" s="959"/>
      <c r="DC100" s="960"/>
      <c r="DD100" s="960"/>
      <c r="DE100" s="960"/>
      <c r="DF100" s="961"/>
      <c r="DG100" s="959"/>
      <c r="DH100" s="960"/>
      <c r="DI100" s="960"/>
      <c r="DJ100" s="960"/>
      <c r="DK100" s="961"/>
      <c r="DL100" s="959"/>
      <c r="DM100" s="960"/>
      <c r="DN100" s="960"/>
      <c r="DO100" s="960"/>
      <c r="DP100" s="961"/>
      <c r="DQ100" s="959"/>
      <c r="DR100" s="960"/>
      <c r="DS100" s="960"/>
      <c r="DT100" s="960"/>
      <c r="DU100" s="961"/>
      <c r="DV100" s="956"/>
      <c r="DW100" s="957"/>
      <c r="DX100" s="957"/>
      <c r="DY100" s="957"/>
      <c r="DZ100" s="958"/>
      <c r="EA100" s="248"/>
    </row>
    <row r="101" spans="1:131" s="249" customFormat="1" ht="26.25" hidden="1" customHeight="1">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62"/>
      <c r="BT101" s="963"/>
      <c r="BU101" s="963"/>
      <c r="BV101" s="963"/>
      <c r="BW101" s="963"/>
      <c r="BX101" s="963"/>
      <c r="BY101" s="963"/>
      <c r="BZ101" s="963"/>
      <c r="CA101" s="963"/>
      <c r="CB101" s="963"/>
      <c r="CC101" s="963"/>
      <c r="CD101" s="963"/>
      <c r="CE101" s="963"/>
      <c r="CF101" s="963"/>
      <c r="CG101" s="964"/>
      <c r="CH101" s="959"/>
      <c r="CI101" s="960"/>
      <c r="CJ101" s="960"/>
      <c r="CK101" s="960"/>
      <c r="CL101" s="961"/>
      <c r="CM101" s="959"/>
      <c r="CN101" s="960"/>
      <c r="CO101" s="960"/>
      <c r="CP101" s="960"/>
      <c r="CQ101" s="961"/>
      <c r="CR101" s="959"/>
      <c r="CS101" s="960"/>
      <c r="CT101" s="960"/>
      <c r="CU101" s="960"/>
      <c r="CV101" s="961"/>
      <c r="CW101" s="959"/>
      <c r="CX101" s="960"/>
      <c r="CY101" s="960"/>
      <c r="CZ101" s="960"/>
      <c r="DA101" s="961"/>
      <c r="DB101" s="959"/>
      <c r="DC101" s="960"/>
      <c r="DD101" s="960"/>
      <c r="DE101" s="960"/>
      <c r="DF101" s="961"/>
      <c r="DG101" s="959"/>
      <c r="DH101" s="960"/>
      <c r="DI101" s="960"/>
      <c r="DJ101" s="960"/>
      <c r="DK101" s="961"/>
      <c r="DL101" s="959"/>
      <c r="DM101" s="960"/>
      <c r="DN101" s="960"/>
      <c r="DO101" s="960"/>
      <c r="DP101" s="961"/>
      <c r="DQ101" s="959"/>
      <c r="DR101" s="960"/>
      <c r="DS101" s="960"/>
      <c r="DT101" s="960"/>
      <c r="DU101" s="961"/>
      <c r="DV101" s="956"/>
      <c r="DW101" s="957"/>
      <c r="DX101" s="957"/>
      <c r="DY101" s="957"/>
      <c r="DZ101" s="958"/>
      <c r="EA101" s="248"/>
    </row>
    <row r="102" spans="1:131" s="249" customFormat="1" ht="26.25" customHeight="1" thickBot="1">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389</v>
      </c>
      <c r="BR102" s="876" t="s">
        <v>420</v>
      </c>
      <c r="BS102" s="877"/>
      <c r="BT102" s="877"/>
      <c r="BU102" s="877"/>
      <c r="BV102" s="877"/>
      <c r="BW102" s="877"/>
      <c r="BX102" s="877"/>
      <c r="BY102" s="877"/>
      <c r="BZ102" s="877"/>
      <c r="CA102" s="877"/>
      <c r="CB102" s="877"/>
      <c r="CC102" s="877"/>
      <c r="CD102" s="877"/>
      <c r="CE102" s="877"/>
      <c r="CF102" s="877"/>
      <c r="CG102" s="878"/>
      <c r="CH102" s="986"/>
      <c r="CI102" s="987"/>
      <c r="CJ102" s="987"/>
      <c r="CK102" s="987"/>
      <c r="CL102" s="988"/>
      <c r="CM102" s="986"/>
      <c r="CN102" s="987"/>
      <c r="CO102" s="987"/>
      <c r="CP102" s="987"/>
      <c r="CQ102" s="988"/>
      <c r="CR102" s="989">
        <v>30</v>
      </c>
      <c r="CS102" s="949"/>
      <c r="CT102" s="949"/>
      <c r="CU102" s="949"/>
      <c r="CV102" s="990"/>
      <c r="CW102" s="989">
        <v>26</v>
      </c>
      <c r="CX102" s="949"/>
      <c r="CY102" s="949"/>
      <c r="CZ102" s="949"/>
      <c r="DA102" s="990"/>
      <c r="DB102" s="989"/>
      <c r="DC102" s="949"/>
      <c r="DD102" s="949"/>
      <c r="DE102" s="949"/>
      <c r="DF102" s="990"/>
      <c r="DG102" s="989"/>
      <c r="DH102" s="949"/>
      <c r="DI102" s="949"/>
      <c r="DJ102" s="949"/>
      <c r="DK102" s="990"/>
      <c r="DL102" s="989"/>
      <c r="DM102" s="949"/>
      <c r="DN102" s="949"/>
      <c r="DO102" s="949"/>
      <c r="DP102" s="990"/>
      <c r="DQ102" s="989"/>
      <c r="DR102" s="949"/>
      <c r="DS102" s="949"/>
      <c r="DT102" s="949"/>
      <c r="DU102" s="990"/>
      <c r="DV102" s="1013"/>
      <c r="DW102" s="1014"/>
      <c r="DX102" s="1014"/>
      <c r="DY102" s="1014"/>
      <c r="DZ102" s="1015"/>
      <c r="EA102" s="248"/>
    </row>
    <row r="103" spans="1:131" s="249" customFormat="1" ht="26.25" customHeight="1">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1016" t="s">
        <v>421</v>
      </c>
      <c r="BR103" s="1016"/>
      <c r="BS103" s="1016"/>
      <c r="BT103" s="1016"/>
      <c r="BU103" s="1016"/>
      <c r="BV103" s="1016"/>
      <c r="BW103" s="1016"/>
      <c r="BX103" s="1016"/>
      <c r="BY103" s="1016"/>
      <c r="BZ103" s="1016"/>
      <c r="CA103" s="1016"/>
      <c r="CB103" s="1016"/>
      <c r="CC103" s="1016"/>
      <c r="CD103" s="1016"/>
      <c r="CE103" s="1016"/>
      <c r="CF103" s="1016"/>
      <c r="CG103" s="1016"/>
      <c r="CH103" s="1016"/>
      <c r="CI103" s="1016"/>
      <c r="CJ103" s="1016"/>
      <c r="CK103" s="1016"/>
      <c r="CL103" s="1016"/>
      <c r="CM103" s="1016"/>
      <c r="CN103" s="1016"/>
      <c r="CO103" s="1016"/>
      <c r="CP103" s="1016"/>
      <c r="CQ103" s="1016"/>
      <c r="CR103" s="1016"/>
      <c r="CS103" s="1016"/>
      <c r="CT103" s="1016"/>
      <c r="CU103" s="1016"/>
      <c r="CV103" s="1016"/>
      <c r="CW103" s="1016"/>
      <c r="CX103" s="1016"/>
      <c r="CY103" s="1016"/>
      <c r="CZ103" s="1016"/>
      <c r="DA103" s="1016"/>
      <c r="DB103" s="1016"/>
      <c r="DC103" s="1016"/>
      <c r="DD103" s="1016"/>
      <c r="DE103" s="1016"/>
      <c r="DF103" s="1016"/>
      <c r="DG103" s="1016"/>
      <c r="DH103" s="1016"/>
      <c r="DI103" s="1016"/>
      <c r="DJ103" s="1016"/>
      <c r="DK103" s="1016"/>
      <c r="DL103" s="1016"/>
      <c r="DM103" s="1016"/>
      <c r="DN103" s="1016"/>
      <c r="DO103" s="1016"/>
      <c r="DP103" s="1016"/>
      <c r="DQ103" s="1016"/>
      <c r="DR103" s="1016"/>
      <c r="DS103" s="1016"/>
      <c r="DT103" s="1016"/>
      <c r="DU103" s="1016"/>
      <c r="DV103" s="1016"/>
      <c r="DW103" s="1016"/>
      <c r="DX103" s="1016"/>
      <c r="DY103" s="1016"/>
      <c r="DZ103" s="1016"/>
      <c r="EA103" s="248"/>
    </row>
    <row r="104" spans="1:131" s="249" customFormat="1" ht="26.25" customHeight="1">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1017" t="s">
        <v>422</v>
      </c>
      <c r="BR104" s="1017"/>
      <c r="BS104" s="1017"/>
      <c r="BT104" s="1017"/>
      <c r="BU104" s="1017"/>
      <c r="BV104" s="1017"/>
      <c r="BW104" s="1017"/>
      <c r="BX104" s="1017"/>
      <c r="BY104" s="1017"/>
      <c r="BZ104" s="1017"/>
      <c r="CA104" s="1017"/>
      <c r="CB104" s="1017"/>
      <c r="CC104" s="1017"/>
      <c r="CD104" s="1017"/>
      <c r="CE104" s="1017"/>
      <c r="CF104" s="1017"/>
      <c r="CG104" s="1017"/>
      <c r="CH104" s="1017"/>
      <c r="CI104" s="1017"/>
      <c r="CJ104" s="1017"/>
      <c r="CK104" s="1017"/>
      <c r="CL104" s="1017"/>
      <c r="CM104" s="1017"/>
      <c r="CN104" s="1017"/>
      <c r="CO104" s="1017"/>
      <c r="CP104" s="1017"/>
      <c r="CQ104" s="1017"/>
      <c r="CR104" s="1017"/>
      <c r="CS104" s="1017"/>
      <c r="CT104" s="1017"/>
      <c r="CU104" s="1017"/>
      <c r="CV104" s="1017"/>
      <c r="CW104" s="1017"/>
      <c r="CX104" s="1017"/>
      <c r="CY104" s="1017"/>
      <c r="CZ104" s="1017"/>
      <c r="DA104" s="1017"/>
      <c r="DB104" s="1017"/>
      <c r="DC104" s="1017"/>
      <c r="DD104" s="1017"/>
      <c r="DE104" s="1017"/>
      <c r="DF104" s="1017"/>
      <c r="DG104" s="1017"/>
      <c r="DH104" s="1017"/>
      <c r="DI104" s="1017"/>
      <c r="DJ104" s="1017"/>
      <c r="DK104" s="1017"/>
      <c r="DL104" s="1017"/>
      <c r="DM104" s="1017"/>
      <c r="DN104" s="1017"/>
      <c r="DO104" s="1017"/>
      <c r="DP104" s="1017"/>
      <c r="DQ104" s="1017"/>
      <c r="DR104" s="1017"/>
      <c r="DS104" s="1017"/>
      <c r="DT104" s="1017"/>
      <c r="DU104" s="1017"/>
      <c r="DV104" s="1017"/>
      <c r="DW104" s="1017"/>
      <c r="DX104" s="1017"/>
      <c r="DY104" s="1017"/>
      <c r="DZ104" s="1017"/>
      <c r="EA104" s="248"/>
    </row>
    <row r="105" spans="1:131" s="249" customFormat="1" ht="11.25" customHeight="1">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c r="A107" s="277" t="s">
        <v>423</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424</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c r="A108" s="1018" t="s">
        <v>425</v>
      </c>
      <c r="B108" s="1019"/>
      <c r="C108" s="1019"/>
      <c r="D108" s="1019"/>
      <c r="E108" s="1019"/>
      <c r="F108" s="1019"/>
      <c r="G108" s="1019"/>
      <c r="H108" s="1019"/>
      <c r="I108" s="1019"/>
      <c r="J108" s="1019"/>
      <c r="K108" s="1019"/>
      <c r="L108" s="1019"/>
      <c r="M108" s="1019"/>
      <c r="N108" s="1019"/>
      <c r="O108" s="1019"/>
      <c r="P108" s="1019"/>
      <c r="Q108" s="1019"/>
      <c r="R108" s="1019"/>
      <c r="S108" s="1019"/>
      <c r="T108" s="1019"/>
      <c r="U108" s="1019"/>
      <c r="V108" s="1019"/>
      <c r="W108" s="1019"/>
      <c r="X108" s="1019"/>
      <c r="Y108" s="1019"/>
      <c r="Z108" s="1019"/>
      <c r="AA108" s="1019"/>
      <c r="AB108" s="1019"/>
      <c r="AC108" s="1019"/>
      <c r="AD108" s="1019"/>
      <c r="AE108" s="1019"/>
      <c r="AF108" s="1019"/>
      <c r="AG108" s="1019"/>
      <c r="AH108" s="1019"/>
      <c r="AI108" s="1019"/>
      <c r="AJ108" s="1019"/>
      <c r="AK108" s="1019"/>
      <c r="AL108" s="1019"/>
      <c r="AM108" s="1019"/>
      <c r="AN108" s="1019"/>
      <c r="AO108" s="1019"/>
      <c r="AP108" s="1019"/>
      <c r="AQ108" s="1019"/>
      <c r="AR108" s="1019"/>
      <c r="AS108" s="1019"/>
      <c r="AT108" s="1020"/>
      <c r="AU108" s="1018" t="s">
        <v>426</v>
      </c>
      <c r="AV108" s="1019"/>
      <c r="AW108" s="1019"/>
      <c r="AX108" s="1019"/>
      <c r="AY108" s="1019"/>
      <c r="AZ108" s="1019"/>
      <c r="BA108" s="1019"/>
      <c r="BB108" s="1019"/>
      <c r="BC108" s="1019"/>
      <c r="BD108" s="1019"/>
      <c r="BE108" s="1019"/>
      <c r="BF108" s="1019"/>
      <c r="BG108" s="1019"/>
      <c r="BH108" s="1019"/>
      <c r="BI108" s="1019"/>
      <c r="BJ108" s="1019"/>
      <c r="BK108" s="1019"/>
      <c r="BL108" s="1019"/>
      <c r="BM108" s="1019"/>
      <c r="BN108" s="1019"/>
      <c r="BO108" s="1019"/>
      <c r="BP108" s="1019"/>
      <c r="BQ108" s="1019"/>
      <c r="BR108" s="1019"/>
      <c r="BS108" s="1019"/>
      <c r="BT108" s="1019"/>
      <c r="BU108" s="1019"/>
      <c r="BV108" s="1019"/>
      <c r="BW108" s="1019"/>
      <c r="BX108" s="1019"/>
      <c r="BY108" s="1019"/>
      <c r="BZ108" s="1019"/>
      <c r="CA108" s="1019"/>
      <c r="CB108" s="1019"/>
      <c r="CC108" s="1019"/>
      <c r="CD108" s="1019"/>
      <c r="CE108" s="1019"/>
      <c r="CF108" s="1019"/>
      <c r="CG108" s="1019"/>
      <c r="CH108" s="1019"/>
      <c r="CI108" s="1019"/>
      <c r="CJ108" s="1019"/>
      <c r="CK108" s="1019"/>
      <c r="CL108" s="1019"/>
      <c r="CM108" s="1019"/>
      <c r="CN108" s="1019"/>
      <c r="CO108" s="1019"/>
      <c r="CP108" s="1019"/>
      <c r="CQ108" s="1019"/>
      <c r="CR108" s="1019"/>
      <c r="CS108" s="1019"/>
      <c r="CT108" s="1019"/>
      <c r="CU108" s="1019"/>
      <c r="CV108" s="1019"/>
      <c r="CW108" s="1019"/>
      <c r="CX108" s="1019"/>
      <c r="CY108" s="1019"/>
      <c r="CZ108" s="1019"/>
      <c r="DA108" s="1019"/>
      <c r="DB108" s="1019"/>
      <c r="DC108" s="1019"/>
      <c r="DD108" s="1019"/>
      <c r="DE108" s="1019"/>
      <c r="DF108" s="1019"/>
      <c r="DG108" s="1019"/>
      <c r="DH108" s="1019"/>
      <c r="DI108" s="1019"/>
      <c r="DJ108" s="1019"/>
      <c r="DK108" s="1019"/>
      <c r="DL108" s="1019"/>
      <c r="DM108" s="1019"/>
      <c r="DN108" s="1019"/>
      <c r="DO108" s="1019"/>
      <c r="DP108" s="1019"/>
      <c r="DQ108" s="1019"/>
      <c r="DR108" s="1019"/>
      <c r="DS108" s="1019"/>
      <c r="DT108" s="1019"/>
      <c r="DU108" s="1019"/>
      <c r="DV108" s="1019"/>
      <c r="DW108" s="1019"/>
      <c r="DX108" s="1019"/>
      <c r="DY108" s="1019"/>
      <c r="DZ108" s="1020"/>
    </row>
    <row r="109" spans="1:131" s="248" customFormat="1" ht="26.25" customHeight="1">
      <c r="A109" s="1011" t="s">
        <v>427</v>
      </c>
      <c r="B109" s="992"/>
      <c r="C109" s="992"/>
      <c r="D109" s="992"/>
      <c r="E109" s="992"/>
      <c r="F109" s="992"/>
      <c r="G109" s="992"/>
      <c r="H109" s="992"/>
      <c r="I109" s="992"/>
      <c r="J109" s="992"/>
      <c r="K109" s="992"/>
      <c r="L109" s="992"/>
      <c r="M109" s="992"/>
      <c r="N109" s="992"/>
      <c r="O109" s="992"/>
      <c r="P109" s="992"/>
      <c r="Q109" s="992"/>
      <c r="R109" s="992"/>
      <c r="S109" s="992"/>
      <c r="T109" s="992"/>
      <c r="U109" s="992"/>
      <c r="V109" s="992"/>
      <c r="W109" s="992"/>
      <c r="X109" s="992"/>
      <c r="Y109" s="992"/>
      <c r="Z109" s="993"/>
      <c r="AA109" s="991" t="s">
        <v>428</v>
      </c>
      <c r="AB109" s="992"/>
      <c r="AC109" s="992"/>
      <c r="AD109" s="992"/>
      <c r="AE109" s="993"/>
      <c r="AF109" s="991" t="s">
        <v>429</v>
      </c>
      <c r="AG109" s="992"/>
      <c r="AH109" s="992"/>
      <c r="AI109" s="992"/>
      <c r="AJ109" s="993"/>
      <c r="AK109" s="991" t="s">
        <v>303</v>
      </c>
      <c r="AL109" s="992"/>
      <c r="AM109" s="992"/>
      <c r="AN109" s="992"/>
      <c r="AO109" s="993"/>
      <c r="AP109" s="991" t="s">
        <v>430</v>
      </c>
      <c r="AQ109" s="992"/>
      <c r="AR109" s="992"/>
      <c r="AS109" s="992"/>
      <c r="AT109" s="994"/>
      <c r="AU109" s="1011" t="s">
        <v>427</v>
      </c>
      <c r="AV109" s="992"/>
      <c r="AW109" s="992"/>
      <c r="AX109" s="992"/>
      <c r="AY109" s="992"/>
      <c r="AZ109" s="992"/>
      <c r="BA109" s="992"/>
      <c r="BB109" s="992"/>
      <c r="BC109" s="992"/>
      <c r="BD109" s="992"/>
      <c r="BE109" s="992"/>
      <c r="BF109" s="992"/>
      <c r="BG109" s="992"/>
      <c r="BH109" s="992"/>
      <c r="BI109" s="992"/>
      <c r="BJ109" s="992"/>
      <c r="BK109" s="992"/>
      <c r="BL109" s="992"/>
      <c r="BM109" s="992"/>
      <c r="BN109" s="992"/>
      <c r="BO109" s="992"/>
      <c r="BP109" s="993"/>
      <c r="BQ109" s="991" t="s">
        <v>428</v>
      </c>
      <c r="BR109" s="992"/>
      <c r="BS109" s="992"/>
      <c r="BT109" s="992"/>
      <c r="BU109" s="993"/>
      <c r="BV109" s="991" t="s">
        <v>429</v>
      </c>
      <c r="BW109" s="992"/>
      <c r="BX109" s="992"/>
      <c r="BY109" s="992"/>
      <c r="BZ109" s="993"/>
      <c r="CA109" s="991" t="s">
        <v>303</v>
      </c>
      <c r="CB109" s="992"/>
      <c r="CC109" s="992"/>
      <c r="CD109" s="992"/>
      <c r="CE109" s="993"/>
      <c r="CF109" s="1012" t="s">
        <v>430</v>
      </c>
      <c r="CG109" s="1012"/>
      <c r="CH109" s="1012"/>
      <c r="CI109" s="1012"/>
      <c r="CJ109" s="1012"/>
      <c r="CK109" s="991" t="s">
        <v>431</v>
      </c>
      <c r="CL109" s="992"/>
      <c r="CM109" s="992"/>
      <c r="CN109" s="992"/>
      <c r="CO109" s="992"/>
      <c r="CP109" s="992"/>
      <c r="CQ109" s="992"/>
      <c r="CR109" s="992"/>
      <c r="CS109" s="992"/>
      <c r="CT109" s="992"/>
      <c r="CU109" s="992"/>
      <c r="CV109" s="992"/>
      <c r="CW109" s="992"/>
      <c r="CX109" s="992"/>
      <c r="CY109" s="992"/>
      <c r="CZ109" s="992"/>
      <c r="DA109" s="992"/>
      <c r="DB109" s="992"/>
      <c r="DC109" s="992"/>
      <c r="DD109" s="992"/>
      <c r="DE109" s="992"/>
      <c r="DF109" s="993"/>
      <c r="DG109" s="991" t="s">
        <v>428</v>
      </c>
      <c r="DH109" s="992"/>
      <c r="DI109" s="992"/>
      <c r="DJ109" s="992"/>
      <c r="DK109" s="993"/>
      <c r="DL109" s="991" t="s">
        <v>429</v>
      </c>
      <c r="DM109" s="992"/>
      <c r="DN109" s="992"/>
      <c r="DO109" s="992"/>
      <c r="DP109" s="993"/>
      <c r="DQ109" s="991" t="s">
        <v>303</v>
      </c>
      <c r="DR109" s="992"/>
      <c r="DS109" s="992"/>
      <c r="DT109" s="992"/>
      <c r="DU109" s="993"/>
      <c r="DV109" s="991" t="s">
        <v>430</v>
      </c>
      <c r="DW109" s="992"/>
      <c r="DX109" s="992"/>
      <c r="DY109" s="992"/>
      <c r="DZ109" s="994"/>
    </row>
    <row r="110" spans="1:131" s="248" customFormat="1" ht="26.25" customHeight="1">
      <c r="A110" s="995" t="s">
        <v>432</v>
      </c>
      <c r="B110" s="996"/>
      <c r="C110" s="996"/>
      <c r="D110" s="996"/>
      <c r="E110" s="996"/>
      <c r="F110" s="996"/>
      <c r="G110" s="996"/>
      <c r="H110" s="996"/>
      <c r="I110" s="996"/>
      <c r="J110" s="996"/>
      <c r="K110" s="996"/>
      <c r="L110" s="996"/>
      <c r="M110" s="996"/>
      <c r="N110" s="996"/>
      <c r="O110" s="996"/>
      <c r="P110" s="996"/>
      <c r="Q110" s="996"/>
      <c r="R110" s="996"/>
      <c r="S110" s="996"/>
      <c r="T110" s="996"/>
      <c r="U110" s="996"/>
      <c r="V110" s="996"/>
      <c r="W110" s="996"/>
      <c r="X110" s="996"/>
      <c r="Y110" s="996"/>
      <c r="Z110" s="997"/>
      <c r="AA110" s="998">
        <v>3109664</v>
      </c>
      <c r="AB110" s="999"/>
      <c r="AC110" s="999"/>
      <c r="AD110" s="999"/>
      <c r="AE110" s="1000"/>
      <c r="AF110" s="1001">
        <v>3131682</v>
      </c>
      <c r="AG110" s="999"/>
      <c r="AH110" s="999"/>
      <c r="AI110" s="999"/>
      <c r="AJ110" s="1000"/>
      <c r="AK110" s="1001">
        <v>3128927</v>
      </c>
      <c r="AL110" s="999"/>
      <c r="AM110" s="999"/>
      <c r="AN110" s="999"/>
      <c r="AO110" s="1000"/>
      <c r="AP110" s="1002">
        <v>22</v>
      </c>
      <c r="AQ110" s="1003"/>
      <c r="AR110" s="1003"/>
      <c r="AS110" s="1003"/>
      <c r="AT110" s="1004"/>
      <c r="AU110" s="1005" t="s">
        <v>72</v>
      </c>
      <c r="AV110" s="1006"/>
      <c r="AW110" s="1006"/>
      <c r="AX110" s="1006"/>
      <c r="AY110" s="1006"/>
      <c r="AZ110" s="1047" t="s">
        <v>433</v>
      </c>
      <c r="BA110" s="996"/>
      <c r="BB110" s="996"/>
      <c r="BC110" s="996"/>
      <c r="BD110" s="996"/>
      <c r="BE110" s="996"/>
      <c r="BF110" s="996"/>
      <c r="BG110" s="996"/>
      <c r="BH110" s="996"/>
      <c r="BI110" s="996"/>
      <c r="BJ110" s="996"/>
      <c r="BK110" s="996"/>
      <c r="BL110" s="996"/>
      <c r="BM110" s="996"/>
      <c r="BN110" s="996"/>
      <c r="BO110" s="996"/>
      <c r="BP110" s="997"/>
      <c r="BQ110" s="1033">
        <v>34813065</v>
      </c>
      <c r="BR110" s="1034"/>
      <c r="BS110" s="1034"/>
      <c r="BT110" s="1034"/>
      <c r="BU110" s="1034"/>
      <c r="BV110" s="1034">
        <v>35245504</v>
      </c>
      <c r="BW110" s="1034"/>
      <c r="BX110" s="1034"/>
      <c r="BY110" s="1034"/>
      <c r="BZ110" s="1034"/>
      <c r="CA110" s="1034">
        <v>34807653</v>
      </c>
      <c r="CB110" s="1034"/>
      <c r="CC110" s="1034"/>
      <c r="CD110" s="1034"/>
      <c r="CE110" s="1034"/>
      <c r="CF110" s="1048">
        <v>244.6</v>
      </c>
      <c r="CG110" s="1049"/>
      <c r="CH110" s="1049"/>
      <c r="CI110" s="1049"/>
      <c r="CJ110" s="1049"/>
      <c r="CK110" s="1050" t="s">
        <v>434</v>
      </c>
      <c r="CL110" s="1051"/>
      <c r="CM110" s="1030" t="s">
        <v>435</v>
      </c>
      <c r="CN110" s="1031"/>
      <c r="CO110" s="1031"/>
      <c r="CP110" s="1031"/>
      <c r="CQ110" s="1031"/>
      <c r="CR110" s="1031"/>
      <c r="CS110" s="1031"/>
      <c r="CT110" s="1031"/>
      <c r="CU110" s="1031"/>
      <c r="CV110" s="1031"/>
      <c r="CW110" s="1031"/>
      <c r="CX110" s="1031"/>
      <c r="CY110" s="1031"/>
      <c r="CZ110" s="1031"/>
      <c r="DA110" s="1031"/>
      <c r="DB110" s="1031"/>
      <c r="DC110" s="1031"/>
      <c r="DD110" s="1031"/>
      <c r="DE110" s="1031"/>
      <c r="DF110" s="1032"/>
      <c r="DG110" s="1033" t="s">
        <v>436</v>
      </c>
      <c r="DH110" s="1034"/>
      <c r="DI110" s="1034"/>
      <c r="DJ110" s="1034"/>
      <c r="DK110" s="1034"/>
      <c r="DL110" s="1034" t="s">
        <v>412</v>
      </c>
      <c r="DM110" s="1034"/>
      <c r="DN110" s="1034"/>
      <c r="DO110" s="1034"/>
      <c r="DP110" s="1034"/>
      <c r="DQ110" s="1034" t="s">
        <v>437</v>
      </c>
      <c r="DR110" s="1034"/>
      <c r="DS110" s="1034"/>
      <c r="DT110" s="1034"/>
      <c r="DU110" s="1034"/>
      <c r="DV110" s="1035" t="s">
        <v>412</v>
      </c>
      <c r="DW110" s="1035"/>
      <c r="DX110" s="1035"/>
      <c r="DY110" s="1035"/>
      <c r="DZ110" s="1036"/>
    </row>
    <row r="111" spans="1:131" s="248" customFormat="1" ht="26.25" customHeight="1">
      <c r="A111" s="1037" t="s">
        <v>438</v>
      </c>
      <c r="B111" s="1038"/>
      <c r="C111" s="1038"/>
      <c r="D111" s="1038"/>
      <c r="E111" s="1038"/>
      <c r="F111" s="1038"/>
      <c r="G111" s="1038"/>
      <c r="H111" s="1038"/>
      <c r="I111" s="1038"/>
      <c r="J111" s="1038"/>
      <c r="K111" s="1038"/>
      <c r="L111" s="1038"/>
      <c r="M111" s="1038"/>
      <c r="N111" s="1038"/>
      <c r="O111" s="1038"/>
      <c r="P111" s="1038"/>
      <c r="Q111" s="1038"/>
      <c r="R111" s="1038"/>
      <c r="S111" s="1038"/>
      <c r="T111" s="1038"/>
      <c r="U111" s="1038"/>
      <c r="V111" s="1038"/>
      <c r="W111" s="1038"/>
      <c r="X111" s="1038"/>
      <c r="Y111" s="1038"/>
      <c r="Z111" s="1039"/>
      <c r="AA111" s="1040" t="s">
        <v>436</v>
      </c>
      <c r="AB111" s="1041"/>
      <c r="AC111" s="1041"/>
      <c r="AD111" s="1041"/>
      <c r="AE111" s="1042"/>
      <c r="AF111" s="1043" t="s">
        <v>412</v>
      </c>
      <c r="AG111" s="1041"/>
      <c r="AH111" s="1041"/>
      <c r="AI111" s="1041"/>
      <c r="AJ111" s="1042"/>
      <c r="AK111" s="1043" t="s">
        <v>436</v>
      </c>
      <c r="AL111" s="1041"/>
      <c r="AM111" s="1041"/>
      <c r="AN111" s="1041"/>
      <c r="AO111" s="1042"/>
      <c r="AP111" s="1044" t="s">
        <v>437</v>
      </c>
      <c r="AQ111" s="1045"/>
      <c r="AR111" s="1045"/>
      <c r="AS111" s="1045"/>
      <c r="AT111" s="1046"/>
      <c r="AU111" s="1007"/>
      <c r="AV111" s="1008"/>
      <c r="AW111" s="1008"/>
      <c r="AX111" s="1008"/>
      <c r="AY111" s="1008"/>
      <c r="AZ111" s="1056" t="s">
        <v>439</v>
      </c>
      <c r="BA111" s="1057"/>
      <c r="BB111" s="1057"/>
      <c r="BC111" s="1057"/>
      <c r="BD111" s="1057"/>
      <c r="BE111" s="1057"/>
      <c r="BF111" s="1057"/>
      <c r="BG111" s="1057"/>
      <c r="BH111" s="1057"/>
      <c r="BI111" s="1057"/>
      <c r="BJ111" s="1057"/>
      <c r="BK111" s="1057"/>
      <c r="BL111" s="1057"/>
      <c r="BM111" s="1057"/>
      <c r="BN111" s="1057"/>
      <c r="BO111" s="1057"/>
      <c r="BP111" s="1058"/>
      <c r="BQ111" s="1026">
        <v>56825</v>
      </c>
      <c r="BR111" s="1027"/>
      <c r="BS111" s="1027"/>
      <c r="BT111" s="1027"/>
      <c r="BU111" s="1027"/>
      <c r="BV111" s="1027">
        <v>18322</v>
      </c>
      <c r="BW111" s="1027"/>
      <c r="BX111" s="1027"/>
      <c r="BY111" s="1027"/>
      <c r="BZ111" s="1027"/>
      <c r="CA111" s="1027">
        <v>8129</v>
      </c>
      <c r="CB111" s="1027"/>
      <c r="CC111" s="1027"/>
      <c r="CD111" s="1027"/>
      <c r="CE111" s="1027"/>
      <c r="CF111" s="1021">
        <v>0.1</v>
      </c>
      <c r="CG111" s="1022"/>
      <c r="CH111" s="1022"/>
      <c r="CI111" s="1022"/>
      <c r="CJ111" s="1022"/>
      <c r="CK111" s="1052"/>
      <c r="CL111" s="1053"/>
      <c r="CM111" s="1023" t="s">
        <v>440</v>
      </c>
      <c r="CN111" s="1024"/>
      <c r="CO111" s="1024"/>
      <c r="CP111" s="1024"/>
      <c r="CQ111" s="1024"/>
      <c r="CR111" s="1024"/>
      <c r="CS111" s="1024"/>
      <c r="CT111" s="1024"/>
      <c r="CU111" s="1024"/>
      <c r="CV111" s="1024"/>
      <c r="CW111" s="1024"/>
      <c r="CX111" s="1024"/>
      <c r="CY111" s="1024"/>
      <c r="CZ111" s="1024"/>
      <c r="DA111" s="1024"/>
      <c r="DB111" s="1024"/>
      <c r="DC111" s="1024"/>
      <c r="DD111" s="1024"/>
      <c r="DE111" s="1024"/>
      <c r="DF111" s="1025"/>
      <c r="DG111" s="1026" t="s">
        <v>437</v>
      </c>
      <c r="DH111" s="1027"/>
      <c r="DI111" s="1027"/>
      <c r="DJ111" s="1027"/>
      <c r="DK111" s="1027"/>
      <c r="DL111" s="1027" t="s">
        <v>437</v>
      </c>
      <c r="DM111" s="1027"/>
      <c r="DN111" s="1027"/>
      <c r="DO111" s="1027"/>
      <c r="DP111" s="1027"/>
      <c r="DQ111" s="1027" t="s">
        <v>412</v>
      </c>
      <c r="DR111" s="1027"/>
      <c r="DS111" s="1027"/>
      <c r="DT111" s="1027"/>
      <c r="DU111" s="1027"/>
      <c r="DV111" s="1028" t="s">
        <v>437</v>
      </c>
      <c r="DW111" s="1028"/>
      <c r="DX111" s="1028"/>
      <c r="DY111" s="1028"/>
      <c r="DZ111" s="1029"/>
    </row>
    <row r="112" spans="1:131" s="248" customFormat="1" ht="26.25" customHeight="1">
      <c r="A112" s="1059" t="s">
        <v>441</v>
      </c>
      <c r="B112" s="1060"/>
      <c r="C112" s="1057" t="s">
        <v>442</v>
      </c>
      <c r="D112" s="1057"/>
      <c r="E112" s="1057"/>
      <c r="F112" s="1057"/>
      <c r="G112" s="1057"/>
      <c r="H112" s="1057"/>
      <c r="I112" s="1057"/>
      <c r="J112" s="1057"/>
      <c r="K112" s="1057"/>
      <c r="L112" s="1057"/>
      <c r="M112" s="1057"/>
      <c r="N112" s="1057"/>
      <c r="O112" s="1057"/>
      <c r="P112" s="1057"/>
      <c r="Q112" s="1057"/>
      <c r="R112" s="1057"/>
      <c r="S112" s="1057"/>
      <c r="T112" s="1057"/>
      <c r="U112" s="1057"/>
      <c r="V112" s="1057"/>
      <c r="W112" s="1057"/>
      <c r="X112" s="1057"/>
      <c r="Y112" s="1057"/>
      <c r="Z112" s="1058"/>
      <c r="AA112" s="1065" t="s">
        <v>436</v>
      </c>
      <c r="AB112" s="1066"/>
      <c r="AC112" s="1066"/>
      <c r="AD112" s="1066"/>
      <c r="AE112" s="1067"/>
      <c r="AF112" s="1068" t="s">
        <v>436</v>
      </c>
      <c r="AG112" s="1066"/>
      <c r="AH112" s="1066"/>
      <c r="AI112" s="1066"/>
      <c r="AJ112" s="1067"/>
      <c r="AK112" s="1068" t="s">
        <v>436</v>
      </c>
      <c r="AL112" s="1066"/>
      <c r="AM112" s="1066"/>
      <c r="AN112" s="1066"/>
      <c r="AO112" s="1067"/>
      <c r="AP112" s="1069" t="s">
        <v>436</v>
      </c>
      <c r="AQ112" s="1070"/>
      <c r="AR112" s="1070"/>
      <c r="AS112" s="1070"/>
      <c r="AT112" s="1071"/>
      <c r="AU112" s="1007"/>
      <c r="AV112" s="1008"/>
      <c r="AW112" s="1008"/>
      <c r="AX112" s="1008"/>
      <c r="AY112" s="1008"/>
      <c r="AZ112" s="1056" t="s">
        <v>443</v>
      </c>
      <c r="BA112" s="1057"/>
      <c r="BB112" s="1057"/>
      <c r="BC112" s="1057"/>
      <c r="BD112" s="1057"/>
      <c r="BE112" s="1057"/>
      <c r="BF112" s="1057"/>
      <c r="BG112" s="1057"/>
      <c r="BH112" s="1057"/>
      <c r="BI112" s="1057"/>
      <c r="BJ112" s="1057"/>
      <c r="BK112" s="1057"/>
      <c r="BL112" s="1057"/>
      <c r="BM112" s="1057"/>
      <c r="BN112" s="1057"/>
      <c r="BO112" s="1057"/>
      <c r="BP112" s="1058"/>
      <c r="BQ112" s="1026">
        <v>14632099</v>
      </c>
      <c r="BR112" s="1027"/>
      <c r="BS112" s="1027"/>
      <c r="BT112" s="1027"/>
      <c r="BU112" s="1027"/>
      <c r="BV112" s="1027">
        <v>14538322</v>
      </c>
      <c r="BW112" s="1027"/>
      <c r="BX112" s="1027"/>
      <c r="BY112" s="1027"/>
      <c r="BZ112" s="1027"/>
      <c r="CA112" s="1027">
        <v>14912401</v>
      </c>
      <c r="CB112" s="1027"/>
      <c r="CC112" s="1027"/>
      <c r="CD112" s="1027"/>
      <c r="CE112" s="1027"/>
      <c r="CF112" s="1021">
        <v>104.8</v>
      </c>
      <c r="CG112" s="1022"/>
      <c r="CH112" s="1022"/>
      <c r="CI112" s="1022"/>
      <c r="CJ112" s="1022"/>
      <c r="CK112" s="1052"/>
      <c r="CL112" s="1053"/>
      <c r="CM112" s="1023" t="s">
        <v>444</v>
      </c>
      <c r="CN112" s="1024"/>
      <c r="CO112" s="1024"/>
      <c r="CP112" s="1024"/>
      <c r="CQ112" s="1024"/>
      <c r="CR112" s="1024"/>
      <c r="CS112" s="1024"/>
      <c r="CT112" s="1024"/>
      <c r="CU112" s="1024"/>
      <c r="CV112" s="1024"/>
      <c r="CW112" s="1024"/>
      <c r="CX112" s="1024"/>
      <c r="CY112" s="1024"/>
      <c r="CZ112" s="1024"/>
      <c r="DA112" s="1024"/>
      <c r="DB112" s="1024"/>
      <c r="DC112" s="1024"/>
      <c r="DD112" s="1024"/>
      <c r="DE112" s="1024"/>
      <c r="DF112" s="1025"/>
      <c r="DG112" s="1026" t="s">
        <v>436</v>
      </c>
      <c r="DH112" s="1027"/>
      <c r="DI112" s="1027"/>
      <c r="DJ112" s="1027"/>
      <c r="DK112" s="1027"/>
      <c r="DL112" s="1027" t="s">
        <v>127</v>
      </c>
      <c r="DM112" s="1027"/>
      <c r="DN112" s="1027"/>
      <c r="DO112" s="1027"/>
      <c r="DP112" s="1027"/>
      <c r="DQ112" s="1027" t="s">
        <v>437</v>
      </c>
      <c r="DR112" s="1027"/>
      <c r="DS112" s="1027"/>
      <c r="DT112" s="1027"/>
      <c r="DU112" s="1027"/>
      <c r="DV112" s="1028" t="s">
        <v>127</v>
      </c>
      <c r="DW112" s="1028"/>
      <c r="DX112" s="1028"/>
      <c r="DY112" s="1028"/>
      <c r="DZ112" s="1029"/>
    </row>
    <row r="113" spans="1:130" s="248" customFormat="1" ht="26.25" customHeight="1">
      <c r="A113" s="1061"/>
      <c r="B113" s="1062"/>
      <c r="C113" s="1057" t="s">
        <v>445</v>
      </c>
      <c r="D113" s="1057"/>
      <c r="E113" s="1057"/>
      <c r="F113" s="1057"/>
      <c r="G113" s="1057"/>
      <c r="H113" s="1057"/>
      <c r="I113" s="1057"/>
      <c r="J113" s="1057"/>
      <c r="K113" s="1057"/>
      <c r="L113" s="1057"/>
      <c r="M113" s="1057"/>
      <c r="N113" s="1057"/>
      <c r="O113" s="1057"/>
      <c r="P113" s="1057"/>
      <c r="Q113" s="1057"/>
      <c r="R113" s="1057"/>
      <c r="S113" s="1057"/>
      <c r="T113" s="1057"/>
      <c r="U113" s="1057"/>
      <c r="V113" s="1057"/>
      <c r="W113" s="1057"/>
      <c r="X113" s="1057"/>
      <c r="Y113" s="1057"/>
      <c r="Z113" s="1058"/>
      <c r="AA113" s="1040">
        <v>1064097</v>
      </c>
      <c r="AB113" s="1041"/>
      <c r="AC113" s="1041"/>
      <c r="AD113" s="1041"/>
      <c r="AE113" s="1042"/>
      <c r="AF113" s="1043">
        <v>1065723</v>
      </c>
      <c r="AG113" s="1041"/>
      <c r="AH113" s="1041"/>
      <c r="AI113" s="1041"/>
      <c r="AJ113" s="1042"/>
      <c r="AK113" s="1043">
        <v>1164181</v>
      </c>
      <c r="AL113" s="1041"/>
      <c r="AM113" s="1041"/>
      <c r="AN113" s="1041"/>
      <c r="AO113" s="1042"/>
      <c r="AP113" s="1044">
        <v>8.1999999999999993</v>
      </c>
      <c r="AQ113" s="1045"/>
      <c r="AR113" s="1045"/>
      <c r="AS113" s="1045"/>
      <c r="AT113" s="1046"/>
      <c r="AU113" s="1007"/>
      <c r="AV113" s="1008"/>
      <c r="AW113" s="1008"/>
      <c r="AX113" s="1008"/>
      <c r="AY113" s="1008"/>
      <c r="AZ113" s="1056" t="s">
        <v>446</v>
      </c>
      <c r="BA113" s="1057"/>
      <c r="BB113" s="1057"/>
      <c r="BC113" s="1057"/>
      <c r="BD113" s="1057"/>
      <c r="BE113" s="1057"/>
      <c r="BF113" s="1057"/>
      <c r="BG113" s="1057"/>
      <c r="BH113" s="1057"/>
      <c r="BI113" s="1057"/>
      <c r="BJ113" s="1057"/>
      <c r="BK113" s="1057"/>
      <c r="BL113" s="1057"/>
      <c r="BM113" s="1057"/>
      <c r="BN113" s="1057"/>
      <c r="BO113" s="1057"/>
      <c r="BP113" s="1058"/>
      <c r="BQ113" s="1026">
        <v>1096492</v>
      </c>
      <c r="BR113" s="1027"/>
      <c r="BS113" s="1027"/>
      <c r="BT113" s="1027"/>
      <c r="BU113" s="1027"/>
      <c r="BV113" s="1027">
        <v>863202</v>
      </c>
      <c r="BW113" s="1027"/>
      <c r="BX113" s="1027"/>
      <c r="BY113" s="1027"/>
      <c r="BZ113" s="1027"/>
      <c r="CA113" s="1027">
        <v>626682</v>
      </c>
      <c r="CB113" s="1027"/>
      <c r="CC113" s="1027"/>
      <c r="CD113" s="1027"/>
      <c r="CE113" s="1027"/>
      <c r="CF113" s="1021">
        <v>4.4000000000000004</v>
      </c>
      <c r="CG113" s="1022"/>
      <c r="CH113" s="1022"/>
      <c r="CI113" s="1022"/>
      <c r="CJ113" s="1022"/>
      <c r="CK113" s="1052"/>
      <c r="CL113" s="1053"/>
      <c r="CM113" s="1023" t="s">
        <v>447</v>
      </c>
      <c r="CN113" s="1024"/>
      <c r="CO113" s="1024"/>
      <c r="CP113" s="1024"/>
      <c r="CQ113" s="1024"/>
      <c r="CR113" s="1024"/>
      <c r="CS113" s="1024"/>
      <c r="CT113" s="1024"/>
      <c r="CU113" s="1024"/>
      <c r="CV113" s="1024"/>
      <c r="CW113" s="1024"/>
      <c r="CX113" s="1024"/>
      <c r="CY113" s="1024"/>
      <c r="CZ113" s="1024"/>
      <c r="DA113" s="1024"/>
      <c r="DB113" s="1024"/>
      <c r="DC113" s="1024"/>
      <c r="DD113" s="1024"/>
      <c r="DE113" s="1024"/>
      <c r="DF113" s="1025"/>
      <c r="DG113" s="1065" t="s">
        <v>436</v>
      </c>
      <c r="DH113" s="1066"/>
      <c r="DI113" s="1066"/>
      <c r="DJ113" s="1066"/>
      <c r="DK113" s="1067"/>
      <c r="DL113" s="1068" t="s">
        <v>436</v>
      </c>
      <c r="DM113" s="1066"/>
      <c r="DN113" s="1066"/>
      <c r="DO113" s="1066"/>
      <c r="DP113" s="1067"/>
      <c r="DQ113" s="1068" t="s">
        <v>127</v>
      </c>
      <c r="DR113" s="1066"/>
      <c r="DS113" s="1066"/>
      <c r="DT113" s="1066"/>
      <c r="DU113" s="1067"/>
      <c r="DV113" s="1069" t="s">
        <v>127</v>
      </c>
      <c r="DW113" s="1070"/>
      <c r="DX113" s="1070"/>
      <c r="DY113" s="1070"/>
      <c r="DZ113" s="1071"/>
    </row>
    <row r="114" spans="1:130" s="248" customFormat="1" ht="26.25" customHeight="1">
      <c r="A114" s="1061"/>
      <c r="B114" s="1062"/>
      <c r="C114" s="1057" t="s">
        <v>448</v>
      </c>
      <c r="D114" s="1057"/>
      <c r="E114" s="1057"/>
      <c r="F114" s="1057"/>
      <c r="G114" s="1057"/>
      <c r="H114" s="1057"/>
      <c r="I114" s="1057"/>
      <c r="J114" s="1057"/>
      <c r="K114" s="1057"/>
      <c r="L114" s="1057"/>
      <c r="M114" s="1057"/>
      <c r="N114" s="1057"/>
      <c r="O114" s="1057"/>
      <c r="P114" s="1057"/>
      <c r="Q114" s="1057"/>
      <c r="R114" s="1057"/>
      <c r="S114" s="1057"/>
      <c r="T114" s="1057"/>
      <c r="U114" s="1057"/>
      <c r="V114" s="1057"/>
      <c r="W114" s="1057"/>
      <c r="X114" s="1057"/>
      <c r="Y114" s="1057"/>
      <c r="Z114" s="1058"/>
      <c r="AA114" s="1065">
        <v>247877</v>
      </c>
      <c r="AB114" s="1066"/>
      <c r="AC114" s="1066"/>
      <c r="AD114" s="1066"/>
      <c r="AE114" s="1067"/>
      <c r="AF114" s="1068">
        <v>245294</v>
      </c>
      <c r="AG114" s="1066"/>
      <c r="AH114" s="1066"/>
      <c r="AI114" s="1066"/>
      <c r="AJ114" s="1067"/>
      <c r="AK114" s="1068">
        <v>239796</v>
      </c>
      <c r="AL114" s="1066"/>
      <c r="AM114" s="1066"/>
      <c r="AN114" s="1066"/>
      <c r="AO114" s="1067"/>
      <c r="AP114" s="1069">
        <v>1.7</v>
      </c>
      <c r="AQ114" s="1070"/>
      <c r="AR114" s="1070"/>
      <c r="AS114" s="1070"/>
      <c r="AT114" s="1071"/>
      <c r="AU114" s="1007"/>
      <c r="AV114" s="1008"/>
      <c r="AW114" s="1008"/>
      <c r="AX114" s="1008"/>
      <c r="AY114" s="1008"/>
      <c r="AZ114" s="1056" t="s">
        <v>449</v>
      </c>
      <c r="BA114" s="1057"/>
      <c r="BB114" s="1057"/>
      <c r="BC114" s="1057"/>
      <c r="BD114" s="1057"/>
      <c r="BE114" s="1057"/>
      <c r="BF114" s="1057"/>
      <c r="BG114" s="1057"/>
      <c r="BH114" s="1057"/>
      <c r="BI114" s="1057"/>
      <c r="BJ114" s="1057"/>
      <c r="BK114" s="1057"/>
      <c r="BL114" s="1057"/>
      <c r="BM114" s="1057"/>
      <c r="BN114" s="1057"/>
      <c r="BO114" s="1057"/>
      <c r="BP114" s="1058"/>
      <c r="BQ114" s="1026">
        <v>4529614</v>
      </c>
      <c r="BR114" s="1027"/>
      <c r="BS114" s="1027"/>
      <c r="BT114" s="1027"/>
      <c r="BU114" s="1027"/>
      <c r="BV114" s="1027">
        <v>4573681</v>
      </c>
      <c r="BW114" s="1027"/>
      <c r="BX114" s="1027"/>
      <c r="BY114" s="1027"/>
      <c r="BZ114" s="1027"/>
      <c r="CA114" s="1027">
        <v>4348494</v>
      </c>
      <c r="CB114" s="1027"/>
      <c r="CC114" s="1027"/>
      <c r="CD114" s="1027"/>
      <c r="CE114" s="1027"/>
      <c r="CF114" s="1021">
        <v>30.6</v>
      </c>
      <c r="CG114" s="1022"/>
      <c r="CH114" s="1022"/>
      <c r="CI114" s="1022"/>
      <c r="CJ114" s="1022"/>
      <c r="CK114" s="1052"/>
      <c r="CL114" s="1053"/>
      <c r="CM114" s="1023" t="s">
        <v>450</v>
      </c>
      <c r="CN114" s="1024"/>
      <c r="CO114" s="1024"/>
      <c r="CP114" s="1024"/>
      <c r="CQ114" s="1024"/>
      <c r="CR114" s="1024"/>
      <c r="CS114" s="1024"/>
      <c r="CT114" s="1024"/>
      <c r="CU114" s="1024"/>
      <c r="CV114" s="1024"/>
      <c r="CW114" s="1024"/>
      <c r="CX114" s="1024"/>
      <c r="CY114" s="1024"/>
      <c r="CZ114" s="1024"/>
      <c r="DA114" s="1024"/>
      <c r="DB114" s="1024"/>
      <c r="DC114" s="1024"/>
      <c r="DD114" s="1024"/>
      <c r="DE114" s="1024"/>
      <c r="DF114" s="1025"/>
      <c r="DG114" s="1065" t="s">
        <v>127</v>
      </c>
      <c r="DH114" s="1066"/>
      <c r="DI114" s="1066"/>
      <c r="DJ114" s="1066"/>
      <c r="DK114" s="1067"/>
      <c r="DL114" s="1068" t="s">
        <v>127</v>
      </c>
      <c r="DM114" s="1066"/>
      <c r="DN114" s="1066"/>
      <c r="DO114" s="1066"/>
      <c r="DP114" s="1067"/>
      <c r="DQ114" s="1068" t="s">
        <v>436</v>
      </c>
      <c r="DR114" s="1066"/>
      <c r="DS114" s="1066"/>
      <c r="DT114" s="1066"/>
      <c r="DU114" s="1067"/>
      <c r="DV114" s="1069" t="s">
        <v>436</v>
      </c>
      <c r="DW114" s="1070"/>
      <c r="DX114" s="1070"/>
      <c r="DY114" s="1070"/>
      <c r="DZ114" s="1071"/>
    </row>
    <row r="115" spans="1:130" s="248" customFormat="1" ht="26.25" customHeight="1">
      <c r="A115" s="1061"/>
      <c r="B115" s="1062"/>
      <c r="C115" s="1057" t="s">
        <v>451</v>
      </c>
      <c r="D115" s="1057"/>
      <c r="E115" s="1057"/>
      <c r="F115" s="1057"/>
      <c r="G115" s="1057"/>
      <c r="H115" s="1057"/>
      <c r="I115" s="1057"/>
      <c r="J115" s="1057"/>
      <c r="K115" s="1057"/>
      <c r="L115" s="1057"/>
      <c r="M115" s="1057"/>
      <c r="N115" s="1057"/>
      <c r="O115" s="1057"/>
      <c r="P115" s="1057"/>
      <c r="Q115" s="1057"/>
      <c r="R115" s="1057"/>
      <c r="S115" s="1057"/>
      <c r="T115" s="1057"/>
      <c r="U115" s="1057"/>
      <c r="V115" s="1057"/>
      <c r="W115" s="1057"/>
      <c r="X115" s="1057"/>
      <c r="Y115" s="1057"/>
      <c r="Z115" s="1058"/>
      <c r="AA115" s="1040">
        <v>46720</v>
      </c>
      <c r="AB115" s="1041"/>
      <c r="AC115" s="1041"/>
      <c r="AD115" s="1041"/>
      <c r="AE115" s="1042"/>
      <c r="AF115" s="1043">
        <v>38508</v>
      </c>
      <c r="AG115" s="1041"/>
      <c r="AH115" s="1041"/>
      <c r="AI115" s="1041"/>
      <c r="AJ115" s="1042"/>
      <c r="AK115" s="1043">
        <v>10193</v>
      </c>
      <c r="AL115" s="1041"/>
      <c r="AM115" s="1041"/>
      <c r="AN115" s="1041"/>
      <c r="AO115" s="1042"/>
      <c r="AP115" s="1044">
        <v>0.1</v>
      </c>
      <c r="AQ115" s="1045"/>
      <c r="AR115" s="1045"/>
      <c r="AS115" s="1045"/>
      <c r="AT115" s="1046"/>
      <c r="AU115" s="1007"/>
      <c r="AV115" s="1008"/>
      <c r="AW115" s="1008"/>
      <c r="AX115" s="1008"/>
      <c r="AY115" s="1008"/>
      <c r="AZ115" s="1056" t="s">
        <v>452</v>
      </c>
      <c r="BA115" s="1057"/>
      <c r="BB115" s="1057"/>
      <c r="BC115" s="1057"/>
      <c r="BD115" s="1057"/>
      <c r="BE115" s="1057"/>
      <c r="BF115" s="1057"/>
      <c r="BG115" s="1057"/>
      <c r="BH115" s="1057"/>
      <c r="BI115" s="1057"/>
      <c r="BJ115" s="1057"/>
      <c r="BK115" s="1057"/>
      <c r="BL115" s="1057"/>
      <c r="BM115" s="1057"/>
      <c r="BN115" s="1057"/>
      <c r="BO115" s="1057"/>
      <c r="BP115" s="1058"/>
      <c r="BQ115" s="1026" t="s">
        <v>437</v>
      </c>
      <c r="BR115" s="1027"/>
      <c r="BS115" s="1027"/>
      <c r="BT115" s="1027"/>
      <c r="BU115" s="1027"/>
      <c r="BV115" s="1027" t="s">
        <v>127</v>
      </c>
      <c r="BW115" s="1027"/>
      <c r="BX115" s="1027"/>
      <c r="BY115" s="1027"/>
      <c r="BZ115" s="1027"/>
      <c r="CA115" s="1027" t="s">
        <v>436</v>
      </c>
      <c r="CB115" s="1027"/>
      <c r="CC115" s="1027"/>
      <c r="CD115" s="1027"/>
      <c r="CE115" s="1027"/>
      <c r="CF115" s="1021" t="s">
        <v>436</v>
      </c>
      <c r="CG115" s="1022"/>
      <c r="CH115" s="1022"/>
      <c r="CI115" s="1022"/>
      <c r="CJ115" s="1022"/>
      <c r="CK115" s="1052"/>
      <c r="CL115" s="1053"/>
      <c r="CM115" s="1056" t="s">
        <v>453</v>
      </c>
      <c r="CN115" s="1077"/>
      <c r="CO115" s="1077"/>
      <c r="CP115" s="1077"/>
      <c r="CQ115" s="1077"/>
      <c r="CR115" s="1077"/>
      <c r="CS115" s="1077"/>
      <c r="CT115" s="1077"/>
      <c r="CU115" s="1077"/>
      <c r="CV115" s="1077"/>
      <c r="CW115" s="1077"/>
      <c r="CX115" s="1077"/>
      <c r="CY115" s="1077"/>
      <c r="CZ115" s="1077"/>
      <c r="DA115" s="1077"/>
      <c r="DB115" s="1077"/>
      <c r="DC115" s="1077"/>
      <c r="DD115" s="1077"/>
      <c r="DE115" s="1077"/>
      <c r="DF115" s="1058"/>
      <c r="DG115" s="1065" t="s">
        <v>127</v>
      </c>
      <c r="DH115" s="1066"/>
      <c r="DI115" s="1066"/>
      <c r="DJ115" s="1066"/>
      <c r="DK115" s="1067"/>
      <c r="DL115" s="1068" t="s">
        <v>127</v>
      </c>
      <c r="DM115" s="1066"/>
      <c r="DN115" s="1066"/>
      <c r="DO115" s="1066"/>
      <c r="DP115" s="1067"/>
      <c r="DQ115" s="1068" t="s">
        <v>436</v>
      </c>
      <c r="DR115" s="1066"/>
      <c r="DS115" s="1066"/>
      <c r="DT115" s="1066"/>
      <c r="DU115" s="1067"/>
      <c r="DV115" s="1069" t="s">
        <v>436</v>
      </c>
      <c r="DW115" s="1070"/>
      <c r="DX115" s="1070"/>
      <c r="DY115" s="1070"/>
      <c r="DZ115" s="1071"/>
    </row>
    <row r="116" spans="1:130" s="248" customFormat="1" ht="26.25" customHeight="1">
      <c r="A116" s="1063"/>
      <c r="B116" s="1064"/>
      <c r="C116" s="1072" t="s">
        <v>454</v>
      </c>
      <c r="D116" s="1072"/>
      <c r="E116" s="1072"/>
      <c r="F116" s="1072"/>
      <c r="G116" s="1072"/>
      <c r="H116" s="1072"/>
      <c r="I116" s="1072"/>
      <c r="J116" s="1072"/>
      <c r="K116" s="1072"/>
      <c r="L116" s="1072"/>
      <c r="M116" s="1072"/>
      <c r="N116" s="1072"/>
      <c r="O116" s="1072"/>
      <c r="P116" s="1072"/>
      <c r="Q116" s="1072"/>
      <c r="R116" s="1072"/>
      <c r="S116" s="1072"/>
      <c r="T116" s="1072"/>
      <c r="U116" s="1072"/>
      <c r="V116" s="1072"/>
      <c r="W116" s="1072"/>
      <c r="X116" s="1072"/>
      <c r="Y116" s="1072"/>
      <c r="Z116" s="1073"/>
      <c r="AA116" s="1065">
        <v>50</v>
      </c>
      <c r="AB116" s="1066"/>
      <c r="AC116" s="1066"/>
      <c r="AD116" s="1066"/>
      <c r="AE116" s="1067"/>
      <c r="AF116" s="1068">
        <v>542</v>
      </c>
      <c r="AG116" s="1066"/>
      <c r="AH116" s="1066"/>
      <c r="AI116" s="1066"/>
      <c r="AJ116" s="1067"/>
      <c r="AK116" s="1068">
        <v>82</v>
      </c>
      <c r="AL116" s="1066"/>
      <c r="AM116" s="1066"/>
      <c r="AN116" s="1066"/>
      <c r="AO116" s="1067"/>
      <c r="AP116" s="1069">
        <v>0</v>
      </c>
      <c r="AQ116" s="1070"/>
      <c r="AR116" s="1070"/>
      <c r="AS116" s="1070"/>
      <c r="AT116" s="1071"/>
      <c r="AU116" s="1007"/>
      <c r="AV116" s="1008"/>
      <c r="AW116" s="1008"/>
      <c r="AX116" s="1008"/>
      <c r="AY116" s="1008"/>
      <c r="AZ116" s="1074" t="s">
        <v>455</v>
      </c>
      <c r="BA116" s="1075"/>
      <c r="BB116" s="1075"/>
      <c r="BC116" s="1075"/>
      <c r="BD116" s="1075"/>
      <c r="BE116" s="1075"/>
      <c r="BF116" s="1075"/>
      <c r="BG116" s="1075"/>
      <c r="BH116" s="1075"/>
      <c r="BI116" s="1075"/>
      <c r="BJ116" s="1075"/>
      <c r="BK116" s="1075"/>
      <c r="BL116" s="1075"/>
      <c r="BM116" s="1075"/>
      <c r="BN116" s="1075"/>
      <c r="BO116" s="1075"/>
      <c r="BP116" s="1076"/>
      <c r="BQ116" s="1026" t="s">
        <v>436</v>
      </c>
      <c r="BR116" s="1027"/>
      <c r="BS116" s="1027"/>
      <c r="BT116" s="1027"/>
      <c r="BU116" s="1027"/>
      <c r="BV116" s="1027" t="s">
        <v>436</v>
      </c>
      <c r="BW116" s="1027"/>
      <c r="BX116" s="1027"/>
      <c r="BY116" s="1027"/>
      <c r="BZ116" s="1027"/>
      <c r="CA116" s="1027" t="s">
        <v>436</v>
      </c>
      <c r="CB116" s="1027"/>
      <c r="CC116" s="1027"/>
      <c r="CD116" s="1027"/>
      <c r="CE116" s="1027"/>
      <c r="CF116" s="1021" t="s">
        <v>437</v>
      </c>
      <c r="CG116" s="1022"/>
      <c r="CH116" s="1022"/>
      <c r="CI116" s="1022"/>
      <c r="CJ116" s="1022"/>
      <c r="CK116" s="1052"/>
      <c r="CL116" s="1053"/>
      <c r="CM116" s="1023" t="s">
        <v>456</v>
      </c>
      <c r="CN116" s="1024"/>
      <c r="CO116" s="1024"/>
      <c r="CP116" s="1024"/>
      <c r="CQ116" s="1024"/>
      <c r="CR116" s="1024"/>
      <c r="CS116" s="1024"/>
      <c r="CT116" s="1024"/>
      <c r="CU116" s="1024"/>
      <c r="CV116" s="1024"/>
      <c r="CW116" s="1024"/>
      <c r="CX116" s="1024"/>
      <c r="CY116" s="1024"/>
      <c r="CZ116" s="1024"/>
      <c r="DA116" s="1024"/>
      <c r="DB116" s="1024"/>
      <c r="DC116" s="1024"/>
      <c r="DD116" s="1024"/>
      <c r="DE116" s="1024"/>
      <c r="DF116" s="1025"/>
      <c r="DG116" s="1065">
        <v>49410</v>
      </c>
      <c r="DH116" s="1066"/>
      <c r="DI116" s="1066"/>
      <c r="DJ116" s="1066"/>
      <c r="DK116" s="1067"/>
      <c r="DL116" s="1068">
        <v>17456</v>
      </c>
      <c r="DM116" s="1066"/>
      <c r="DN116" s="1066"/>
      <c r="DO116" s="1066"/>
      <c r="DP116" s="1067"/>
      <c r="DQ116" s="1068">
        <v>7847</v>
      </c>
      <c r="DR116" s="1066"/>
      <c r="DS116" s="1066"/>
      <c r="DT116" s="1066"/>
      <c r="DU116" s="1067"/>
      <c r="DV116" s="1069">
        <v>0.1</v>
      </c>
      <c r="DW116" s="1070"/>
      <c r="DX116" s="1070"/>
      <c r="DY116" s="1070"/>
      <c r="DZ116" s="1071"/>
    </row>
    <row r="117" spans="1:130" s="248" customFormat="1" ht="26.25" customHeight="1">
      <c r="A117" s="1011" t="s">
        <v>184</v>
      </c>
      <c r="B117" s="992"/>
      <c r="C117" s="992"/>
      <c r="D117" s="992"/>
      <c r="E117" s="992"/>
      <c r="F117" s="992"/>
      <c r="G117" s="992"/>
      <c r="H117" s="992"/>
      <c r="I117" s="992"/>
      <c r="J117" s="992"/>
      <c r="K117" s="992"/>
      <c r="L117" s="992"/>
      <c r="M117" s="992"/>
      <c r="N117" s="992"/>
      <c r="O117" s="992"/>
      <c r="P117" s="992"/>
      <c r="Q117" s="992"/>
      <c r="R117" s="992"/>
      <c r="S117" s="992"/>
      <c r="T117" s="992"/>
      <c r="U117" s="992"/>
      <c r="V117" s="992"/>
      <c r="W117" s="992"/>
      <c r="X117" s="992"/>
      <c r="Y117" s="1082" t="s">
        <v>457</v>
      </c>
      <c r="Z117" s="993"/>
      <c r="AA117" s="1083">
        <v>4468408</v>
      </c>
      <c r="AB117" s="1084"/>
      <c r="AC117" s="1084"/>
      <c r="AD117" s="1084"/>
      <c r="AE117" s="1085"/>
      <c r="AF117" s="1086">
        <v>4481749</v>
      </c>
      <c r="AG117" s="1084"/>
      <c r="AH117" s="1084"/>
      <c r="AI117" s="1084"/>
      <c r="AJ117" s="1085"/>
      <c r="AK117" s="1086">
        <v>4543179</v>
      </c>
      <c r="AL117" s="1084"/>
      <c r="AM117" s="1084"/>
      <c r="AN117" s="1084"/>
      <c r="AO117" s="1085"/>
      <c r="AP117" s="1087"/>
      <c r="AQ117" s="1088"/>
      <c r="AR117" s="1088"/>
      <c r="AS117" s="1088"/>
      <c r="AT117" s="1089"/>
      <c r="AU117" s="1007"/>
      <c r="AV117" s="1008"/>
      <c r="AW117" s="1008"/>
      <c r="AX117" s="1008"/>
      <c r="AY117" s="1008"/>
      <c r="AZ117" s="1074" t="s">
        <v>458</v>
      </c>
      <c r="BA117" s="1075"/>
      <c r="BB117" s="1075"/>
      <c r="BC117" s="1075"/>
      <c r="BD117" s="1075"/>
      <c r="BE117" s="1075"/>
      <c r="BF117" s="1075"/>
      <c r="BG117" s="1075"/>
      <c r="BH117" s="1075"/>
      <c r="BI117" s="1075"/>
      <c r="BJ117" s="1075"/>
      <c r="BK117" s="1075"/>
      <c r="BL117" s="1075"/>
      <c r="BM117" s="1075"/>
      <c r="BN117" s="1075"/>
      <c r="BO117" s="1075"/>
      <c r="BP117" s="1076"/>
      <c r="BQ117" s="1026" t="s">
        <v>459</v>
      </c>
      <c r="BR117" s="1027"/>
      <c r="BS117" s="1027"/>
      <c r="BT117" s="1027"/>
      <c r="BU117" s="1027"/>
      <c r="BV117" s="1027" t="s">
        <v>460</v>
      </c>
      <c r="BW117" s="1027"/>
      <c r="BX117" s="1027"/>
      <c r="BY117" s="1027"/>
      <c r="BZ117" s="1027"/>
      <c r="CA117" s="1027" t="s">
        <v>461</v>
      </c>
      <c r="CB117" s="1027"/>
      <c r="CC117" s="1027"/>
      <c r="CD117" s="1027"/>
      <c r="CE117" s="1027"/>
      <c r="CF117" s="1021" t="s">
        <v>127</v>
      </c>
      <c r="CG117" s="1022"/>
      <c r="CH117" s="1022"/>
      <c r="CI117" s="1022"/>
      <c r="CJ117" s="1022"/>
      <c r="CK117" s="1052"/>
      <c r="CL117" s="1053"/>
      <c r="CM117" s="1023" t="s">
        <v>462</v>
      </c>
      <c r="CN117" s="1024"/>
      <c r="CO117" s="1024"/>
      <c r="CP117" s="1024"/>
      <c r="CQ117" s="1024"/>
      <c r="CR117" s="1024"/>
      <c r="CS117" s="1024"/>
      <c r="CT117" s="1024"/>
      <c r="CU117" s="1024"/>
      <c r="CV117" s="1024"/>
      <c r="CW117" s="1024"/>
      <c r="CX117" s="1024"/>
      <c r="CY117" s="1024"/>
      <c r="CZ117" s="1024"/>
      <c r="DA117" s="1024"/>
      <c r="DB117" s="1024"/>
      <c r="DC117" s="1024"/>
      <c r="DD117" s="1024"/>
      <c r="DE117" s="1024"/>
      <c r="DF117" s="1025"/>
      <c r="DG117" s="1065" t="s">
        <v>463</v>
      </c>
      <c r="DH117" s="1066"/>
      <c r="DI117" s="1066"/>
      <c r="DJ117" s="1066"/>
      <c r="DK117" s="1067"/>
      <c r="DL117" s="1068" t="s">
        <v>127</v>
      </c>
      <c r="DM117" s="1066"/>
      <c r="DN117" s="1066"/>
      <c r="DO117" s="1066"/>
      <c r="DP117" s="1067"/>
      <c r="DQ117" s="1068" t="s">
        <v>464</v>
      </c>
      <c r="DR117" s="1066"/>
      <c r="DS117" s="1066"/>
      <c r="DT117" s="1066"/>
      <c r="DU117" s="1067"/>
      <c r="DV117" s="1069" t="s">
        <v>465</v>
      </c>
      <c r="DW117" s="1070"/>
      <c r="DX117" s="1070"/>
      <c r="DY117" s="1070"/>
      <c r="DZ117" s="1071"/>
    </row>
    <row r="118" spans="1:130" s="248" customFormat="1" ht="26.25" customHeight="1">
      <c r="A118" s="1011" t="s">
        <v>431</v>
      </c>
      <c r="B118" s="992"/>
      <c r="C118" s="992"/>
      <c r="D118" s="992"/>
      <c r="E118" s="992"/>
      <c r="F118" s="992"/>
      <c r="G118" s="992"/>
      <c r="H118" s="992"/>
      <c r="I118" s="992"/>
      <c r="J118" s="992"/>
      <c r="K118" s="992"/>
      <c r="L118" s="992"/>
      <c r="M118" s="992"/>
      <c r="N118" s="992"/>
      <c r="O118" s="992"/>
      <c r="P118" s="992"/>
      <c r="Q118" s="992"/>
      <c r="R118" s="992"/>
      <c r="S118" s="992"/>
      <c r="T118" s="992"/>
      <c r="U118" s="992"/>
      <c r="V118" s="992"/>
      <c r="W118" s="992"/>
      <c r="X118" s="992"/>
      <c r="Y118" s="992"/>
      <c r="Z118" s="993"/>
      <c r="AA118" s="991" t="s">
        <v>428</v>
      </c>
      <c r="AB118" s="992"/>
      <c r="AC118" s="992"/>
      <c r="AD118" s="992"/>
      <c r="AE118" s="993"/>
      <c r="AF118" s="991" t="s">
        <v>429</v>
      </c>
      <c r="AG118" s="992"/>
      <c r="AH118" s="992"/>
      <c r="AI118" s="992"/>
      <c r="AJ118" s="993"/>
      <c r="AK118" s="991" t="s">
        <v>303</v>
      </c>
      <c r="AL118" s="992"/>
      <c r="AM118" s="992"/>
      <c r="AN118" s="992"/>
      <c r="AO118" s="993"/>
      <c r="AP118" s="1078" t="s">
        <v>430</v>
      </c>
      <c r="AQ118" s="1079"/>
      <c r="AR118" s="1079"/>
      <c r="AS118" s="1079"/>
      <c r="AT118" s="1080"/>
      <c r="AU118" s="1007"/>
      <c r="AV118" s="1008"/>
      <c r="AW118" s="1008"/>
      <c r="AX118" s="1008"/>
      <c r="AY118" s="1008"/>
      <c r="AZ118" s="1081" t="s">
        <v>466</v>
      </c>
      <c r="BA118" s="1072"/>
      <c r="BB118" s="1072"/>
      <c r="BC118" s="1072"/>
      <c r="BD118" s="1072"/>
      <c r="BE118" s="1072"/>
      <c r="BF118" s="1072"/>
      <c r="BG118" s="1072"/>
      <c r="BH118" s="1072"/>
      <c r="BI118" s="1072"/>
      <c r="BJ118" s="1072"/>
      <c r="BK118" s="1072"/>
      <c r="BL118" s="1072"/>
      <c r="BM118" s="1072"/>
      <c r="BN118" s="1072"/>
      <c r="BO118" s="1072"/>
      <c r="BP118" s="1073"/>
      <c r="BQ118" s="1104" t="s">
        <v>463</v>
      </c>
      <c r="BR118" s="1105"/>
      <c r="BS118" s="1105"/>
      <c r="BT118" s="1105"/>
      <c r="BU118" s="1105"/>
      <c r="BV118" s="1105" t="s">
        <v>391</v>
      </c>
      <c r="BW118" s="1105"/>
      <c r="BX118" s="1105"/>
      <c r="BY118" s="1105"/>
      <c r="BZ118" s="1105"/>
      <c r="CA118" s="1105" t="s">
        <v>465</v>
      </c>
      <c r="CB118" s="1105"/>
      <c r="CC118" s="1105"/>
      <c r="CD118" s="1105"/>
      <c r="CE118" s="1105"/>
      <c r="CF118" s="1021" t="s">
        <v>467</v>
      </c>
      <c r="CG118" s="1022"/>
      <c r="CH118" s="1022"/>
      <c r="CI118" s="1022"/>
      <c r="CJ118" s="1022"/>
      <c r="CK118" s="1052"/>
      <c r="CL118" s="1053"/>
      <c r="CM118" s="1023" t="s">
        <v>468</v>
      </c>
      <c r="CN118" s="1024"/>
      <c r="CO118" s="1024"/>
      <c r="CP118" s="1024"/>
      <c r="CQ118" s="1024"/>
      <c r="CR118" s="1024"/>
      <c r="CS118" s="1024"/>
      <c r="CT118" s="1024"/>
      <c r="CU118" s="1024"/>
      <c r="CV118" s="1024"/>
      <c r="CW118" s="1024"/>
      <c r="CX118" s="1024"/>
      <c r="CY118" s="1024"/>
      <c r="CZ118" s="1024"/>
      <c r="DA118" s="1024"/>
      <c r="DB118" s="1024"/>
      <c r="DC118" s="1024"/>
      <c r="DD118" s="1024"/>
      <c r="DE118" s="1024"/>
      <c r="DF118" s="1025"/>
      <c r="DG118" s="1065" t="s">
        <v>127</v>
      </c>
      <c r="DH118" s="1066"/>
      <c r="DI118" s="1066"/>
      <c r="DJ118" s="1066"/>
      <c r="DK118" s="1067"/>
      <c r="DL118" s="1068" t="s">
        <v>467</v>
      </c>
      <c r="DM118" s="1066"/>
      <c r="DN118" s="1066"/>
      <c r="DO118" s="1066"/>
      <c r="DP118" s="1067"/>
      <c r="DQ118" s="1068" t="s">
        <v>391</v>
      </c>
      <c r="DR118" s="1066"/>
      <c r="DS118" s="1066"/>
      <c r="DT118" s="1066"/>
      <c r="DU118" s="1067"/>
      <c r="DV118" s="1069" t="s">
        <v>391</v>
      </c>
      <c r="DW118" s="1070"/>
      <c r="DX118" s="1070"/>
      <c r="DY118" s="1070"/>
      <c r="DZ118" s="1071"/>
    </row>
    <row r="119" spans="1:130" s="248" customFormat="1" ht="26.25" customHeight="1">
      <c r="A119" s="1165" t="s">
        <v>434</v>
      </c>
      <c r="B119" s="1051"/>
      <c r="C119" s="1030" t="s">
        <v>435</v>
      </c>
      <c r="D119" s="1031"/>
      <c r="E119" s="1031"/>
      <c r="F119" s="1031"/>
      <c r="G119" s="1031"/>
      <c r="H119" s="1031"/>
      <c r="I119" s="1031"/>
      <c r="J119" s="1031"/>
      <c r="K119" s="1031"/>
      <c r="L119" s="1031"/>
      <c r="M119" s="1031"/>
      <c r="N119" s="1031"/>
      <c r="O119" s="1031"/>
      <c r="P119" s="1031"/>
      <c r="Q119" s="1031"/>
      <c r="R119" s="1031"/>
      <c r="S119" s="1031"/>
      <c r="T119" s="1031"/>
      <c r="U119" s="1031"/>
      <c r="V119" s="1031"/>
      <c r="W119" s="1031"/>
      <c r="X119" s="1031"/>
      <c r="Y119" s="1031"/>
      <c r="Z119" s="1032"/>
      <c r="AA119" s="998" t="s">
        <v>391</v>
      </c>
      <c r="AB119" s="999"/>
      <c r="AC119" s="999"/>
      <c r="AD119" s="999"/>
      <c r="AE119" s="1000"/>
      <c r="AF119" s="1001" t="s">
        <v>127</v>
      </c>
      <c r="AG119" s="999"/>
      <c r="AH119" s="999"/>
      <c r="AI119" s="999"/>
      <c r="AJ119" s="1000"/>
      <c r="AK119" s="1001" t="s">
        <v>464</v>
      </c>
      <c r="AL119" s="999"/>
      <c r="AM119" s="999"/>
      <c r="AN119" s="999"/>
      <c r="AO119" s="1000"/>
      <c r="AP119" s="1002" t="s">
        <v>127</v>
      </c>
      <c r="AQ119" s="1003"/>
      <c r="AR119" s="1003"/>
      <c r="AS119" s="1003"/>
      <c r="AT119" s="1004"/>
      <c r="AU119" s="1009"/>
      <c r="AV119" s="1010"/>
      <c r="AW119" s="1010"/>
      <c r="AX119" s="1010"/>
      <c r="AY119" s="1010"/>
      <c r="AZ119" s="279" t="s">
        <v>184</v>
      </c>
      <c r="BA119" s="279"/>
      <c r="BB119" s="279"/>
      <c r="BC119" s="279"/>
      <c r="BD119" s="279"/>
      <c r="BE119" s="279"/>
      <c r="BF119" s="279"/>
      <c r="BG119" s="279"/>
      <c r="BH119" s="279"/>
      <c r="BI119" s="279"/>
      <c r="BJ119" s="279"/>
      <c r="BK119" s="279"/>
      <c r="BL119" s="279"/>
      <c r="BM119" s="279"/>
      <c r="BN119" s="279"/>
      <c r="BO119" s="1082" t="s">
        <v>469</v>
      </c>
      <c r="BP119" s="1113"/>
      <c r="BQ119" s="1104">
        <v>55128095</v>
      </c>
      <c r="BR119" s="1105"/>
      <c r="BS119" s="1105"/>
      <c r="BT119" s="1105"/>
      <c r="BU119" s="1105"/>
      <c r="BV119" s="1105">
        <v>55239031</v>
      </c>
      <c r="BW119" s="1105"/>
      <c r="BX119" s="1105"/>
      <c r="BY119" s="1105"/>
      <c r="BZ119" s="1105"/>
      <c r="CA119" s="1105">
        <v>54703359</v>
      </c>
      <c r="CB119" s="1105"/>
      <c r="CC119" s="1105"/>
      <c r="CD119" s="1105"/>
      <c r="CE119" s="1105"/>
      <c r="CF119" s="1106"/>
      <c r="CG119" s="1107"/>
      <c r="CH119" s="1107"/>
      <c r="CI119" s="1107"/>
      <c r="CJ119" s="1108"/>
      <c r="CK119" s="1054"/>
      <c r="CL119" s="1055"/>
      <c r="CM119" s="1109" t="s">
        <v>470</v>
      </c>
      <c r="CN119" s="1110"/>
      <c r="CO119" s="1110"/>
      <c r="CP119" s="1110"/>
      <c r="CQ119" s="1110"/>
      <c r="CR119" s="1110"/>
      <c r="CS119" s="1110"/>
      <c r="CT119" s="1110"/>
      <c r="CU119" s="1110"/>
      <c r="CV119" s="1110"/>
      <c r="CW119" s="1110"/>
      <c r="CX119" s="1110"/>
      <c r="CY119" s="1110"/>
      <c r="CZ119" s="1110"/>
      <c r="DA119" s="1110"/>
      <c r="DB119" s="1110"/>
      <c r="DC119" s="1110"/>
      <c r="DD119" s="1110"/>
      <c r="DE119" s="1110"/>
      <c r="DF119" s="1111"/>
      <c r="DG119" s="1112">
        <v>7415</v>
      </c>
      <c r="DH119" s="1091"/>
      <c r="DI119" s="1091"/>
      <c r="DJ119" s="1091"/>
      <c r="DK119" s="1092"/>
      <c r="DL119" s="1090">
        <v>866</v>
      </c>
      <c r="DM119" s="1091"/>
      <c r="DN119" s="1091"/>
      <c r="DO119" s="1091"/>
      <c r="DP119" s="1092"/>
      <c r="DQ119" s="1090">
        <v>282</v>
      </c>
      <c r="DR119" s="1091"/>
      <c r="DS119" s="1091"/>
      <c r="DT119" s="1091"/>
      <c r="DU119" s="1092"/>
      <c r="DV119" s="1093">
        <v>0</v>
      </c>
      <c r="DW119" s="1094"/>
      <c r="DX119" s="1094"/>
      <c r="DY119" s="1094"/>
      <c r="DZ119" s="1095"/>
    </row>
    <row r="120" spans="1:130" s="248" customFormat="1" ht="26.25" customHeight="1">
      <c r="A120" s="1166"/>
      <c r="B120" s="1053"/>
      <c r="C120" s="1023" t="s">
        <v>440</v>
      </c>
      <c r="D120" s="1024"/>
      <c r="E120" s="1024"/>
      <c r="F120" s="1024"/>
      <c r="G120" s="1024"/>
      <c r="H120" s="1024"/>
      <c r="I120" s="1024"/>
      <c r="J120" s="1024"/>
      <c r="K120" s="1024"/>
      <c r="L120" s="1024"/>
      <c r="M120" s="1024"/>
      <c r="N120" s="1024"/>
      <c r="O120" s="1024"/>
      <c r="P120" s="1024"/>
      <c r="Q120" s="1024"/>
      <c r="R120" s="1024"/>
      <c r="S120" s="1024"/>
      <c r="T120" s="1024"/>
      <c r="U120" s="1024"/>
      <c r="V120" s="1024"/>
      <c r="W120" s="1024"/>
      <c r="X120" s="1024"/>
      <c r="Y120" s="1024"/>
      <c r="Z120" s="1025"/>
      <c r="AA120" s="1065" t="s">
        <v>127</v>
      </c>
      <c r="AB120" s="1066"/>
      <c r="AC120" s="1066"/>
      <c r="AD120" s="1066"/>
      <c r="AE120" s="1067"/>
      <c r="AF120" s="1068" t="s">
        <v>460</v>
      </c>
      <c r="AG120" s="1066"/>
      <c r="AH120" s="1066"/>
      <c r="AI120" s="1066"/>
      <c r="AJ120" s="1067"/>
      <c r="AK120" s="1068" t="s">
        <v>465</v>
      </c>
      <c r="AL120" s="1066"/>
      <c r="AM120" s="1066"/>
      <c r="AN120" s="1066"/>
      <c r="AO120" s="1067"/>
      <c r="AP120" s="1069" t="s">
        <v>471</v>
      </c>
      <c r="AQ120" s="1070"/>
      <c r="AR120" s="1070"/>
      <c r="AS120" s="1070"/>
      <c r="AT120" s="1071"/>
      <c r="AU120" s="1096" t="s">
        <v>472</v>
      </c>
      <c r="AV120" s="1097"/>
      <c r="AW120" s="1097"/>
      <c r="AX120" s="1097"/>
      <c r="AY120" s="1098"/>
      <c r="AZ120" s="1047" t="s">
        <v>473</v>
      </c>
      <c r="BA120" s="996"/>
      <c r="BB120" s="996"/>
      <c r="BC120" s="996"/>
      <c r="BD120" s="996"/>
      <c r="BE120" s="996"/>
      <c r="BF120" s="996"/>
      <c r="BG120" s="996"/>
      <c r="BH120" s="996"/>
      <c r="BI120" s="996"/>
      <c r="BJ120" s="996"/>
      <c r="BK120" s="996"/>
      <c r="BL120" s="996"/>
      <c r="BM120" s="996"/>
      <c r="BN120" s="996"/>
      <c r="BO120" s="996"/>
      <c r="BP120" s="997"/>
      <c r="BQ120" s="1033">
        <v>1250295</v>
      </c>
      <c r="BR120" s="1034"/>
      <c r="BS120" s="1034"/>
      <c r="BT120" s="1034"/>
      <c r="BU120" s="1034"/>
      <c r="BV120" s="1034">
        <v>1064802</v>
      </c>
      <c r="BW120" s="1034"/>
      <c r="BX120" s="1034"/>
      <c r="BY120" s="1034"/>
      <c r="BZ120" s="1034"/>
      <c r="CA120" s="1034">
        <v>1437782</v>
      </c>
      <c r="CB120" s="1034"/>
      <c r="CC120" s="1034"/>
      <c r="CD120" s="1034"/>
      <c r="CE120" s="1034"/>
      <c r="CF120" s="1048">
        <v>10.1</v>
      </c>
      <c r="CG120" s="1049"/>
      <c r="CH120" s="1049"/>
      <c r="CI120" s="1049"/>
      <c r="CJ120" s="1049"/>
      <c r="CK120" s="1114" t="s">
        <v>474</v>
      </c>
      <c r="CL120" s="1115"/>
      <c r="CM120" s="1115"/>
      <c r="CN120" s="1115"/>
      <c r="CO120" s="1116"/>
      <c r="CP120" s="1122" t="s">
        <v>475</v>
      </c>
      <c r="CQ120" s="1123"/>
      <c r="CR120" s="1123"/>
      <c r="CS120" s="1123"/>
      <c r="CT120" s="1123"/>
      <c r="CU120" s="1123"/>
      <c r="CV120" s="1123"/>
      <c r="CW120" s="1123"/>
      <c r="CX120" s="1123"/>
      <c r="CY120" s="1123"/>
      <c r="CZ120" s="1123"/>
      <c r="DA120" s="1123"/>
      <c r="DB120" s="1123"/>
      <c r="DC120" s="1123"/>
      <c r="DD120" s="1123"/>
      <c r="DE120" s="1123"/>
      <c r="DF120" s="1124"/>
      <c r="DG120" s="1033" t="s">
        <v>465</v>
      </c>
      <c r="DH120" s="1034"/>
      <c r="DI120" s="1034"/>
      <c r="DJ120" s="1034"/>
      <c r="DK120" s="1034"/>
      <c r="DL120" s="1034" t="s">
        <v>459</v>
      </c>
      <c r="DM120" s="1034"/>
      <c r="DN120" s="1034"/>
      <c r="DO120" s="1034"/>
      <c r="DP120" s="1034"/>
      <c r="DQ120" s="1034">
        <v>11108720</v>
      </c>
      <c r="DR120" s="1034"/>
      <c r="DS120" s="1034"/>
      <c r="DT120" s="1034"/>
      <c r="DU120" s="1034"/>
      <c r="DV120" s="1035">
        <v>78.099999999999994</v>
      </c>
      <c r="DW120" s="1035"/>
      <c r="DX120" s="1035"/>
      <c r="DY120" s="1035"/>
      <c r="DZ120" s="1036"/>
    </row>
    <row r="121" spans="1:130" s="248" customFormat="1" ht="26.25" customHeight="1">
      <c r="A121" s="1166"/>
      <c r="B121" s="1053"/>
      <c r="C121" s="1074" t="s">
        <v>476</v>
      </c>
      <c r="D121" s="1075"/>
      <c r="E121" s="1075"/>
      <c r="F121" s="1075"/>
      <c r="G121" s="1075"/>
      <c r="H121" s="1075"/>
      <c r="I121" s="1075"/>
      <c r="J121" s="1075"/>
      <c r="K121" s="1075"/>
      <c r="L121" s="1075"/>
      <c r="M121" s="1075"/>
      <c r="N121" s="1075"/>
      <c r="O121" s="1075"/>
      <c r="P121" s="1075"/>
      <c r="Q121" s="1075"/>
      <c r="R121" s="1075"/>
      <c r="S121" s="1075"/>
      <c r="T121" s="1075"/>
      <c r="U121" s="1075"/>
      <c r="V121" s="1075"/>
      <c r="W121" s="1075"/>
      <c r="X121" s="1075"/>
      <c r="Y121" s="1075"/>
      <c r="Z121" s="1076"/>
      <c r="AA121" s="1065" t="s">
        <v>459</v>
      </c>
      <c r="AB121" s="1066"/>
      <c r="AC121" s="1066"/>
      <c r="AD121" s="1066"/>
      <c r="AE121" s="1067"/>
      <c r="AF121" s="1068" t="s">
        <v>477</v>
      </c>
      <c r="AG121" s="1066"/>
      <c r="AH121" s="1066"/>
      <c r="AI121" s="1066"/>
      <c r="AJ121" s="1067"/>
      <c r="AK121" s="1068" t="s">
        <v>127</v>
      </c>
      <c r="AL121" s="1066"/>
      <c r="AM121" s="1066"/>
      <c r="AN121" s="1066"/>
      <c r="AO121" s="1067"/>
      <c r="AP121" s="1069" t="s">
        <v>460</v>
      </c>
      <c r="AQ121" s="1070"/>
      <c r="AR121" s="1070"/>
      <c r="AS121" s="1070"/>
      <c r="AT121" s="1071"/>
      <c r="AU121" s="1099"/>
      <c r="AV121" s="1100"/>
      <c r="AW121" s="1100"/>
      <c r="AX121" s="1100"/>
      <c r="AY121" s="1101"/>
      <c r="AZ121" s="1056" t="s">
        <v>478</v>
      </c>
      <c r="BA121" s="1057"/>
      <c r="BB121" s="1057"/>
      <c r="BC121" s="1057"/>
      <c r="BD121" s="1057"/>
      <c r="BE121" s="1057"/>
      <c r="BF121" s="1057"/>
      <c r="BG121" s="1057"/>
      <c r="BH121" s="1057"/>
      <c r="BI121" s="1057"/>
      <c r="BJ121" s="1057"/>
      <c r="BK121" s="1057"/>
      <c r="BL121" s="1057"/>
      <c r="BM121" s="1057"/>
      <c r="BN121" s="1057"/>
      <c r="BO121" s="1057"/>
      <c r="BP121" s="1058"/>
      <c r="BQ121" s="1026">
        <v>3654</v>
      </c>
      <c r="BR121" s="1027"/>
      <c r="BS121" s="1027"/>
      <c r="BT121" s="1027"/>
      <c r="BU121" s="1027"/>
      <c r="BV121" s="1027">
        <v>1630</v>
      </c>
      <c r="BW121" s="1027"/>
      <c r="BX121" s="1027"/>
      <c r="BY121" s="1027"/>
      <c r="BZ121" s="1027"/>
      <c r="CA121" s="1027">
        <v>491</v>
      </c>
      <c r="CB121" s="1027"/>
      <c r="CC121" s="1027"/>
      <c r="CD121" s="1027"/>
      <c r="CE121" s="1027"/>
      <c r="CF121" s="1021">
        <v>0</v>
      </c>
      <c r="CG121" s="1022"/>
      <c r="CH121" s="1022"/>
      <c r="CI121" s="1022"/>
      <c r="CJ121" s="1022"/>
      <c r="CK121" s="1117"/>
      <c r="CL121" s="1118"/>
      <c r="CM121" s="1118"/>
      <c r="CN121" s="1118"/>
      <c r="CO121" s="1119"/>
      <c r="CP121" s="1127" t="s">
        <v>407</v>
      </c>
      <c r="CQ121" s="1128"/>
      <c r="CR121" s="1128"/>
      <c r="CS121" s="1128"/>
      <c r="CT121" s="1128"/>
      <c r="CU121" s="1128"/>
      <c r="CV121" s="1128"/>
      <c r="CW121" s="1128"/>
      <c r="CX121" s="1128"/>
      <c r="CY121" s="1128"/>
      <c r="CZ121" s="1128"/>
      <c r="DA121" s="1128"/>
      <c r="DB121" s="1128"/>
      <c r="DC121" s="1128"/>
      <c r="DD121" s="1128"/>
      <c r="DE121" s="1128"/>
      <c r="DF121" s="1129"/>
      <c r="DG121" s="1026">
        <v>3093381</v>
      </c>
      <c r="DH121" s="1027"/>
      <c r="DI121" s="1027"/>
      <c r="DJ121" s="1027"/>
      <c r="DK121" s="1027"/>
      <c r="DL121" s="1027">
        <v>3063167</v>
      </c>
      <c r="DM121" s="1027"/>
      <c r="DN121" s="1027"/>
      <c r="DO121" s="1027"/>
      <c r="DP121" s="1027"/>
      <c r="DQ121" s="1027">
        <v>2707947</v>
      </c>
      <c r="DR121" s="1027"/>
      <c r="DS121" s="1027"/>
      <c r="DT121" s="1027"/>
      <c r="DU121" s="1027"/>
      <c r="DV121" s="1028">
        <v>19</v>
      </c>
      <c r="DW121" s="1028"/>
      <c r="DX121" s="1028"/>
      <c r="DY121" s="1028"/>
      <c r="DZ121" s="1029"/>
    </row>
    <row r="122" spans="1:130" s="248" customFormat="1" ht="26.25" customHeight="1">
      <c r="A122" s="1166"/>
      <c r="B122" s="1053"/>
      <c r="C122" s="1023" t="s">
        <v>450</v>
      </c>
      <c r="D122" s="1024"/>
      <c r="E122" s="1024"/>
      <c r="F122" s="1024"/>
      <c r="G122" s="1024"/>
      <c r="H122" s="1024"/>
      <c r="I122" s="1024"/>
      <c r="J122" s="1024"/>
      <c r="K122" s="1024"/>
      <c r="L122" s="1024"/>
      <c r="M122" s="1024"/>
      <c r="N122" s="1024"/>
      <c r="O122" s="1024"/>
      <c r="P122" s="1024"/>
      <c r="Q122" s="1024"/>
      <c r="R122" s="1024"/>
      <c r="S122" s="1024"/>
      <c r="T122" s="1024"/>
      <c r="U122" s="1024"/>
      <c r="V122" s="1024"/>
      <c r="W122" s="1024"/>
      <c r="X122" s="1024"/>
      <c r="Y122" s="1024"/>
      <c r="Z122" s="1025"/>
      <c r="AA122" s="1065" t="s">
        <v>391</v>
      </c>
      <c r="AB122" s="1066"/>
      <c r="AC122" s="1066"/>
      <c r="AD122" s="1066"/>
      <c r="AE122" s="1067"/>
      <c r="AF122" s="1068" t="s">
        <v>471</v>
      </c>
      <c r="AG122" s="1066"/>
      <c r="AH122" s="1066"/>
      <c r="AI122" s="1066"/>
      <c r="AJ122" s="1067"/>
      <c r="AK122" s="1068" t="s">
        <v>391</v>
      </c>
      <c r="AL122" s="1066"/>
      <c r="AM122" s="1066"/>
      <c r="AN122" s="1066"/>
      <c r="AO122" s="1067"/>
      <c r="AP122" s="1069" t="s">
        <v>127</v>
      </c>
      <c r="AQ122" s="1070"/>
      <c r="AR122" s="1070"/>
      <c r="AS122" s="1070"/>
      <c r="AT122" s="1071"/>
      <c r="AU122" s="1099"/>
      <c r="AV122" s="1100"/>
      <c r="AW122" s="1100"/>
      <c r="AX122" s="1100"/>
      <c r="AY122" s="1101"/>
      <c r="AZ122" s="1081" t="s">
        <v>479</v>
      </c>
      <c r="BA122" s="1072"/>
      <c r="BB122" s="1072"/>
      <c r="BC122" s="1072"/>
      <c r="BD122" s="1072"/>
      <c r="BE122" s="1072"/>
      <c r="BF122" s="1072"/>
      <c r="BG122" s="1072"/>
      <c r="BH122" s="1072"/>
      <c r="BI122" s="1072"/>
      <c r="BJ122" s="1072"/>
      <c r="BK122" s="1072"/>
      <c r="BL122" s="1072"/>
      <c r="BM122" s="1072"/>
      <c r="BN122" s="1072"/>
      <c r="BO122" s="1072"/>
      <c r="BP122" s="1073"/>
      <c r="BQ122" s="1104">
        <v>27915893</v>
      </c>
      <c r="BR122" s="1105"/>
      <c r="BS122" s="1105"/>
      <c r="BT122" s="1105"/>
      <c r="BU122" s="1105"/>
      <c r="BV122" s="1105">
        <v>27715022</v>
      </c>
      <c r="BW122" s="1105"/>
      <c r="BX122" s="1105"/>
      <c r="BY122" s="1105"/>
      <c r="BZ122" s="1105"/>
      <c r="CA122" s="1105">
        <v>27677745</v>
      </c>
      <c r="CB122" s="1105"/>
      <c r="CC122" s="1105"/>
      <c r="CD122" s="1105"/>
      <c r="CE122" s="1105"/>
      <c r="CF122" s="1125">
        <v>194.5</v>
      </c>
      <c r="CG122" s="1126"/>
      <c r="CH122" s="1126"/>
      <c r="CI122" s="1126"/>
      <c r="CJ122" s="1126"/>
      <c r="CK122" s="1117"/>
      <c r="CL122" s="1118"/>
      <c r="CM122" s="1118"/>
      <c r="CN122" s="1118"/>
      <c r="CO122" s="1119"/>
      <c r="CP122" s="1127" t="s">
        <v>480</v>
      </c>
      <c r="CQ122" s="1128"/>
      <c r="CR122" s="1128"/>
      <c r="CS122" s="1128"/>
      <c r="CT122" s="1128"/>
      <c r="CU122" s="1128"/>
      <c r="CV122" s="1128"/>
      <c r="CW122" s="1128"/>
      <c r="CX122" s="1128"/>
      <c r="CY122" s="1128"/>
      <c r="CZ122" s="1128"/>
      <c r="DA122" s="1128"/>
      <c r="DB122" s="1128"/>
      <c r="DC122" s="1128"/>
      <c r="DD122" s="1128"/>
      <c r="DE122" s="1128"/>
      <c r="DF122" s="1129"/>
      <c r="DG122" s="1026">
        <v>1080491</v>
      </c>
      <c r="DH122" s="1027"/>
      <c r="DI122" s="1027"/>
      <c r="DJ122" s="1027"/>
      <c r="DK122" s="1027"/>
      <c r="DL122" s="1027">
        <v>1182024</v>
      </c>
      <c r="DM122" s="1027"/>
      <c r="DN122" s="1027"/>
      <c r="DO122" s="1027"/>
      <c r="DP122" s="1027"/>
      <c r="DQ122" s="1027">
        <v>1095734</v>
      </c>
      <c r="DR122" s="1027"/>
      <c r="DS122" s="1027"/>
      <c r="DT122" s="1027"/>
      <c r="DU122" s="1027"/>
      <c r="DV122" s="1028">
        <v>7.7</v>
      </c>
      <c r="DW122" s="1028"/>
      <c r="DX122" s="1028"/>
      <c r="DY122" s="1028"/>
      <c r="DZ122" s="1029"/>
    </row>
    <row r="123" spans="1:130" s="248" customFormat="1" ht="26.25" customHeight="1">
      <c r="A123" s="1166"/>
      <c r="B123" s="1053"/>
      <c r="C123" s="1023" t="s">
        <v>456</v>
      </c>
      <c r="D123" s="1024"/>
      <c r="E123" s="1024"/>
      <c r="F123" s="1024"/>
      <c r="G123" s="1024"/>
      <c r="H123" s="1024"/>
      <c r="I123" s="1024"/>
      <c r="J123" s="1024"/>
      <c r="K123" s="1024"/>
      <c r="L123" s="1024"/>
      <c r="M123" s="1024"/>
      <c r="N123" s="1024"/>
      <c r="O123" s="1024"/>
      <c r="P123" s="1024"/>
      <c r="Q123" s="1024"/>
      <c r="R123" s="1024"/>
      <c r="S123" s="1024"/>
      <c r="T123" s="1024"/>
      <c r="U123" s="1024"/>
      <c r="V123" s="1024"/>
      <c r="W123" s="1024"/>
      <c r="X123" s="1024"/>
      <c r="Y123" s="1024"/>
      <c r="Z123" s="1025"/>
      <c r="AA123" s="1065" t="s">
        <v>391</v>
      </c>
      <c r="AB123" s="1066"/>
      <c r="AC123" s="1066"/>
      <c r="AD123" s="1066"/>
      <c r="AE123" s="1067"/>
      <c r="AF123" s="1068" t="s">
        <v>465</v>
      </c>
      <c r="AG123" s="1066"/>
      <c r="AH123" s="1066"/>
      <c r="AI123" s="1066"/>
      <c r="AJ123" s="1067"/>
      <c r="AK123" s="1068" t="s">
        <v>481</v>
      </c>
      <c r="AL123" s="1066"/>
      <c r="AM123" s="1066"/>
      <c r="AN123" s="1066"/>
      <c r="AO123" s="1067"/>
      <c r="AP123" s="1069" t="s">
        <v>127</v>
      </c>
      <c r="AQ123" s="1070"/>
      <c r="AR123" s="1070"/>
      <c r="AS123" s="1070"/>
      <c r="AT123" s="1071"/>
      <c r="AU123" s="1102"/>
      <c r="AV123" s="1103"/>
      <c r="AW123" s="1103"/>
      <c r="AX123" s="1103"/>
      <c r="AY123" s="1103"/>
      <c r="AZ123" s="279" t="s">
        <v>184</v>
      </c>
      <c r="BA123" s="279"/>
      <c r="BB123" s="279"/>
      <c r="BC123" s="279"/>
      <c r="BD123" s="279"/>
      <c r="BE123" s="279"/>
      <c r="BF123" s="279"/>
      <c r="BG123" s="279"/>
      <c r="BH123" s="279"/>
      <c r="BI123" s="279"/>
      <c r="BJ123" s="279"/>
      <c r="BK123" s="279"/>
      <c r="BL123" s="279"/>
      <c r="BM123" s="279"/>
      <c r="BN123" s="279"/>
      <c r="BO123" s="1082" t="s">
        <v>482</v>
      </c>
      <c r="BP123" s="1113"/>
      <c r="BQ123" s="1172">
        <v>29169842</v>
      </c>
      <c r="BR123" s="1173"/>
      <c r="BS123" s="1173"/>
      <c r="BT123" s="1173"/>
      <c r="BU123" s="1173"/>
      <c r="BV123" s="1173">
        <v>28781454</v>
      </c>
      <c r="BW123" s="1173"/>
      <c r="BX123" s="1173"/>
      <c r="BY123" s="1173"/>
      <c r="BZ123" s="1173"/>
      <c r="CA123" s="1173">
        <v>29116018</v>
      </c>
      <c r="CB123" s="1173"/>
      <c r="CC123" s="1173"/>
      <c r="CD123" s="1173"/>
      <c r="CE123" s="1173"/>
      <c r="CF123" s="1106"/>
      <c r="CG123" s="1107"/>
      <c r="CH123" s="1107"/>
      <c r="CI123" s="1107"/>
      <c r="CJ123" s="1108"/>
      <c r="CK123" s="1117"/>
      <c r="CL123" s="1118"/>
      <c r="CM123" s="1118"/>
      <c r="CN123" s="1118"/>
      <c r="CO123" s="1119"/>
      <c r="CP123" s="1127" t="s">
        <v>483</v>
      </c>
      <c r="CQ123" s="1128"/>
      <c r="CR123" s="1128"/>
      <c r="CS123" s="1128"/>
      <c r="CT123" s="1128"/>
      <c r="CU123" s="1128"/>
      <c r="CV123" s="1128"/>
      <c r="CW123" s="1128"/>
      <c r="CX123" s="1128"/>
      <c r="CY123" s="1128"/>
      <c r="CZ123" s="1128"/>
      <c r="DA123" s="1128"/>
      <c r="DB123" s="1128"/>
      <c r="DC123" s="1128"/>
      <c r="DD123" s="1128"/>
      <c r="DE123" s="1128"/>
      <c r="DF123" s="1129"/>
      <c r="DG123" s="1065" t="s">
        <v>464</v>
      </c>
      <c r="DH123" s="1066"/>
      <c r="DI123" s="1066"/>
      <c r="DJ123" s="1066"/>
      <c r="DK123" s="1067"/>
      <c r="DL123" s="1068" t="s">
        <v>464</v>
      </c>
      <c r="DM123" s="1066"/>
      <c r="DN123" s="1066"/>
      <c r="DO123" s="1066"/>
      <c r="DP123" s="1067"/>
      <c r="DQ123" s="1068" t="s">
        <v>481</v>
      </c>
      <c r="DR123" s="1066"/>
      <c r="DS123" s="1066"/>
      <c r="DT123" s="1066"/>
      <c r="DU123" s="1067"/>
      <c r="DV123" s="1069" t="s">
        <v>465</v>
      </c>
      <c r="DW123" s="1070"/>
      <c r="DX123" s="1070"/>
      <c r="DY123" s="1070"/>
      <c r="DZ123" s="1071"/>
    </row>
    <row r="124" spans="1:130" s="248" customFormat="1" ht="26.25" customHeight="1" thickBot="1">
      <c r="A124" s="1166"/>
      <c r="B124" s="1053"/>
      <c r="C124" s="1023" t="s">
        <v>462</v>
      </c>
      <c r="D124" s="1024"/>
      <c r="E124" s="1024"/>
      <c r="F124" s="1024"/>
      <c r="G124" s="1024"/>
      <c r="H124" s="1024"/>
      <c r="I124" s="1024"/>
      <c r="J124" s="1024"/>
      <c r="K124" s="1024"/>
      <c r="L124" s="1024"/>
      <c r="M124" s="1024"/>
      <c r="N124" s="1024"/>
      <c r="O124" s="1024"/>
      <c r="P124" s="1024"/>
      <c r="Q124" s="1024"/>
      <c r="R124" s="1024"/>
      <c r="S124" s="1024"/>
      <c r="T124" s="1024"/>
      <c r="U124" s="1024"/>
      <c r="V124" s="1024"/>
      <c r="W124" s="1024"/>
      <c r="X124" s="1024"/>
      <c r="Y124" s="1024"/>
      <c r="Z124" s="1025"/>
      <c r="AA124" s="1065" t="s">
        <v>477</v>
      </c>
      <c r="AB124" s="1066"/>
      <c r="AC124" s="1066"/>
      <c r="AD124" s="1066"/>
      <c r="AE124" s="1067"/>
      <c r="AF124" s="1068" t="s">
        <v>127</v>
      </c>
      <c r="AG124" s="1066"/>
      <c r="AH124" s="1066"/>
      <c r="AI124" s="1066"/>
      <c r="AJ124" s="1067"/>
      <c r="AK124" s="1068" t="s">
        <v>459</v>
      </c>
      <c r="AL124" s="1066"/>
      <c r="AM124" s="1066"/>
      <c r="AN124" s="1066"/>
      <c r="AO124" s="1067"/>
      <c r="AP124" s="1069" t="s">
        <v>127</v>
      </c>
      <c r="AQ124" s="1070"/>
      <c r="AR124" s="1070"/>
      <c r="AS124" s="1070"/>
      <c r="AT124" s="1071"/>
      <c r="AU124" s="1168" t="s">
        <v>484</v>
      </c>
      <c r="AV124" s="1169"/>
      <c r="AW124" s="1169"/>
      <c r="AX124" s="1169"/>
      <c r="AY124" s="1169"/>
      <c r="AZ124" s="1169"/>
      <c r="BA124" s="1169"/>
      <c r="BB124" s="1169"/>
      <c r="BC124" s="1169"/>
      <c r="BD124" s="1169"/>
      <c r="BE124" s="1169"/>
      <c r="BF124" s="1169"/>
      <c r="BG124" s="1169"/>
      <c r="BH124" s="1169"/>
      <c r="BI124" s="1169"/>
      <c r="BJ124" s="1169"/>
      <c r="BK124" s="1169"/>
      <c r="BL124" s="1169"/>
      <c r="BM124" s="1169"/>
      <c r="BN124" s="1169"/>
      <c r="BO124" s="1169"/>
      <c r="BP124" s="1170"/>
      <c r="BQ124" s="1171">
        <v>190.3</v>
      </c>
      <c r="BR124" s="1135"/>
      <c r="BS124" s="1135"/>
      <c r="BT124" s="1135"/>
      <c r="BU124" s="1135"/>
      <c r="BV124" s="1135">
        <v>191.3</v>
      </c>
      <c r="BW124" s="1135"/>
      <c r="BX124" s="1135"/>
      <c r="BY124" s="1135"/>
      <c r="BZ124" s="1135"/>
      <c r="CA124" s="1135">
        <v>179.7</v>
      </c>
      <c r="CB124" s="1135"/>
      <c r="CC124" s="1135"/>
      <c r="CD124" s="1135"/>
      <c r="CE124" s="1135"/>
      <c r="CF124" s="1136"/>
      <c r="CG124" s="1137"/>
      <c r="CH124" s="1137"/>
      <c r="CI124" s="1137"/>
      <c r="CJ124" s="1138"/>
      <c r="CK124" s="1120"/>
      <c r="CL124" s="1120"/>
      <c r="CM124" s="1120"/>
      <c r="CN124" s="1120"/>
      <c r="CO124" s="1121"/>
      <c r="CP124" s="1127" t="s">
        <v>485</v>
      </c>
      <c r="CQ124" s="1128"/>
      <c r="CR124" s="1128"/>
      <c r="CS124" s="1128"/>
      <c r="CT124" s="1128"/>
      <c r="CU124" s="1128"/>
      <c r="CV124" s="1128"/>
      <c r="CW124" s="1128"/>
      <c r="CX124" s="1128"/>
      <c r="CY124" s="1128"/>
      <c r="CZ124" s="1128"/>
      <c r="DA124" s="1128"/>
      <c r="DB124" s="1128"/>
      <c r="DC124" s="1128"/>
      <c r="DD124" s="1128"/>
      <c r="DE124" s="1128"/>
      <c r="DF124" s="1129"/>
      <c r="DG124" s="1112">
        <v>10458227</v>
      </c>
      <c r="DH124" s="1091"/>
      <c r="DI124" s="1091"/>
      <c r="DJ124" s="1091"/>
      <c r="DK124" s="1092"/>
      <c r="DL124" s="1090">
        <v>10293131</v>
      </c>
      <c r="DM124" s="1091"/>
      <c r="DN124" s="1091"/>
      <c r="DO124" s="1091"/>
      <c r="DP124" s="1092"/>
      <c r="DQ124" s="1090" t="s">
        <v>459</v>
      </c>
      <c r="DR124" s="1091"/>
      <c r="DS124" s="1091"/>
      <c r="DT124" s="1091"/>
      <c r="DU124" s="1092"/>
      <c r="DV124" s="1093" t="s">
        <v>460</v>
      </c>
      <c r="DW124" s="1094"/>
      <c r="DX124" s="1094"/>
      <c r="DY124" s="1094"/>
      <c r="DZ124" s="1095"/>
    </row>
    <row r="125" spans="1:130" s="248" customFormat="1" ht="26.25" customHeight="1">
      <c r="A125" s="1166"/>
      <c r="B125" s="1053"/>
      <c r="C125" s="1023" t="s">
        <v>468</v>
      </c>
      <c r="D125" s="1024"/>
      <c r="E125" s="1024"/>
      <c r="F125" s="1024"/>
      <c r="G125" s="1024"/>
      <c r="H125" s="1024"/>
      <c r="I125" s="1024"/>
      <c r="J125" s="1024"/>
      <c r="K125" s="1024"/>
      <c r="L125" s="1024"/>
      <c r="M125" s="1024"/>
      <c r="N125" s="1024"/>
      <c r="O125" s="1024"/>
      <c r="P125" s="1024"/>
      <c r="Q125" s="1024"/>
      <c r="R125" s="1024"/>
      <c r="S125" s="1024"/>
      <c r="T125" s="1024"/>
      <c r="U125" s="1024"/>
      <c r="V125" s="1024"/>
      <c r="W125" s="1024"/>
      <c r="X125" s="1024"/>
      <c r="Y125" s="1024"/>
      <c r="Z125" s="1025"/>
      <c r="AA125" s="1065" t="s">
        <v>391</v>
      </c>
      <c r="AB125" s="1066"/>
      <c r="AC125" s="1066"/>
      <c r="AD125" s="1066"/>
      <c r="AE125" s="1067"/>
      <c r="AF125" s="1068" t="s">
        <v>471</v>
      </c>
      <c r="AG125" s="1066"/>
      <c r="AH125" s="1066"/>
      <c r="AI125" s="1066"/>
      <c r="AJ125" s="1067"/>
      <c r="AK125" s="1068" t="s">
        <v>471</v>
      </c>
      <c r="AL125" s="1066"/>
      <c r="AM125" s="1066"/>
      <c r="AN125" s="1066"/>
      <c r="AO125" s="1067"/>
      <c r="AP125" s="1069" t="s">
        <v>471</v>
      </c>
      <c r="AQ125" s="1070"/>
      <c r="AR125" s="1070"/>
      <c r="AS125" s="1070"/>
      <c r="AT125" s="1071"/>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130" t="s">
        <v>486</v>
      </c>
      <c r="CL125" s="1115"/>
      <c r="CM125" s="1115"/>
      <c r="CN125" s="1115"/>
      <c r="CO125" s="1116"/>
      <c r="CP125" s="1047" t="s">
        <v>487</v>
      </c>
      <c r="CQ125" s="996"/>
      <c r="CR125" s="996"/>
      <c r="CS125" s="996"/>
      <c r="CT125" s="996"/>
      <c r="CU125" s="996"/>
      <c r="CV125" s="996"/>
      <c r="CW125" s="996"/>
      <c r="CX125" s="996"/>
      <c r="CY125" s="996"/>
      <c r="CZ125" s="996"/>
      <c r="DA125" s="996"/>
      <c r="DB125" s="996"/>
      <c r="DC125" s="996"/>
      <c r="DD125" s="996"/>
      <c r="DE125" s="996"/>
      <c r="DF125" s="997"/>
      <c r="DG125" s="1033" t="s">
        <v>481</v>
      </c>
      <c r="DH125" s="1034"/>
      <c r="DI125" s="1034"/>
      <c r="DJ125" s="1034"/>
      <c r="DK125" s="1034"/>
      <c r="DL125" s="1034" t="s">
        <v>391</v>
      </c>
      <c r="DM125" s="1034"/>
      <c r="DN125" s="1034"/>
      <c r="DO125" s="1034"/>
      <c r="DP125" s="1034"/>
      <c r="DQ125" s="1034" t="s">
        <v>127</v>
      </c>
      <c r="DR125" s="1034"/>
      <c r="DS125" s="1034"/>
      <c r="DT125" s="1034"/>
      <c r="DU125" s="1034"/>
      <c r="DV125" s="1035" t="s">
        <v>459</v>
      </c>
      <c r="DW125" s="1035"/>
      <c r="DX125" s="1035"/>
      <c r="DY125" s="1035"/>
      <c r="DZ125" s="1036"/>
    </row>
    <row r="126" spans="1:130" s="248" customFormat="1" ht="26.25" customHeight="1" thickBot="1">
      <c r="A126" s="1166"/>
      <c r="B126" s="1053"/>
      <c r="C126" s="1023" t="s">
        <v>470</v>
      </c>
      <c r="D126" s="1024"/>
      <c r="E126" s="1024"/>
      <c r="F126" s="1024"/>
      <c r="G126" s="1024"/>
      <c r="H126" s="1024"/>
      <c r="I126" s="1024"/>
      <c r="J126" s="1024"/>
      <c r="K126" s="1024"/>
      <c r="L126" s="1024"/>
      <c r="M126" s="1024"/>
      <c r="N126" s="1024"/>
      <c r="O126" s="1024"/>
      <c r="P126" s="1024"/>
      <c r="Q126" s="1024"/>
      <c r="R126" s="1024"/>
      <c r="S126" s="1024"/>
      <c r="T126" s="1024"/>
      <c r="U126" s="1024"/>
      <c r="V126" s="1024"/>
      <c r="W126" s="1024"/>
      <c r="X126" s="1024"/>
      <c r="Y126" s="1024"/>
      <c r="Z126" s="1025"/>
      <c r="AA126" s="1065">
        <v>43515</v>
      </c>
      <c r="AB126" s="1066"/>
      <c r="AC126" s="1066"/>
      <c r="AD126" s="1066"/>
      <c r="AE126" s="1067"/>
      <c r="AF126" s="1068">
        <v>37408</v>
      </c>
      <c r="AG126" s="1066"/>
      <c r="AH126" s="1066"/>
      <c r="AI126" s="1066"/>
      <c r="AJ126" s="1067"/>
      <c r="AK126" s="1068">
        <v>9609</v>
      </c>
      <c r="AL126" s="1066"/>
      <c r="AM126" s="1066"/>
      <c r="AN126" s="1066"/>
      <c r="AO126" s="1067"/>
      <c r="AP126" s="1069">
        <v>0.1</v>
      </c>
      <c r="AQ126" s="1070"/>
      <c r="AR126" s="1070"/>
      <c r="AS126" s="1070"/>
      <c r="AT126" s="1071"/>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131"/>
      <c r="CL126" s="1118"/>
      <c r="CM126" s="1118"/>
      <c r="CN126" s="1118"/>
      <c r="CO126" s="1119"/>
      <c r="CP126" s="1056" t="s">
        <v>488</v>
      </c>
      <c r="CQ126" s="1057"/>
      <c r="CR126" s="1057"/>
      <c r="CS126" s="1057"/>
      <c r="CT126" s="1057"/>
      <c r="CU126" s="1057"/>
      <c r="CV126" s="1057"/>
      <c r="CW126" s="1057"/>
      <c r="CX126" s="1057"/>
      <c r="CY126" s="1057"/>
      <c r="CZ126" s="1057"/>
      <c r="DA126" s="1057"/>
      <c r="DB126" s="1057"/>
      <c r="DC126" s="1057"/>
      <c r="DD126" s="1057"/>
      <c r="DE126" s="1057"/>
      <c r="DF126" s="1058"/>
      <c r="DG126" s="1026" t="s">
        <v>464</v>
      </c>
      <c r="DH126" s="1027"/>
      <c r="DI126" s="1027"/>
      <c r="DJ126" s="1027"/>
      <c r="DK126" s="1027"/>
      <c r="DL126" s="1027" t="s">
        <v>465</v>
      </c>
      <c r="DM126" s="1027"/>
      <c r="DN126" s="1027"/>
      <c r="DO126" s="1027"/>
      <c r="DP126" s="1027"/>
      <c r="DQ126" s="1027" t="s">
        <v>460</v>
      </c>
      <c r="DR126" s="1027"/>
      <c r="DS126" s="1027"/>
      <c r="DT126" s="1027"/>
      <c r="DU126" s="1027"/>
      <c r="DV126" s="1028" t="s">
        <v>459</v>
      </c>
      <c r="DW126" s="1028"/>
      <c r="DX126" s="1028"/>
      <c r="DY126" s="1028"/>
      <c r="DZ126" s="1029"/>
    </row>
    <row r="127" spans="1:130" s="248" customFormat="1" ht="26.25" customHeight="1">
      <c r="A127" s="1167"/>
      <c r="B127" s="1055"/>
      <c r="C127" s="1109" t="s">
        <v>489</v>
      </c>
      <c r="D127" s="1110"/>
      <c r="E127" s="1110"/>
      <c r="F127" s="1110"/>
      <c r="G127" s="1110"/>
      <c r="H127" s="1110"/>
      <c r="I127" s="1110"/>
      <c r="J127" s="1110"/>
      <c r="K127" s="1110"/>
      <c r="L127" s="1110"/>
      <c r="M127" s="1110"/>
      <c r="N127" s="1110"/>
      <c r="O127" s="1110"/>
      <c r="P127" s="1110"/>
      <c r="Q127" s="1110"/>
      <c r="R127" s="1110"/>
      <c r="S127" s="1110"/>
      <c r="T127" s="1110"/>
      <c r="U127" s="1110"/>
      <c r="V127" s="1110"/>
      <c r="W127" s="1110"/>
      <c r="X127" s="1110"/>
      <c r="Y127" s="1110"/>
      <c r="Z127" s="1111"/>
      <c r="AA127" s="1065">
        <v>3205</v>
      </c>
      <c r="AB127" s="1066"/>
      <c r="AC127" s="1066"/>
      <c r="AD127" s="1066"/>
      <c r="AE127" s="1067"/>
      <c r="AF127" s="1068">
        <v>1100</v>
      </c>
      <c r="AG127" s="1066"/>
      <c r="AH127" s="1066"/>
      <c r="AI127" s="1066"/>
      <c r="AJ127" s="1067"/>
      <c r="AK127" s="1068">
        <v>584</v>
      </c>
      <c r="AL127" s="1066"/>
      <c r="AM127" s="1066"/>
      <c r="AN127" s="1066"/>
      <c r="AO127" s="1067"/>
      <c r="AP127" s="1069">
        <v>0</v>
      </c>
      <c r="AQ127" s="1070"/>
      <c r="AR127" s="1070"/>
      <c r="AS127" s="1070"/>
      <c r="AT127" s="1071"/>
      <c r="AU127" s="284"/>
      <c r="AV127" s="284"/>
      <c r="AW127" s="284"/>
      <c r="AX127" s="1139" t="s">
        <v>490</v>
      </c>
      <c r="AY127" s="1140"/>
      <c r="AZ127" s="1140"/>
      <c r="BA127" s="1140"/>
      <c r="BB127" s="1140"/>
      <c r="BC127" s="1140"/>
      <c r="BD127" s="1140"/>
      <c r="BE127" s="1141"/>
      <c r="BF127" s="1142" t="s">
        <v>491</v>
      </c>
      <c r="BG127" s="1140"/>
      <c r="BH127" s="1140"/>
      <c r="BI127" s="1140"/>
      <c r="BJ127" s="1140"/>
      <c r="BK127" s="1140"/>
      <c r="BL127" s="1141"/>
      <c r="BM127" s="1142" t="s">
        <v>492</v>
      </c>
      <c r="BN127" s="1140"/>
      <c r="BO127" s="1140"/>
      <c r="BP127" s="1140"/>
      <c r="BQ127" s="1140"/>
      <c r="BR127" s="1140"/>
      <c r="BS127" s="1141"/>
      <c r="BT127" s="1142" t="s">
        <v>493</v>
      </c>
      <c r="BU127" s="1140"/>
      <c r="BV127" s="1140"/>
      <c r="BW127" s="1140"/>
      <c r="BX127" s="1140"/>
      <c r="BY127" s="1140"/>
      <c r="BZ127" s="1164"/>
      <c r="CA127" s="284"/>
      <c r="CB127" s="284"/>
      <c r="CC127" s="284"/>
      <c r="CD127" s="285"/>
      <c r="CE127" s="285"/>
      <c r="CF127" s="285"/>
      <c r="CG127" s="282"/>
      <c r="CH127" s="282"/>
      <c r="CI127" s="282"/>
      <c r="CJ127" s="283"/>
      <c r="CK127" s="1131"/>
      <c r="CL127" s="1118"/>
      <c r="CM127" s="1118"/>
      <c r="CN127" s="1118"/>
      <c r="CO127" s="1119"/>
      <c r="CP127" s="1056" t="s">
        <v>494</v>
      </c>
      <c r="CQ127" s="1057"/>
      <c r="CR127" s="1057"/>
      <c r="CS127" s="1057"/>
      <c r="CT127" s="1057"/>
      <c r="CU127" s="1057"/>
      <c r="CV127" s="1057"/>
      <c r="CW127" s="1057"/>
      <c r="CX127" s="1057"/>
      <c r="CY127" s="1057"/>
      <c r="CZ127" s="1057"/>
      <c r="DA127" s="1057"/>
      <c r="DB127" s="1057"/>
      <c r="DC127" s="1057"/>
      <c r="DD127" s="1057"/>
      <c r="DE127" s="1057"/>
      <c r="DF127" s="1058"/>
      <c r="DG127" s="1026" t="s">
        <v>127</v>
      </c>
      <c r="DH127" s="1027"/>
      <c r="DI127" s="1027"/>
      <c r="DJ127" s="1027"/>
      <c r="DK127" s="1027"/>
      <c r="DL127" s="1027" t="s">
        <v>127</v>
      </c>
      <c r="DM127" s="1027"/>
      <c r="DN127" s="1027"/>
      <c r="DO127" s="1027"/>
      <c r="DP127" s="1027"/>
      <c r="DQ127" s="1027" t="s">
        <v>464</v>
      </c>
      <c r="DR127" s="1027"/>
      <c r="DS127" s="1027"/>
      <c r="DT127" s="1027"/>
      <c r="DU127" s="1027"/>
      <c r="DV127" s="1028" t="s">
        <v>459</v>
      </c>
      <c r="DW127" s="1028"/>
      <c r="DX127" s="1028"/>
      <c r="DY127" s="1028"/>
      <c r="DZ127" s="1029"/>
    </row>
    <row r="128" spans="1:130" s="248" customFormat="1" ht="26.25" customHeight="1" thickBot="1">
      <c r="A128" s="1150" t="s">
        <v>495</v>
      </c>
      <c r="B128" s="1151"/>
      <c r="C128" s="1151"/>
      <c r="D128" s="1151"/>
      <c r="E128" s="1151"/>
      <c r="F128" s="1151"/>
      <c r="G128" s="1151"/>
      <c r="H128" s="1151"/>
      <c r="I128" s="1151"/>
      <c r="J128" s="1151"/>
      <c r="K128" s="1151"/>
      <c r="L128" s="1151"/>
      <c r="M128" s="1151"/>
      <c r="N128" s="1151"/>
      <c r="O128" s="1151"/>
      <c r="P128" s="1151"/>
      <c r="Q128" s="1151"/>
      <c r="R128" s="1151"/>
      <c r="S128" s="1151"/>
      <c r="T128" s="1151"/>
      <c r="U128" s="1151"/>
      <c r="V128" s="1151"/>
      <c r="W128" s="1152" t="s">
        <v>496</v>
      </c>
      <c r="X128" s="1152"/>
      <c r="Y128" s="1152"/>
      <c r="Z128" s="1153"/>
      <c r="AA128" s="1154">
        <v>4265</v>
      </c>
      <c r="AB128" s="1155"/>
      <c r="AC128" s="1155"/>
      <c r="AD128" s="1155"/>
      <c r="AE128" s="1156"/>
      <c r="AF128" s="1157">
        <v>3546</v>
      </c>
      <c r="AG128" s="1155"/>
      <c r="AH128" s="1155"/>
      <c r="AI128" s="1155"/>
      <c r="AJ128" s="1156"/>
      <c r="AK128" s="1157">
        <v>2005</v>
      </c>
      <c r="AL128" s="1155"/>
      <c r="AM128" s="1155"/>
      <c r="AN128" s="1155"/>
      <c r="AO128" s="1156"/>
      <c r="AP128" s="1158"/>
      <c r="AQ128" s="1159"/>
      <c r="AR128" s="1159"/>
      <c r="AS128" s="1159"/>
      <c r="AT128" s="1160"/>
      <c r="AU128" s="284"/>
      <c r="AV128" s="284"/>
      <c r="AW128" s="284"/>
      <c r="AX128" s="995" t="s">
        <v>497</v>
      </c>
      <c r="AY128" s="996"/>
      <c r="AZ128" s="996"/>
      <c r="BA128" s="996"/>
      <c r="BB128" s="996"/>
      <c r="BC128" s="996"/>
      <c r="BD128" s="996"/>
      <c r="BE128" s="997"/>
      <c r="BF128" s="1161" t="s">
        <v>391</v>
      </c>
      <c r="BG128" s="1162"/>
      <c r="BH128" s="1162"/>
      <c r="BI128" s="1162"/>
      <c r="BJ128" s="1162"/>
      <c r="BK128" s="1162"/>
      <c r="BL128" s="1163"/>
      <c r="BM128" s="1161">
        <v>12.68</v>
      </c>
      <c r="BN128" s="1162"/>
      <c r="BO128" s="1162"/>
      <c r="BP128" s="1162"/>
      <c r="BQ128" s="1162"/>
      <c r="BR128" s="1162"/>
      <c r="BS128" s="1163"/>
      <c r="BT128" s="1161">
        <v>20</v>
      </c>
      <c r="BU128" s="1162"/>
      <c r="BV128" s="1162"/>
      <c r="BW128" s="1162"/>
      <c r="BX128" s="1162"/>
      <c r="BY128" s="1162"/>
      <c r="BZ128" s="1186"/>
      <c r="CA128" s="285"/>
      <c r="CB128" s="285"/>
      <c r="CC128" s="285"/>
      <c r="CD128" s="285"/>
      <c r="CE128" s="285"/>
      <c r="CF128" s="285"/>
      <c r="CG128" s="282"/>
      <c r="CH128" s="282"/>
      <c r="CI128" s="282"/>
      <c r="CJ128" s="283"/>
      <c r="CK128" s="1132"/>
      <c r="CL128" s="1133"/>
      <c r="CM128" s="1133"/>
      <c r="CN128" s="1133"/>
      <c r="CO128" s="1134"/>
      <c r="CP128" s="1143" t="s">
        <v>498</v>
      </c>
      <c r="CQ128" s="1144"/>
      <c r="CR128" s="1144"/>
      <c r="CS128" s="1144"/>
      <c r="CT128" s="1144"/>
      <c r="CU128" s="1144"/>
      <c r="CV128" s="1144"/>
      <c r="CW128" s="1144"/>
      <c r="CX128" s="1144"/>
      <c r="CY128" s="1144"/>
      <c r="CZ128" s="1144"/>
      <c r="DA128" s="1144"/>
      <c r="DB128" s="1144"/>
      <c r="DC128" s="1144"/>
      <c r="DD128" s="1144"/>
      <c r="DE128" s="1144"/>
      <c r="DF128" s="1145"/>
      <c r="DG128" s="1146" t="s">
        <v>460</v>
      </c>
      <c r="DH128" s="1147"/>
      <c r="DI128" s="1147"/>
      <c r="DJ128" s="1147"/>
      <c r="DK128" s="1147"/>
      <c r="DL128" s="1147" t="s">
        <v>465</v>
      </c>
      <c r="DM128" s="1147"/>
      <c r="DN128" s="1147"/>
      <c r="DO128" s="1147"/>
      <c r="DP128" s="1147"/>
      <c r="DQ128" s="1147" t="s">
        <v>481</v>
      </c>
      <c r="DR128" s="1147"/>
      <c r="DS128" s="1147"/>
      <c r="DT128" s="1147"/>
      <c r="DU128" s="1147"/>
      <c r="DV128" s="1148" t="s">
        <v>127</v>
      </c>
      <c r="DW128" s="1148"/>
      <c r="DX128" s="1148"/>
      <c r="DY128" s="1148"/>
      <c r="DZ128" s="1149"/>
    </row>
    <row r="129" spans="1:131" s="248" customFormat="1" ht="26.25" customHeight="1">
      <c r="A129" s="1037" t="s">
        <v>106</v>
      </c>
      <c r="B129" s="1038"/>
      <c r="C129" s="1038"/>
      <c r="D129" s="1038"/>
      <c r="E129" s="1038"/>
      <c r="F129" s="1038"/>
      <c r="G129" s="1038"/>
      <c r="H129" s="1038"/>
      <c r="I129" s="1038"/>
      <c r="J129" s="1038"/>
      <c r="K129" s="1038"/>
      <c r="L129" s="1038"/>
      <c r="M129" s="1038"/>
      <c r="N129" s="1038"/>
      <c r="O129" s="1038"/>
      <c r="P129" s="1038"/>
      <c r="Q129" s="1038"/>
      <c r="R129" s="1038"/>
      <c r="S129" s="1038"/>
      <c r="T129" s="1038"/>
      <c r="U129" s="1038"/>
      <c r="V129" s="1038"/>
      <c r="W129" s="1180" t="s">
        <v>499</v>
      </c>
      <c r="X129" s="1181"/>
      <c r="Y129" s="1181"/>
      <c r="Z129" s="1182"/>
      <c r="AA129" s="1065">
        <v>15872395</v>
      </c>
      <c r="AB129" s="1066"/>
      <c r="AC129" s="1066"/>
      <c r="AD129" s="1066"/>
      <c r="AE129" s="1067"/>
      <c r="AF129" s="1068">
        <v>16103371</v>
      </c>
      <c r="AG129" s="1066"/>
      <c r="AH129" s="1066"/>
      <c r="AI129" s="1066"/>
      <c r="AJ129" s="1067"/>
      <c r="AK129" s="1068">
        <v>16498548</v>
      </c>
      <c r="AL129" s="1066"/>
      <c r="AM129" s="1066"/>
      <c r="AN129" s="1066"/>
      <c r="AO129" s="1067"/>
      <c r="AP129" s="1183"/>
      <c r="AQ129" s="1184"/>
      <c r="AR129" s="1184"/>
      <c r="AS129" s="1184"/>
      <c r="AT129" s="1185"/>
      <c r="AU129" s="286"/>
      <c r="AV129" s="286"/>
      <c r="AW129" s="286"/>
      <c r="AX129" s="1174" t="s">
        <v>500</v>
      </c>
      <c r="AY129" s="1057"/>
      <c r="AZ129" s="1057"/>
      <c r="BA129" s="1057"/>
      <c r="BB129" s="1057"/>
      <c r="BC129" s="1057"/>
      <c r="BD129" s="1057"/>
      <c r="BE129" s="1058"/>
      <c r="BF129" s="1175" t="s">
        <v>465</v>
      </c>
      <c r="BG129" s="1176"/>
      <c r="BH129" s="1176"/>
      <c r="BI129" s="1176"/>
      <c r="BJ129" s="1176"/>
      <c r="BK129" s="1176"/>
      <c r="BL129" s="1177"/>
      <c r="BM129" s="1175">
        <v>17.68</v>
      </c>
      <c r="BN129" s="1176"/>
      <c r="BO129" s="1176"/>
      <c r="BP129" s="1176"/>
      <c r="BQ129" s="1176"/>
      <c r="BR129" s="1176"/>
      <c r="BS129" s="1177"/>
      <c r="BT129" s="1175">
        <v>30</v>
      </c>
      <c r="BU129" s="1178"/>
      <c r="BV129" s="1178"/>
      <c r="BW129" s="1178"/>
      <c r="BX129" s="1178"/>
      <c r="BY129" s="1178"/>
      <c r="BZ129" s="1179"/>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c r="A130" s="1037" t="s">
        <v>501</v>
      </c>
      <c r="B130" s="1038"/>
      <c r="C130" s="1038"/>
      <c r="D130" s="1038"/>
      <c r="E130" s="1038"/>
      <c r="F130" s="1038"/>
      <c r="G130" s="1038"/>
      <c r="H130" s="1038"/>
      <c r="I130" s="1038"/>
      <c r="J130" s="1038"/>
      <c r="K130" s="1038"/>
      <c r="L130" s="1038"/>
      <c r="M130" s="1038"/>
      <c r="N130" s="1038"/>
      <c r="O130" s="1038"/>
      <c r="P130" s="1038"/>
      <c r="Q130" s="1038"/>
      <c r="R130" s="1038"/>
      <c r="S130" s="1038"/>
      <c r="T130" s="1038"/>
      <c r="U130" s="1038"/>
      <c r="V130" s="1038"/>
      <c r="W130" s="1180" t="s">
        <v>502</v>
      </c>
      <c r="X130" s="1181"/>
      <c r="Y130" s="1181"/>
      <c r="Z130" s="1182"/>
      <c r="AA130" s="1065">
        <v>2237093</v>
      </c>
      <c r="AB130" s="1066"/>
      <c r="AC130" s="1066"/>
      <c r="AD130" s="1066"/>
      <c r="AE130" s="1067"/>
      <c r="AF130" s="1068">
        <v>2273154</v>
      </c>
      <c r="AG130" s="1066"/>
      <c r="AH130" s="1066"/>
      <c r="AI130" s="1066"/>
      <c r="AJ130" s="1067"/>
      <c r="AK130" s="1068">
        <v>2267259</v>
      </c>
      <c r="AL130" s="1066"/>
      <c r="AM130" s="1066"/>
      <c r="AN130" s="1066"/>
      <c r="AO130" s="1067"/>
      <c r="AP130" s="1183"/>
      <c r="AQ130" s="1184"/>
      <c r="AR130" s="1184"/>
      <c r="AS130" s="1184"/>
      <c r="AT130" s="1185"/>
      <c r="AU130" s="286"/>
      <c r="AV130" s="286"/>
      <c r="AW130" s="286"/>
      <c r="AX130" s="1174" t="s">
        <v>503</v>
      </c>
      <c r="AY130" s="1057"/>
      <c r="AZ130" s="1057"/>
      <c r="BA130" s="1057"/>
      <c r="BB130" s="1057"/>
      <c r="BC130" s="1057"/>
      <c r="BD130" s="1057"/>
      <c r="BE130" s="1058"/>
      <c r="BF130" s="1211">
        <v>16</v>
      </c>
      <c r="BG130" s="1212"/>
      <c r="BH130" s="1212"/>
      <c r="BI130" s="1212"/>
      <c r="BJ130" s="1212"/>
      <c r="BK130" s="1212"/>
      <c r="BL130" s="1213"/>
      <c r="BM130" s="1211">
        <v>25</v>
      </c>
      <c r="BN130" s="1212"/>
      <c r="BO130" s="1212"/>
      <c r="BP130" s="1212"/>
      <c r="BQ130" s="1212"/>
      <c r="BR130" s="1212"/>
      <c r="BS130" s="1213"/>
      <c r="BT130" s="1211">
        <v>35</v>
      </c>
      <c r="BU130" s="1214"/>
      <c r="BV130" s="1214"/>
      <c r="BW130" s="1214"/>
      <c r="BX130" s="1214"/>
      <c r="BY130" s="1214"/>
      <c r="BZ130" s="1215"/>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c r="A131" s="1216"/>
      <c r="B131" s="1217"/>
      <c r="C131" s="1217"/>
      <c r="D131" s="1217"/>
      <c r="E131" s="1217"/>
      <c r="F131" s="1217"/>
      <c r="G131" s="1217"/>
      <c r="H131" s="1217"/>
      <c r="I131" s="1217"/>
      <c r="J131" s="1217"/>
      <c r="K131" s="1217"/>
      <c r="L131" s="1217"/>
      <c r="M131" s="1217"/>
      <c r="N131" s="1217"/>
      <c r="O131" s="1217"/>
      <c r="P131" s="1217"/>
      <c r="Q131" s="1217"/>
      <c r="R131" s="1217"/>
      <c r="S131" s="1217"/>
      <c r="T131" s="1217"/>
      <c r="U131" s="1217"/>
      <c r="V131" s="1217"/>
      <c r="W131" s="1218" t="s">
        <v>504</v>
      </c>
      <c r="X131" s="1219"/>
      <c r="Y131" s="1219"/>
      <c r="Z131" s="1220"/>
      <c r="AA131" s="1112">
        <v>13635302</v>
      </c>
      <c r="AB131" s="1091"/>
      <c r="AC131" s="1091"/>
      <c r="AD131" s="1091"/>
      <c r="AE131" s="1092"/>
      <c r="AF131" s="1090">
        <v>13830217</v>
      </c>
      <c r="AG131" s="1091"/>
      <c r="AH131" s="1091"/>
      <c r="AI131" s="1091"/>
      <c r="AJ131" s="1092"/>
      <c r="AK131" s="1090">
        <v>14231289</v>
      </c>
      <c r="AL131" s="1091"/>
      <c r="AM131" s="1091"/>
      <c r="AN131" s="1091"/>
      <c r="AO131" s="1092"/>
      <c r="AP131" s="1221"/>
      <c r="AQ131" s="1222"/>
      <c r="AR131" s="1222"/>
      <c r="AS131" s="1222"/>
      <c r="AT131" s="1223"/>
      <c r="AU131" s="286"/>
      <c r="AV131" s="286"/>
      <c r="AW131" s="286"/>
      <c r="AX131" s="1193" t="s">
        <v>505</v>
      </c>
      <c r="AY131" s="1144"/>
      <c r="AZ131" s="1144"/>
      <c r="BA131" s="1144"/>
      <c r="BB131" s="1144"/>
      <c r="BC131" s="1144"/>
      <c r="BD131" s="1144"/>
      <c r="BE131" s="1145"/>
      <c r="BF131" s="1194">
        <v>179.7</v>
      </c>
      <c r="BG131" s="1195"/>
      <c r="BH131" s="1195"/>
      <c r="BI131" s="1195"/>
      <c r="BJ131" s="1195"/>
      <c r="BK131" s="1195"/>
      <c r="BL131" s="1196"/>
      <c r="BM131" s="1194">
        <v>350</v>
      </c>
      <c r="BN131" s="1195"/>
      <c r="BO131" s="1195"/>
      <c r="BP131" s="1195"/>
      <c r="BQ131" s="1195"/>
      <c r="BR131" s="1195"/>
      <c r="BS131" s="1196"/>
      <c r="BT131" s="1197"/>
      <c r="BU131" s="1198"/>
      <c r="BV131" s="1198"/>
      <c r="BW131" s="1198"/>
      <c r="BX131" s="1198"/>
      <c r="BY131" s="1198"/>
      <c r="BZ131" s="1199"/>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c r="A132" s="1200" t="s">
        <v>506</v>
      </c>
      <c r="B132" s="1201"/>
      <c r="C132" s="1201"/>
      <c r="D132" s="1201"/>
      <c r="E132" s="1201"/>
      <c r="F132" s="1201"/>
      <c r="G132" s="1201"/>
      <c r="H132" s="1201"/>
      <c r="I132" s="1201"/>
      <c r="J132" s="1201"/>
      <c r="K132" s="1201"/>
      <c r="L132" s="1201"/>
      <c r="M132" s="1201"/>
      <c r="N132" s="1201"/>
      <c r="O132" s="1201"/>
      <c r="P132" s="1201"/>
      <c r="Q132" s="1201"/>
      <c r="R132" s="1201"/>
      <c r="S132" s="1201"/>
      <c r="T132" s="1201"/>
      <c r="U132" s="1201"/>
      <c r="V132" s="1204" t="s">
        <v>507</v>
      </c>
      <c r="W132" s="1204"/>
      <c r="X132" s="1204"/>
      <c r="Y132" s="1204"/>
      <c r="Z132" s="1205"/>
      <c r="AA132" s="1206">
        <v>16.332971579999999</v>
      </c>
      <c r="AB132" s="1207"/>
      <c r="AC132" s="1207"/>
      <c r="AD132" s="1207"/>
      <c r="AE132" s="1208"/>
      <c r="AF132" s="1209">
        <v>15.943705</v>
      </c>
      <c r="AG132" s="1207"/>
      <c r="AH132" s="1207"/>
      <c r="AI132" s="1207"/>
      <c r="AJ132" s="1208"/>
      <c r="AK132" s="1209">
        <v>15.978278570000001</v>
      </c>
      <c r="AL132" s="1207"/>
      <c r="AM132" s="1207"/>
      <c r="AN132" s="1207"/>
      <c r="AO132" s="1208"/>
      <c r="AP132" s="1106"/>
      <c r="AQ132" s="1107"/>
      <c r="AR132" s="1107"/>
      <c r="AS132" s="1107"/>
      <c r="AT132" s="1210"/>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c r="A133" s="1202"/>
      <c r="B133" s="1203"/>
      <c r="C133" s="1203"/>
      <c r="D133" s="1203"/>
      <c r="E133" s="1203"/>
      <c r="F133" s="1203"/>
      <c r="G133" s="1203"/>
      <c r="H133" s="1203"/>
      <c r="I133" s="1203"/>
      <c r="J133" s="1203"/>
      <c r="K133" s="1203"/>
      <c r="L133" s="1203"/>
      <c r="M133" s="1203"/>
      <c r="N133" s="1203"/>
      <c r="O133" s="1203"/>
      <c r="P133" s="1203"/>
      <c r="Q133" s="1203"/>
      <c r="R133" s="1203"/>
      <c r="S133" s="1203"/>
      <c r="T133" s="1203"/>
      <c r="U133" s="1203"/>
      <c r="V133" s="1187" t="s">
        <v>508</v>
      </c>
      <c r="W133" s="1187"/>
      <c r="X133" s="1187"/>
      <c r="Y133" s="1187"/>
      <c r="Z133" s="1188"/>
      <c r="AA133" s="1189">
        <v>16.2</v>
      </c>
      <c r="AB133" s="1190"/>
      <c r="AC133" s="1190"/>
      <c r="AD133" s="1190"/>
      <c r="AE133" s="1191"/>
      <c r="AF133" s="1189">
        <v>16.100000000000001</v>
      </c>
      <c r="AG133" s="1190"/>
      <c r="AH133" s="1190"/>
      <c r="AI133" s="1190"/>
      <c r="AJ133" s="1191"/>
      <c r="AK133" s="1189">
        <v>16</v>
      </c>
      <c r="AL133" s="1190"/>
      <c r="AM133" s="1190"/>
      <c r="AN133" s="1190"/>
      <c r="AO133" s="1191"/>
      <c r="AP133" s="1136"/>
      <c r="AQ133" s="1137"/>
      <c r="AR133" s="1137"/>
      <c r="AS133" s="1137"/>
      <c r="AT133" s="1192"/>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FF+7LbK+f7tN0NqAZ68tl9BnHMjdgnnPevd4FAIp7NPLmUofYC/kYuUEd3UUylrzFZodr72ADFS9r6fOEsYDFQ==" saltValue="wlAXthwO8GDws3YONCjXLQ=="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topLeftCell="A70" zoomScaleNormal="85" zoomScaleSheetLayoutView="100" workbookViewId="0"/>
  </sheetViews>
  <sheetFormatPr defaultColWidth="0" defaultRowHeight="13.5" customHeight="1" zeroHeight="1"/>
  <cols>
    <col min="1" max="120" width="2.75" style="293" customWidth="1"/>
    <col min="121" max="121" width="0" style="292" hidden="1" customWidth="1"/>
    <col min="122" max="16384" width="9" style="292" hidden="1"/>
  </cols>
  <sheetData>
    <row r="1" spans="1:120">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row r="3" spans="1:120"/>
    <row r="4" spans="1:120"/>
    <row r="5" spans="1:120"/>
    <row r="6" spans="1:120"/>
    <row r="7" spans="1:120"/>
    <row r="8" spans="1:120"/>
    <row r="9" spans="1:120"/>
    <row r="10" spans="1:120"/>
    <row r="11" spans="1:120"/>
    <row r="12" spans="1:120"/>
    <row r="13" spans="1:120"/>
    <row r="14" spans="1:120"/>
    <row r="15" spans="1:120"/>
    <row r="16" spans="1:120">
      <c r="DP16" s="292"/>
    </row>
    <row r="17" spans="119:120">
      <c r="DP17" s="292"/>
    </row>
    <row r="18" spans="119:120"/>
    <row r="19" spans="119:120"/>
    <row r="20" spans="119:120">
      <c r="DO20" s="292"/>
      <c r="DP20" s="292"/>
    </row>
    <row r="21" spans="119:120">
      <c r="DP21" s="292"/>
    </row>
    <row r="22" spans="119:120"/>
    <row r="23" spans="119:120">
      <c r="DO23" s="292"/>
      <c r="DP23" s="292"/>
    </row>
    <row r="24" spans="119:120">
      <c r="DP24" s="292"/>
    </row>
    <row r="25" spans="119:120">
      <c r="DP25" s="292"/>
    </row>
    <row r="26" spans="119:120">
      <c r="DO26" s="292"/>
      <c r="DP26" s="292"/>
    </row>
    <row r="27" spans="119:120"/>
    <row r="28" spans="119:120">
      <c r="DO28" s="292"/>
      <c r="DP28" s="292"/>
    </row>
    <row r="29" spans="119:120">
      <c r="DP29" s="292"/>
    </row>
    <row r="30" spans="119:120"/>
    <row r="31" spans="119:120">
      <c r="DO31" s="292"/>
      <c r="DP31" s="292"/>
    </row>
    <row r="32" spans="119:120"/>
    <row r="33" spans="98:120">
      <c r="DO33" s="292"/>
      <c r="DP33" s="292"/>
    </row>
    <row r="34" spans="98:120">
      <c r="DM34" s="292"/>
    </row>
    <row r="35" spans="98:120">
      <c r="CT35" s="292"/>
      <c r="CU35" s="292"/>
      <c r="CV35" s="292"/>
      <c r="CY35" s="292"/>
      <c r="CZ35" s="292"/>
      <c r="DA35" s="292"/>
      <c r="DD35" s="292"/>
      <c r="DE35" s="292"/>
      <c r="DF35" s="292"/>
      <c r="DI35" s="292"/>
      <c r="DJ35" s="292"/>
      <c r="DK35" s="292"/>
      <c r="DM35" s="292"/>
      <c r="DN35" s="292"/>
      <c r="DO35" s="292"/>
      <c r="DP35" s="292"/>
    </row>
    <row r="36" spans="98:120"/>
    <row r="37" spans="98:120">
      <c r="CW37" s="292"/>
      <c r="DB37" s="292"/>
      <c r="DG37" s="292"/>
      <c r="DL37" s="292"/>
      <c r="DP37" s="292"/>
    </row>
    <row r="38" spans="98:120">
      <c r="CT38" s="292"/>
      <c r="CU38" s="292"/>
      <c r="CV38" s="292"/>
      <c r="CW38" s="292"/>
      <c r="CY38" s="292"/>
      <c r="CZ38" s="292"/>
      <c r="DA38" s="292"/>
      <c r="DB38" s="292"/>
      <c r="DD38" s="292"/>
      <c r="DE38" s="292"/>
      <c r="DF38" s="292"/>
      <c r="DG38" s="292"/>
      <c r="DI38" s="292"/>
      <c r="DJ38" s="292"/>
      <c r="DK38" s="292"/>
      <c r="DL38" s="292"/>
      <c r="DN38" s="292"/>
      <c r="DO38" s="292"/>
      <c r="DP38" s="292"/>
    </row>
    <row r="39" spans="98:120"/>
    <row r="40" spans="98:120"/>
    <row r="41" spans="98:120"/>
    <row r="42" spans="98:120"/>
    <row r="43" spans="98:120"/>
    <row r="44" spans="98:120"/>
    <row r="45" spans="98:120"/>
    <row r="46" spans="98:120"/>
    <row r="47" spans="98:120"/>
    <row r="48" spans="98:120"/>
    <row r="49" spans="22:120">
      <c r="DN49" s="292"/>
      <c r="DO49" s="292"/>
      <c r="DP49" s="292"/>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92"/>
      <c r="CS63" s="292"/>
      <c r="CX63" s="292"/>
      <c r="DC63" s="292"/>
      <c r="DH63" s="292"/>
    </row>
    <row r="64" spans="22:120">
      <c r="V64" s="292"/>
    </row>
    <row r="65" spans="15:120">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c r="Q66" s="292"/>
      <c r="S66" s="292"/>
      <c r="U66" s="292"/>
      <c r="DM66" s="292"/>
    </row>
    <row r="67" spans="15:120">
      <c r="O67" s="292"/>
      <c r="P67" s="292"/>
      <c r="R67" s="292"/>
      <c r="T67" s="292"/>
      <c r="Y67" s="292"/>
      <c r="CT67" s="292"/>
      <c r="CV67" s="292"/>
      <c r="CW67" s="292"/>
      <c r="CY67" s="292"/>
      <c r="DA67" s="292"/>
      <c r="DB67" s="292"/>
      <c r="DD67" s="292"/>
      <c r="DF67" s="292"/>
      <c r="DG67" s="292"/>
      <c r="DI67" s="292"/>
      <c r="DK67" s="292"/>
      <c r="DL67" s="292"/>
      <c r="DN67" s="292"/>
      <c r="DO67" s="292"/>
      <c r="DP67" s="292"/>
    </row>
    <row r="68" spans="15:120"/>
    <row r="69" spans="15:120"/>
    <row r="70" spans="15:120"/>
    <row r="71" spans="15:120"/>
    <row r="72" spans="15:120">
      <c r="DP72" s="292"/>
    </row>
    <row r="73" spans="15:120">
      <c r="DP73" s="292"/>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92"/>
      <c r="CX96" s="292"/>
      <c r="DC96" s="292"/>
      <c r="DH96" s="292"/>
    </row>
    <row r="97" spans="24:120">
      <c r="CS97" s="292"/>
      <c r="CX97" s="292"/>
      <c r="DC97" s="292"/>
      <c r="DH97" s="292"/>
      <c r="DP97" s="293" t="s">
        <v>509</v>
      </c>
    </row>
    <row r="98" spans="24:120" hidden="1">
      <c r="CS98" s="292"/>
      <c r="CX98" s="292"/>
      <c r="DC98" s="292"/>
      <c r="DH98" s="292"/>
    </row>
    <row r="99" spans="24:120" hidden="1">
      <c r="CS99" s="292"/>
      <c r="CX99" s="292"/>
      <c r="DC99" s="292"/>
      <c r="DH99" s="292"/>
    </row>
    <row r="101" spans="24:120" ht="12" hidden="1" customHeight="1">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c r="CU102" s="292"/>
      <c r="CZ102" s="292"/>
      <c r="DE102" s="292"/>
      <c r="DJ102" s="292"/>
      <c r="DM102" s="292"/>
    </row>
    <row r="103" spans="24:120" hidden="1">
      <c r="CT103" s="292"/>
      <c r="CV103" s="292"/>
      <c r="CW103" s="292"/>
      <c r="CY103" s="292"/>
      <c r="DA103" s="292"/>
      <c r="DB103" s="292"/>
      <c r="DD103" s="292"/>
      <c r="DF103" s="292"/>
      <c r="DG103" s="292"/>
      <c r="DI103" s="292"/>
      <c r="DK103" s="292"/>
      <c r="DL103" s="292"/>
      <c r="DM103" s="292"/>
      <c r="DN103" s="292"/>
      <c r="DO103" s="292"/>
      <c r="DP103" s="292"/>
    </row>
    <row r="104" spans="24:120" hidden="1">
      <c r="CV104" s="292"/>
      <c r="CW104" s="292"/>
      <c r="DA104" s="292"/>
      <c r="DB104" s="292"/>
      <c r="DF104" s="292"/>
      <c r="DG104" s="292"/>
      <c r="DK104" s="292"/>
      <c r="DL104" s="292"/>
      <c r="DN104" s="292"/>
      <c r="DO104" s="292"/>
      <c r="DP104" s="292"/>
    </row>
    <row r="105" spans="24:120" ht="12.75" hidden="1" customHeight="1"/>
  </sheetData>
  <sheetProtection algorithmName="SHA-512" hashValue="39ttf860FDS48i1f/KvfwU00NSrMSAlbFeKOEcjE5cUrBQHc02DGJcQVljqrdrQUDSrB0AId6DTT8rbFWpgItQ==" saltValue="VwBJgEOsctaC+tQ5SYeLKw=="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topLeftCell="BC1" zoomScaleNormal="100" zoomScaleSheetLayoutView="55" workbookViewId="0"/>
  </sheetViews>
  <sheetFormatPr defaultColWidth="0" defaultRowHeight="13.5" customHeight="1" zeroHeight="1"/>
  <cols>
    <col min="1" max="116" width="2.625" style="293" customWidth="1"/>
    <col min="117" max="16384" width="9" style="292" hidden="1"/>
  </cols>
  <sheetData>
    <row r="1" spans="2:116">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row r="3" spans="2:116"/>
    <row r="4" spans="2:116">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row r="7" spans="2:116"/>
    <row r="8" spans="2:116"/>
    <row r="9" spans="2:116"/>
    <row r="10" spans="2:116"/>
    <row r="11" spans="2:116"/>
    <row r="12" spans="2:116"/>
    <row r="13" spans="2:116"/>
    <row r="14" spans="2:116"/>
    <row r="15" spans="2:116"/>
    <row r="16" spans="2:116"/>
    <row r="17" spans="9:116"/>
    <row r="18" spans="9:116">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row r="20" spans="9:116"/>
    <row r="21" spans="9:116">
      <c r="DL21" s="292"/>
    </row>
    <row r="22" spans="9:116">
      <c r="DI22" s="292"/>
      <c r="DJ22" s="292"/>
      <c r="DK22" s="292"/>
      <c r="DL22" s="292"/>
    </row>
    <row r="23" spans="9:116">
      <c r="CY23" s="292"/>
      <c r="CZ23" s="292"/>
      <c r="DA23" s="292"/>
      <c r="DB23" s="292"/>
      <c r="DC23" s="292"/>
      <c r="DD23" s="292"/>
      <c r="DE23" s="292"/>
      <c r="DF23" s="292"/>
      <c r="DG23" s="292"/>
      <c r="DH23" s="292"/>
      <c r="DI23" s="292"/>
      <c r="DJ23" s="292"/>
      <c r="DK23" s="292"/>
      <c r="DL23" s="292"/>
    </row>
    <row r="24" spans="9:116"/>
    <row r="25" spans="9:116"/>
    <row r="26" spans="9:116"/>
    <row r="27" spans="9:116"/>
    <row r="28" spans="9:116"/>
    <row r="29" spans="9:116"/>
    <row r="30" spans="9:116"/>
    <row r="31" spans="9:116"/>
    <row r="32" spans="9:116"/>
    <row r="33" spans="15:116"/>
    <row r="34" spans="15:116"/>
    <row r="35" spans="15:116">
      <c r="CZ35" s="292"/>
      <c r="DA35" s="292"/>
      <c r="DB35" s="292"/>
      <c r="DC35" s="292"/>
      <c r="DD35" s="292"/>
      <c r="DE35" s="292"/>
      <c r="DF35" s="292"/>
      <c r="DG35" s="292"/>
      <c r="DH35" s="292"/>
      <c r="DI35" s="292"/>
      <c r="DJ35" s="292"/>
      <c r="DK35" s="292"/>
      <c r="DL35" s="292"/>
    </row>
    <row r="36" spans="15:116"/>
    <row r="37" spans="15:116">
      <c r="DL37" s="292"/>
    </row>
    <row r="38" spans="15:116">
      <c r="DI38" s="292"/>
      <c r="DJ38" s="292"/>
      <c r="DK38" s="292"/>
      <c r="DL38" s="292"/>
    </row>
    <row r="39" spans="15:116"/>
    <row r="40" spans="15:116"/>
    <row r="41" spans="15:116"/>
    <row r="42" spans="15:116"/>
    <row r="43" spans="15:116">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c r="DL44" s="292"/>
    </row>
    <row r="45" spans="15:116"/>
    <row r="46" spans="15:116">
      <c r="DA46" s="292"/>
      <c r="DB46" s="292"/>
      <c r="DC46" s="292"/>
      <c r="DD46" s="292"/>
      <c r="DE46" s="292"/>
      <c r="DF46" s="292"/>
      <c r="DG46" s="292"/>
      <c r="DH46" s="292"/>
      <c r="DI46" s="292"/>
      <c r="DJ46" s="292"/>
      <c r="DK46" s="292"/>
      <c r="DL46" s="292"/>
    </row>
    <row r="47" spans="15:116"/>
    <row r="48" spans="15:116"/>
    <row r="49" spans="104:116"/>
    <row r="50" spans="104:116">
      <c r="CZ50" s="292"/>
      <c r="DA50" s="292"/>
      <c r="DB50" s="292"/>
      <c r="DC50" s="292"/>
      <c r="DD50" s="292"/>
      <c r="DE50" s="292"/>
      <c r="DF50" s="292"/>
      <c r="DG50" s="292"/>
      <c r="DH50" s="292"/>
      <c r="DI50" s="292"/>
      <c r="DJ50" s="292"/>
      <c r="DK50" s="292"/>
      <c r="DL50" s="292"/>
    </row>
    <row r="51" spans="104:116"/>
    <row r="52" spans="104:116"/>
    <row r="53" spans="104:116">
      <c r="DL53" s="292"/>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92"/>
      <c r="DD67" s="292"/>
      <c r="DE67" s="292"/>
      <c r="DF67" s="292"/>
      <c r="DG67" s="292"/>
      <c r="DH67" s="292"/>
      <c r="DI67" s="292"/>
      <c r="DJ67" s="292"/>
      <c r="DK67" s="292"/>
      <c r="DL67" s="292"/>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sheetData>
  <sheetProtection algorithmName="SHA-512" hashValue="3vxv2n6pf/Figg93P4iDsuWK8yPoQAW9Gv2YuF5HSFVnPgxif8kOukBW7uVUuyPz1yET8slKcC2bN3/4XCzXmA==" saltValue="Pv7j+uQjukHrzRqZ7+PsFA=="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3"/>
  <sheetViews>
    <sheetView showGridLines="0" view="pageBreakPreview" topLeftCell="A43" zoomScale="70" zoomScaleSheetLayoutView="70" workbookViewId="0"/>
  </sheetViews>
  <sheetFormatPr defaultColWidth="0" defaultRowHeight="13.5" customHeight="1" zeroHeight="1"/>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c r="AS1" s="295"/>
      <c r="AT1" s="295"/>
    </row>
    <row r="2" spans="1:46">
      <c r="AS2" s="295"/>
      <c r="AT2" s="295"/>
    </row>
    <row r="3" spans="1:46">
      <c r="AS3" s="295"/>
      <c r="AT3" s="295"/>
    </row>
    <row r="4" spans="1:46">
      <c r="AS4" s="295"/>
      <c r="AT4" s="295"/>
    </row>
    <row r="5" spans="1:46" ht="17.25">
      <c r="A5" s="296" t="s">
        <v>510</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511</v>
      </c>
      <c r="AL6" s="300"/>
      <c r="AM6" s="300"/>
      <c r="AN6" s="300"/>
      <c r="AO6" s="295"/>
      <c r="AP6" s="295"/>
      <c r="AQ6" s="295"/>
      <c r="AR6" s="295"/>
    </row>
    <row r="7" spans="1:46" ht="13.5" customHeight="1">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224" t="s">
        <v>512</v>
      </c>
      <c r="AP7" s="305"/>
      <c r="AQ7" s="306" t="s">
        <v>513</v>
      </c>
      <c r="AR7" s="307"/>
    </row>
    <row r="8" spans="1:46">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225"/>
      <c r="AP8" s="311" t="s">
        <v>514</v>
      </c>
      <c r="AQ8" s="312" t="s">
        <v>515</v>
      </c>
      <c r="AR8" s="313" t="s">
        <v>516</v>
      </c>
    </row>
    <row r="9" spans="1:46">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226" t="s">
        <v>517</v>
      </c>
      <c r="AL9" s="1227"/>
      <c r="AM9" s="1227"/>
      <c r="AN9" s="1228"/>
      <c r="AO9" s="314">
        <v>5168431</v>
      </c>
      <c r="AP9" s="314">
        <v>66617</v>
      </c>
      <c r="AQ9" s="315">
        <v>70597</v>
      </c>
      <c r="AR9" s="316">
        <v>-5.6</v>
      </c>
    </row>
    <row r="10" spans="1:46" ht="13.5" customHeight="1">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226" t="s">
        <v>518</v>
      </c>
      <c r="AL10" s="1227"/>
      <c r="AM10" s="1227"/>
      <c r="AN10" s="1228"/>
      <c r="AO10" s="317">
        <v>250149</v>
      </c>
      <c r="AP10" s="317">
        <v>3224</v>
      </c>
      <c r="AQ10" s="318">
        <v>6273</v>
      </c>
      <c r="AR10" s="319">
        <v>-48.6</v>
      </c>
    </row>
    <row r="11" spans="1:46" ht="13.5" customHeight="1">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226" t="s">
        <v>519</v>
      </c>
      <c r="AL11" s="1227"/>
      <c r="AM11" s="1227"/>
      <c r="AN11" s="1228"/>
      <c r="AO11" s="317">
        <v>136604</v>
      </c>
      <c r="AP11" s="317">
        <v>1761</v>
      </c>
      <c r="AQ11" s="318">
        <v>1314</v>
      </c>
      <c r="AR11" s="319">
        <v>34</v>
      </c>
    </row>
    <row r="12" spans="1:46" ht="13.5" customHeight="1">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226" t="s">
        <v>520</v>
      </c>
      <c r="AL12" s="1227"/>
      <c r="AM12" s="1227"/>
      <c r="AN12" s="1228"/>
      <c r="AO12" s="317" t="s">
        <v>521</v>
      </c>
      <c r="AP12" s="317" t="s">
        <v>521</v>
      </c>
      <c r="AQ12" s="318">
        <v>3</v>
      </c>
      <c r="AR12" s="319" t="s">
        <v>521</v>
      </c>
    </row>
    <row r="13" spans="1:46" ht="13.5" customHeight="1">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226" t="s">
        <v>522</v>
      </c>
      <c r="AL13" s="1227"/>
      <c r="AM13" s="1227"/>
      <c r="AN13" s="1228"/>
      <c r="AO13" s="317">
        <v>63175</v>
      </c>
      <c r="AP13" s="317">
        <v>814</v>
      </c>
      <c r="AQ13" s="318">
        <v>2424</v>
      </c>
      <c r="AR13" s="319">
        <v>-66.400000000000006</v>
      </c>
    </row>
    <row r="14" spans="1:46" ht="13.5" customHeight="1">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226" t="s">
        <v>523</v>
      </c>
      <c r="AL14" s="1227"/>
      <c r="AM14" s="1227"/>
      <c r="AN14" s="1228"/>
      <c r="AO14" s="317">
        <v>31200</v>
      </c>
      <c r="AP14" s="317">
        <v>402</v>
      </c>
      <c r="AQ14" s="318">
        <v>1774</v>
      </c>
      <c r="AR14" s="319">
        <v>-77.3</v>
      </c>
    </row>
    <row r="15" spans="1:46" ht="13.5" customHeight="1">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232" t="s">
        <v>524</v>
      </c>
      <c r="AL15" s="1233"/>
      <c r="AM15" s="1233"/>
      <c r="AN15" s="1234"/>
      <c r="AO15" s="317">
        <v>-431615</v>
      </c>
      <c r="AP15" s="317">
        <v>-5563</v>
      </c>
      <c r="AQ15" s="318">
        <v>-4858</v>
      </c>
      <c r="AR15" s="319">
        <v>14.5</v>
      </c>
    </row>
    <row r="16" spans="1:46">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232" t="s">
        <v>184</v>
      </c>
      <c r="AL16" s="1233"/>
      <c r="AM16" s="1233"/>
      <c r="AN16" s="1234"/>
      <c r="AO16" s="317">
        <v>5217944</v>
      </c>
      <c r="AP16" s="317">
        <v>67255</v>
      </c>
      <c r="AQ16" s="318">
        <v>77526</v>
      </c>
      <c r="AR16" s="319">
        <v>-13.2</v>
      </c>
    </row>
    <row r="17" spans="1:46">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525</v>
      </c>
      <c r="AL19" s="295"/>
      <c r="AM19" s="295"/>
      <c r="AN19" s="295"/>
      <c r="AO19" s="295"/>
      <c r="AP19" s="295"/>
      <c r="AQ19" s="295"/>
      <c r="AR19" s="295"/>
    </row>
    <row r="20" spans="1:46">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526</v>
      </c>
      <c r="AP20" s="326" t="s">
        <v>527</v>
      </c>
      <c r="AQ20" s="327" t="s">
        <v>528</v>
      </c>
      <c r="AR20" s="328"/>
    </row>
    <row r="21" spans="1:46" s="334" customFormat="1">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235" t="s">
        <v>529</v>
      </c>
      <c r="AL21" s="1236"/>
      <c r="AM21" s="1236"/>
      <c r="AN21" s="1237"/>
      <c r="AO21" s="330">
        <v>6.46</v>
      </c>
      <c r="AP21" s="331">
        <v>7.31</v>
      </c>
      <c r="AQ21" s="332">
        <v>-0.85</v>
      </c>
      <c r="AR21" s="300"/>
      <c r="AS21" s="333"/>
      <c r="AT21" s="329"/>
    </row>
    <row r="22" spans="1:46" s="334" customFormat="1">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235" t="s">
        <v>530</v>
      </c>
      <c r="AL22" s="1236"/>
      <c r="AM22" s="1236"/>
      <c r="AN22" s="1237"/>
      <c r="AO22" s="335">
        <v>96</v>
      </c>
      <c r="AP22" s="336">
        <v>98.5</v>
      </c>
      <c r="AQ22" s="337">
        <v>-2.5</v>
      </c>
      <c r="AR22" s="321"/>
      <c r="AS22" s="333"/>
      <c r="AT22" s="329"/>
    </row>
    <row r="23" spans="1:46" s="334" customFormat="1">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c r="A26" s="300" t="s">
        <v>531</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c r="A27" s="342"/>
      <c r="AO27" s="295"/>
      <c r="AP27" s="295"/>
      <c r="AQ27" s="295"/>
      <c r="AR27" s="295"/>
      <c r="AS27" s="295"/>
      <c r="AT27" s="295"/>
    </row>
    <row r="28" spans="1:46" ht="17.25">
      <c r="A28" s="296" t="s">
        <v>532</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533</v>
      </c>
      <c r="AL29" s="300"/>
      <c r="AM29" s="300"/>
      <c r="AN29" s="300"/>
      <c r="AO29" s="295"/>
      <c r="AP29" s="295"/>
      <c r="AQ29" s="295"/>
      <c r="AR29" s="295"/>
      <c r="AS29" s="344"/>
    </row>
    <row r="30" spans="1:46" ht="13.5" customHeight="1">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224" t="s">
        <v>512</v>
      </c>
      <c r="AP30" s="305"/>
      <c r="AQ30" s="306" t="s">
        <v>513</v>
      </c>
      <c r="AR30" s="307"/>
    </row>
    <row r="31" spans="1:46">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225"/>
      <c r="AP31" s="311" t="s">
        <v>514</v>
      </c>
      <c r="AQ31" s="312" t="s">
        <v>515</v>
      </c>
      <c r="AR31" s="313" t="s">
        <v>516</v>
      </c>
    </row>
    <row r="32" spans="1:46" ht="27" customHeight="1">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229" t="s">
        <v>534</v>
      </c>
      <c r="AL32" s="1230"/>
      <c r="AM32" s="1230"/>
      <c r="AN32" s="1231"/>
      <c r="AO32" s="345">
        <v>3128927</v>
      </c>
      <c r="AP32" s="345">
        <v>40330</v>
      </c>
      <c r="AQ32" s="346">
        <v>38968</v>
      </c>
      <c r="AR32" s="347">
        <v>3.5</v>
      </c>
    </row>
    <row r="33" spans="1:46" ht="13.5" customHeight="1">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229" t="s">
        <v>535</v>
      </c>
      <c r="AL33" s="1230"/>
      <c r="AM33" s="1230"/>
      <c r="AN33" s="1231"/>
      <c r="AO33" s="345" t="s">
        <v>521</v>
      </c>
      <c r="AP33" s="345" t="s">
        <v>521</v>
      </c>
      <c r="AQ33" s="346" t="s">
        <v>521</v>
      </c>
      <c r="AR33" s="347" t="s">
        <v>521</v>
      </c>
    </row>
    <row r="34" spans="1:46" ht="27" customHeight="1">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229" t="s">
        <v>536</v>
      </c>
      <c r="AL34" s="1230"/>
      <c r="AM34" s="1230"/>
      <c r="AN34" s="1231"/>
      <c r="AO34" s="345" t="s">
        <v>521</v>
      </c>
      <c r="AP34" s="345" t="s">
        <v>521</v>
      </c>
      <c r="AQ34" s="346">
        <v>58</v>
      </c>
      <c r="AR34" s="347" t="s">
        <v>521</v>
      </c>
    </row>
    <row r="35" spans="1:46" ht="27" customHeight="1">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229" t="s">
        <v>537</v>
      </c>
      <c r="AL35" s="1230"/>
      <c r="AM35" s="1230"/>
      <c r="AN35" s="1231"/>
      <c r="AO35" s="345">
        <v>1164181</v>
      </c>
      <c r="AP35" s="345">
        <v>15005</v>
      </c>
      <c r="AQ35" s="346">
        <v>12321</v>
      </c>
      <c r="AR35" s="347">
        <v>21.8</v>
      </c>
    </row>
    <row r="36" spans="1:46" ht="27" customHeight="1">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229" t="s">
        <v>538</v>
      </c>
      <c r="AL36" s="1230"/>
      <c r="AM36" s="1230"/>
      <c r="AN36" s="1231"/>
      <c r="AO36" s="345">
        <v>239796</v>
      </c>
      <c r="AP36" s="345">
        <v>3091</v>
      </c>
      <c r="AQ36" s="346">
        <v>1771</v>
      </c>
      <c r="AR36" s="347">
        <v>74.5</v>
      </c>
    </row>
    <row r="37" spans="1:46" ht="13.5" customHeight="1">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229" t="s">
        <v>539</v>
      </c>
      <c r="AL37" s="1230"/>
      <c r="AM37" s="1230"/>
      <c r="AN37" s="1231"/>
      <c r="AO37" s="345">
        <v>10193</v>
      </c>
      <c r="AP37" s="345">
        <v>131</v>
      </c>
      <c r="AQ37" s="346">
        <v>588</v>
      </c>
      <c r="AR37" s="347">
        <v>-77.7</v>
      </c>
    </row>
    <row r="38" spans="1:46" ht="27" customHeight="1">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238" t="s">
        <v>540</v>
      </c>
      <c r="AL38" s="1239"/>
      <c r="AM38" s="1239"/>
      <c r="AN38" s="1240"/>
      <c r="AO38" s="348">
        <v>82</v>
      </c>
      <c r="AP38" s="348">
        <v>1</v>
      </c>
      <c r="AQ38" s="349">
        <v>1</v>
      </c>
      <c r="AR38" s="337">
        <v>0</v>
      </c>
      <c r="AS38" s="344"/>
    </row>
    <row r="39" spans="1:46">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238" t="s">
        <v>541</v>
      </c>
      <c r="AL39" s="1239"/>
      <c r="AM39" s="1239"/>
      <c r="AN39" s="1240"/>
      <c r="AO39" s="345">
        <v>-2005</v>
      </c>
      <c r="AP39" s="345">
        <v>-26</v>
      </c>
      <c r="AQ39" s="346">
        <v>-5205</v>
      </c>
      <c r="AR39" s="347">
        <v>-99.5</v>
      </c>
      <c r="AS39" s="344"/>
    </row>
    <row r="40" spans="1:46" ht="27" customHeight="1">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229" t="s">
        <v>542</v>
      </c>
      <c r="AL40" s="1230"/>
      <c r="AM40" s="1230"/>
      <c r="AN40" s="1231"/>
      <c r="AO40" s="345">
        <v>-2267259</v>
      </c>
      <c r="AP40" s="345">
        <v>-29223</v>
      </c>
      <c r="AQ40" s="346">
        <v>-35431</v>
      </c>
      <c r="AR40" s="347">
        <v>-17.5</v>
      </c>
      <c r="AS40" s="344"/>
    </row>
    <row r="41" spans="1:46">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241" t="s">
        <v>295</v>
      </c>
      <c r="AL41" s="1242"/>
      <c r="AM41" s="1242"/>
      <c r="AN41" s="1243"/>
      <c r="AO41" s="345">
        <v>2273915</v>
      </c>
      <c r="AP41" s="345">
        <v>29309</v>
      </c>
      <c r="AQ41" s="346">
        <v>13072</v>
      </c>
      <c r="AR41" s="347">
        <v>124.2</v>
      </c>
      <c r="AS41" s="344"/>
    </row>
    <row r="42" spans="1:46">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543</v>
      </c>
      <c r="AL42" s="295"/>
      <c r="AM42" s="295"/>
      <c r="AN42" s="295"/>
      <c r="AO42" s="295"/>
      <c r="AP42" s="295"/>
      <c r="AQ42" s="321"/>
      <c r="AR42" s="321"/>
      <c r="AS42" s="344"/>
    </row>
    <row r="43" spans="1:46">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c r="A47" s="354" t="s">
        <v>544</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545</v>
      </c>
      <c r="AL48" s="355"/>
      <c r="AM48" s="355"/>
      <c r="AN48" s="355"/>
      <c r="AO48" s="355"/>
      <c r="AP48" s="355"/>
      <c r="AQ48" s="356"/>
      <c r="AR48" s="355"/>
    </row>
    <row r="49" spans="1:44" ht="13.5" customHeight="1">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244" t="s">
        <v>512</v>
      </c>
      <c r="AN49" s="1246" t="s">
        <v>546</v>
      </c>
      <c r="AO49" s="1247"/>
      <c r="AP49" s="1247"/>
      <c r="AQ49" s="1247"/>
      <c r="AR49" s="1248"/>
    </row>
    <row r="50" spans="1:44">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245"/>
      <c r="AN50" s="361" t="s">
        <v>547</v>
      </c>
      <c r="AO50" s="362" t="s">
        <v>548</v>
      </c>
      <c r="AP50" s="363" t="s">
        <v>549</v>
      </c>
      <c r="AQ50" s="364" t="s">
        <v>550</v>
      </c>
      <c r="AR50" s="365" t="s">
        <v>551</v>
      </c>
    </row>
    <row r="51" spans="1:44">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552</v>
      </c>
      <c r="AL51" s="358"/>
      <c r="AM51" s="366">
        <v>2105048</v>
      </c>
      <c r="AN51" s="367">
        <v>26332</v>
      </c>
      <c r="AO51" s="368">
        <v>-45.3</v>
      </c>
      <c r="AP51" s="369">
        <v>57295</v>
      </c>
      <c r="AQ51" s="370">
        <v>5.7</v>
      </c>
      <c r="AR51" s="371">
        <v>-51</v>
      </c>
    </row>
    <row r="52" spans="1:44">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553</v>
      </c>
      <c r="AM52" s="374">
        <v>1341215</v>
      </c>
      <c r="AN52" s="375">
        <v>16777</v>
      </c>
      <c r="AO52" s="376">
        <v>-17.399999999999999</v>
      </c>
      <c r="AP52" s="377">
        <v>32771</v>
      </c>
      <c r="AQ52" s="378">
        <v>10.4</v>
      </c>
      <c r="AR52" s="379">
        <v>-27.8</v>
      </c>
    </row>
    <row r="53" spans="1:44">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554</v>
      </c>
      <c r="AL53" s="358"/>
      <c r="AM53" s="366">
        <v>1716633</v>
      </c>
      <c r="AN53" s="367">
        <v>21653</v>
      </c>
      <c r="AO53" s="368">
        <v>-17.8</v>
      </c>
      <c r="AP53" s="369">
        <v>54110</v>
      </c>
      <c r="AQ53" s="370">
        <v>-5.6</v>
      </c>
      <c r="AR53" s="371">
        <v>-12.2</v>
      </c>
    </row>
    <row r="54" spans="1:44">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553</v>
      </c>
      <c r="AM54" s="374">
        <v>816294</v>
      </c>
      <c r="AN54" s="375">
        <v>10297</v>
      </c>
      <c r="AO54" s="376">
        <v>-38.6</v>
      </c>
      <c r="AP54" s="377">
        <v>30620</v>
      </c>
      <c r="AQ54" s="378">
        <v>-6.6</v>
      </c>
      <c r="AR54" s="379">
        <v>-32</v>
      </c>
    </row>
    <row r="55" spans="1:44">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555</v>
      </c>
      <c r="AL55" s="358"/>
      <c r="AM55" s="366">
        <v>2344957</v>
      </c>
      <c r="AN55" s="367">
        <v>29722</v>
      </c>
      <c r="AO55" s="368">
        <v>37.299999999999997</v>
      </c>
      <c r="AP55" s="369">
        <v>54684</v>
      </c>
      <c r="AQ55" s="370">
        <v>1.1000000000000001</v>
      </c>
      <c r="AR55" s="371">
        <v>36.200000000000003</v>
      </c>
    </row>
    <row r="56" spans="1:44">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553</v>
      </c>
      <c r="AM56" s="374">
        <v>892272</v>
      </c>
      <c r="AN56" s="375">
        <v>11309</v>
      </c>
      <c r="AO56" s="376">
        <v>9.8000000000000007</v>
      </c>
      <c r="AP56" s="377">
        <v>32829</v>
      </c>
      <c r="AQ56" s="378">
        <v>7.2</v>
      </c>
      <c r="AR56" s="379">
        <v>2.6</v>
      </c>
    </row>
    <row r="57" spans="1:44">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556</v>
      </c>
      <c r="AL57" s="358"/>
      <c r="AM57" s="366">
        <v>3476856</v>
      </c>
      <c r="AN57" s="367">
        <v>44349</v>
      </c>
      <c r="AO57" s="368">
        <v>49.2</v>
      </c>
      <c r="AP57" s="369">
        <v>62383</v>
      </c>
      <c r="AQ57" s="370">
        <v>14.1</v>
      </c>
      <c r="AR57" s="371">
        <v>35.1</v>
      </c>
    </row>
    <row r="58" spans="1:44">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553</v>
      </c>
      <c r="AM58" s="374">
        <v>1589044</v>
      </c>
      <c r="AN58" s="375">
        <v>20269</v>
      </c>
      <c r="AO58" s="376">
        <v>79.2</v>
      </c>
      <c r="AP58" s="377">
        <v>35325</v>
      </c>
      <c r="AQ58" s="378">
        <v>7.6</v>
      </c>
      <c r="AR58" s="379">
        <v>71.599999999999994</v>
      </c>
    </row>
    <row r="59" spans="1:44">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557</v>
      </c>
      <c r="AL59" s="358"/>
      <c r="AM59" s="366">
        <v>1997934</v>
      </c>
      <c r="AN59" s="367">
        <v>25752</v>
      </c>
      <c r="AO59" s="368">
        <v>-41.9</v>
      </c>
      <c r="AP59" s="369">
        <v>63812</v>
      </c>
      <c r="AQ59" s="370">
        <v>2.2999999999999998</v>
      </c>
      <c r="AR59" s="371">
        <v>-44.2</v>
      </c>
    </row>
    <row r="60" spans="1:44">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553</v>
      </c>
      <c r="AM60" s="374">
        <v>951086</v>
      </c>
      <c r="AN60" s="375">
        <v>12259</v>
      </c>
      <c r="AO60" s="376">
        <v>-39.5</v>
      </c>
      <c r="AP60" s="377">
        <v>33848</v>
      </c>
      <c r="AQ60" s="378">
        <v>-4.2</v>
      </c>
      <c r="AR60" s="379">
        <v>-35.299999999999997</v>
      </c>
    </row>
    <row r="61" spans="1:44">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558</v>
      </c>
      <c r="AL61" s="380"/>
      <c r="AM61" s="381">
        <v>2328286</v>
      </c>
      <c r="AN61" s="382">
        <v>29562</v>
      </c>
      <c r="AO61" s="383">
        <v>-3.7</v>
      </c>
      <c r="AP61" s="384">
        <v>58457</v>
      </c>
      <c r="AQ61" s="385">
        <v>3.5</v>
      </c>
      <c r="AR61" s="371">
        <v>-7.2</v>
      </c>
    </row>
    <row r="62" spans="1:44">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553</v>
      </c>
      <c r="AM62" s="374">
        <v>1117982</v>
      </c>
      <c r="AN62" s="375">
        <v>14182</v>
      </c>
      <c r="AO62" s="376">
        <v>-1.3</v>
      </c>
      <c r="AP62" s="377">
        <v>33079</v>
      </c>
      <c r="AQ62" s="378">
        <v>2.9</v>
      </c>
      <c r="AR62" s="379">
        <v>-4.2</v>
      </c>
    </row>
    <row r="63" spans="1:44">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c r="AK67" s="295"/>
      <c r="AL67" s="295"/>
      <c r="AM67" s="295"/>
      <c r="AN67" s="295"/>
      <c r="AO67" s="295"/>
      <c r="AP67" s="295"/>
      <c r="AQ67" s="295"/>
      <c r="AR67" s="295"/>
      <c r="AS67" s="295"/>
      <c r="AT67" s="295"/>
    </row>
    <row r="68" spans="1:46" ht="13.5" hidden="1" customHeight="1">
      <c r="AK68" s="295"/>
      <c r="AL68" s="295"/>
      <c r="AM68" s="295"/>
      <c r="AN68" s="295"/>
      <c r="AO68" s="295"/>
      <c r="AP68" s="295"/>
      <c r="AQ68" s="295"/>
      <c r="AR68" s="295"/>
    </row>
    <row r="69" spans="1:46" ht="13.5" hidden="1" customHeight="1">
      <c r="AK69" s="295"/>
      <c r="AL69" s="295"/>
      <c r="AM69" s="295"/>
      <c r="AN69" s="295"/>
      <c r="AO69" s="295"/>
      <c r="AP69" s="295"/>
      <c r="AQ69" s="295"/>
      <c r="AR69" s="295"/>
    </row>
    <row r="70" spans="1:46" hidden="1">
      <c r="AK70" s="295"/>
      <c r="AL70" s="295"/>
      <c r="AM70" s="295"/>
      <c r="AN70" s="295"/>
      <c r="AO70" s="295"/>
      <c r="AP70" s="295"/>
      <c r="AQ70" s="295"/>
      <c r="AR70" s="295"/>
    </row>
    <row r="71" spans="1:46" hidden="1">
      <c r="AK71" s="295"/>
      <c r="AL71" s="295"/>
      <c r="AM71" s="295"/>
      <c r="AN71" s="295"/>
      <c r="AO71" s="295"/>
      <c r="AP71" s="295"/>
      <c r="AQ71" s="295"/>
      <c r="AR71" s="295"/>
    </row>
    <row r="72" spans="1:46" hidden="1">
      <c r="AK72" s="295"/>
      <c r="AL72" s="295"/>
      <c r="AM72" s="295"/>
      <c r="AN72" s="295"/>
      <c r="AO72" s="295"/>
      <c r="AP72" s="295"/>
      <c r="AQ72" s="295"/>
      <c r="AR72" s="295"/>
    </row>
    <row r="73" spans="1:46" hidden="1">
      <c r="AK73" s="295"/>
      <c r="AL73" s="295"/>
      <c r="AM73" s="295"/>
      <c r="AN73" s="295"/>
      <c r="AO73" s="295"/>
      <c r="AP73" s="295"/>
      <c r="AQ73" s="295"/>
      <c r="AR73" s="295"/>
    </row>
  </sheetData>
  <sheetProtection algorithmName="SHA-512" hashValue="kPvUCnzINMv+4QzKOx118MWhs9OpjOqKnT492rD/DEJDAc+3D1dWgJ+k7qFNEcnuUyijp/V5AZIQW8KFib5q+g==" saltValue="NTllheXHLUIk7qWdBwigwA=="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Normal="100" zoomScaleSheetLayoutView="55" workbookViewId="0"/>
  </sheetViews>
  <sheetFormatPr defaultColWidth="0" defaultRowHeight="13.5" customHeight="1" zeroHeight="1"/>
  <cols>
    <col min="1" max="125" width="2.5" style="293" customWidth="1"/>
    <col min="126" max="16384" width="9" style="292" hidden="1"/>
  </cols>
  <sheetData>
    <row r="1" spans="2:125" ht="13.5" customHeight="1">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c r="B2" s="292"/>
      <c r="DG2" s="292"/>
    </row>
    <row r="3" spans="2:12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row r="5" spans="2:125"/>
    <row r="6" spans="2:125"/>
    <row r="7" spans="2:125"/>
    <row r="8" spans="2:125"/>
    <row r="9" spans="2:125">
      <c r="DU9" s="292"/>
    </row>
    <row r="10" spans="2:125"/>
    <row r="11" spans="2:125"/>
    <row r="12" spans="2:125"/>
    <row r="13" spans="2:125"/>
    <row r="14" spans="2:125"/>
    <row r="15" spans="2:125"/>
    <row r="16" spans="2:125"/>
    <row r="17" spans="125:125">
      <c r="DU17" s="292"/>
    </row>
    <row r="18" spans="125:125"/>
    <row r="19" spans="125:125"/>
    <row r="20" spans="125:125">
      <c r="DU20" s="292"/>
    </row>
    <row r="21" spans="125:125">
      <c r="DU21" s="292"/>
    </row>
    <row r="22" spans="125:125"/>
    <row r="23" spans="125:125"/>
    <row r="24" spans="125:125"/>
    <row r="25" spans="125:125"/>
    <row r="26" spans="125:125"/>
    <row r="27" spans="125:125"/>
    <row r="28" spans="125:125">
      <c r="DU28" s="292"/>
    </row>
    <row r="29" spans="125:125"/>
    <row r="30" spans="125:125"/>
    <row r="31" spans="125:125"/>
    <row r="32" spans="125:125"/>
    <row r="33" spans="2:125">
      <c r="B33" s="292"/>
      <c r="G33" s="292"/>
      <c r="I33" s="292"/>
    </row>
    <row r="34" spans="2:125">
      <c r="C34" s="292"/>
      <c r="P34" s="292"/>
      <c r="DE34" s="292"/>
      <c r="DH34" s="292"/>
    </row>
    <row r="35" spans="2:125">
      <c r="D35" s="292"/>
      <c r="E35" s="292"/>
      <c r="DG35" s="292"/>
      <c r="DJ35" s="292"/>
      <c r="DP35" s="292"/>
      <c r="DQ35" s="292"/>
      <c r="DR35" s="292"/>
      <c r="DS35" s="292"/>
      <c r="DT35" s="292"/>
      <c r="DU35" s="292"/>
    </row>
    <row r="36" spans="2:12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c r="DU37" s="292"/>
    </row>
    <row r="38" spans="2:125">
      <c r="DT38" s="292"/>
      <c r="DU38" s="292"/>
    </row>
    <row r="39" spans="2:125"/>
    <row r="40" spans="2:125">
      <c r="DH40" s="292"/>
    </row>
    <row r="41" spans="2:125">
      <c r="DE41" s="292"/>
    </row>
    <row r="42" spans="2:125">
      <c r="DG42" s="292"/>
      <c r="DJ42" s="292"/>
    </row>
    <row r="43" spans="2:12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c r="DU44" s="292"/>
    </row>
    <row r="45" spans="2:125"/>
    <row r="46" spans="2:125"/>
    <row r="47" spans="2:125"/>
    <row r="48" spans="2:125">
      <c r="DT48" s="292"/>
      <c r="DU48" s="292"/>
    </row>
    <row r="49" spans="120:125">
      <c r="DU49" s="292"/>
    </row>
    <row r="50" spans="120:125">
      <c r="DU50" s="292"/>
    </row>
    <row r="51" spans="120:125">
      <c r="DP51" s="292"/>
      <c r="DQ51" s="292"/>
      <c r="DR51" s="292"/>
      <c r="DS51" s="292"/>
      <c r="DT51" s="292"/>
      <c r="DU51" s="292"/>
    </row>
    <row r="52" spans="120:125"/>
    <row r="53" spans="120:125"/>
    <row r="54" spans="120:125">
      <c r="DU54" s="292"/>
    </row>
    <row r="55" spans="120:125"/>
    <row r="56" spans="120:125"/>
    <row r="57" spans="120:125"/>
    <row r="58" spans="120:125">
      <c r="DU58" s="292"/>
    </row>
    <row r="59" spans="120:125"/>
    <row r="60" spans="120:125"/>
    <row r="61" spans="120:125"/>
    <row r="62" spans="120:125"/>
    <row r="63" spans="120:125">
      <c r="DU63" s="292"/>
    </row>
    <row r="64" spans="120:125">
      <c r="DT64" s="292"/>
      <c r="DU64" s="292"/>
    </row>
    <row r="65" spans="123:125"/>
    <row r="66" spans="123:125"/>
    <row r="67" spans="123:125"/>
    <row r="68" spans="123:125"/>
    <row r="69" spans="123:125">
      <c r="DS69" s="292"/>
      <c r="DT69" s="292"/>
      <c r="DU69" s="292"/>
    </row>
    <row r="70" spans="123:125"/>
    <row r="71" spans="123:125"/>
    <row r="72" spans="123:125"/>
    <row r="73" spans="123:125"/>
    <row r="74" spans="123:125"/>
    <row r="75" spans="123:125"/>
    <row r="76" spans="123:125"/>
    <row r="77" spans="123:125"/>
    <row r="78" spans="123:125"/>
    <row r="79" spans="123:125"/>
    <row r="80" spans="123:125"/>
    <row r="81" spans="116:125"/>
    <row r="82" spans="116:125">
      <c r="DL82" s="292"/>
    </row>
    <row r="83" spans="116:125">
      <c r="DM83" s="292"/>
      <c r="DN83" s="292"/>
      <c r="DO83" s="292"/>
      <c r="DP83" s="292"/>
      <c r="DQ83" s="292"/>
      <c r="DR83" s="292"/>
      <c r="DS83" s="292"/>
      <c r="DT83" s="292"/>
      <c r="DU83" s="292"/>
    </row>
    <row r="84" spans="116:125"/>
    <row r="85" spans="116:125"/>
    <row r="86" spans="116:125"/>
    <row r="87" spans="116:125"/>
    <row r="88" spans="116:125">
      <c r="DU88" s="292"/>
    </row>
    <row r="89" spans="116:125"/>
    <row r="90" spans="116:125"/>
    <row r="91" spans="116:125"/>
    <row r="92" spans="116:125" ht="13.5" customHeight="1"/>
    <row r="93" spans="116:125" ht="13.5" customHeight="1"/>
    <row r="94" spans="116:125" ht="13.5" customHeight="1">
      <c r="DS94" s="292"/>
      <c r="DT94" s="292"/>
      <c r="DU94" s="292"/>
    </row>
    <row r="95" spans="116:125" ht="13.5" customHeight="1">
      <c r="DU95" s="292"/>
    </row>
    <row r="96" spans="116:125" ht="13.5" customHeight="1"/>
    <row r="97" spans="124:125" ht="13.5" customHeight="1"/>
    <row r="98" spans="124:125" ht="13.5" customHeight="1"/>
    <row r="99" spans="124:125" ht="13.5" customHeight="1"/>
    <row r="100" spans="124:125" ht="13.5" customHeight="1"/>
    <row r="101" spans="124:125" ht="13.5" customHeight="1">
      <c r="DU101" s="292"/>
    </row>
    <row r="102" spans="124:125" ht="13.5" customHeight="1"/>
    <row r="103" spans="124:125" ht="13.5" customHeight="1"/>
    <row r="104" spans="124:125" ht="13.5" customHeight="1">
      <c r="DT104" s="292"/>
      <c r="DU104" s="292"/>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92" t="s">
        <v>560</v>
      </c>
    </row>
    <row r="120" spans="125:125" ht="13.5" hidden="1" customHeight="1"/>
    <row r="121" spans="125:125" ht="13.5" hidden="1" customHeight="1">
      <c r="DU121" s="292"/>
    </row>
  </sheetData>
  <sheetProtection algorithmName="SHA-512" hashValue="Xp0fOIFQewR08MHIvxPuQcz0doavcv2KzUIgkiPchI8TsCZ2X2J6gQo9hrADhorduiG1VeXAAAUyOEl+coecag==" saltValue="1+DF8dFMM3qcIO+JwKmrB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topLeftCell="A94" zoomScaleNormal="100" zoomScaleSheetLayoutView="55" workbookViewId="0"/>
  </sheetViews>
  <sheetFormatPr defaultColWidth="0" defaultRowHeight="13.5" customHeight="1" zeroHeight="1"/>
  <cols>
    <col min="1" max="125" width="2.5" style="293" customWidth="1"/>
    <col min="126" max="142" width="0" style="292" hidden="1" customWidth="1"/>
    <col min="143" max="16384" width="9" style="292" hidden="1"/>
  </cols>
  <sheetData>
    <row r="1" spans="1:125" ht="13.5" customHeight="1">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c r="B2" s="292"/>
      <c r="T2" s="292"/>
    </row>
    <row r="3" spans="1:12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92"/>
      <c r="G33" s="292"/>
      <c r="I33" s="292"/>
    </row>
    <row r="34" spans="2:125">
      <c r="C34" s="292"/>
      <c r="P34" s="292"/>
      <c r="R34" s="292"/>
      <c r="U34" s="292"/>
    </row>
    <row r="35" spans="2:12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c r="F36" s="292"/>
      <c r="H36" s="292"/>
      <c r="J36" s="292"/>
      <c r="K36" s="292"/>
      <c r="L36" s="292"/>
      <c r="M36" s="292"/>
      <c r="N36" s="292"/>
      <c r="O36" s="292"/>
      <c r="Q36" s="292"/>
      <c r="S36" s="292"/>
      <c r="V36" s="292"/>
    </row>
    <row r="37" spans="2:125"/>
    <row r="38" spans="2:125"/>
    <row r="39" spans="2:125"/>
    <row r="40" spans="2:125">
      <c r="U40" s="292"/>
    </row>
    <row r="41" spans="2:125">
      <c r="R41" s="292"/>
    </row>
    <row r="42" spans="2:12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c r="Q43" s="292"/>
      <c r="S43" s="292"/>
      <c r="V43" s="292"/>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93" t="s">
        <v>561</v>
      </c>
    </row>
  </sheetData>
  <sheetProtection algorithmName="SHA-512" hashValue="v8b0u8+7NwnIhBeI+m0mwWpnhiYnSHiJ5ojgCQ6GH6qgVyRuMcsUzuG6CoxWBvgfVhZbw8XjznjoeHcEvIhHzQ==" saltValue="A20HKsLthg3rzUDWJSJFn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0"/>
  <sheetViews>
    <sheetView showGridLines="0" topLeftCell="A33" zoomScale="70" zoomScaleNormal="7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562</v>
      </c>
      <c r="G46" s="8" t="s">
        <v>563</v>
      </c>
      <c r="H46" s="8" t="s">
        <v>564</v>
      </c>
      <c r="I46" s="8" t="s">
        <v>565</v>
      </c>
      <c r="J46" s="9" t="s">
        <v>566</v>
      </c>
    </row>
    <row r="47" spans="2:10" ht="57.75" customHeight="1">
      <c r="B47" s="10"/>
      <c r="C47" s="1249" t="s">
        <v>3</v>
      </c>
      <c r="D47" s="1249"/>
      <c r="E47" s="1250"/>
      <c r="F47" s="11">
        <v>1.73</v>
      </c>
      <c r="G47" s="12">
        <v>2.29</v>
      </c>
      <c r="H47" s="12">
        <v>0.69</v>
      </c>
      <c r="I47" s="12">
        <v>0.77</v>
      </c>
      <c r="J47" s="13">
        <v>1.4</v>
      </c>
    </row>
    <row r="48" spans="2:10" ht="57.75" customHeight="1">
      <c r="B48" s="14"/>
      <c r="C48" s="1251" t="s">
        <v>4</v>
      </c>
      <c r="D48" s="1251"/>
      <c r="E48" s="1252"/>
      <c r="F48" s="15">
        <v>1.76</v>
      </c>
      <c r="G48" s="16">
        <v>1.89</v>
      </c>
      <c r="H48" s="16">
        <v>1.4</v>
      </c>
      <c r="I48" s="16">
        <v>1.28</v>
      </c>
      <c r="J48" s="17">
        <v>3.32</v>
      </c>
    </row>
    <row r="49" spans="2:10" ht="57.75" customHeight="1" thickBot="1">
      <c r="B49" s="18"/>
      <c r="C49" s="1253" t="s">
        <v>5</v>
      </c>
      <c r="D49" s="1253"/>
      <c r="E49" s="1254"/>
      <c r="F49" s="19">
        <v>1.06</v>
      </c>
      <c r="G49" s="20">
        <v>0.7</v>
      </c>
      <c r="H49" s="20" t="s">
        <v>567</v>
      </c>
      <c r="I49" s="20" t="s">
        <v>568</v>
      </c>
      <c r="J49" s="21">
        <v>2.72</v>
      </c>
    </row>
    <row r="50" spans="2:10" ht="13.5" customHeight="1"/>
  </sheetData>
  <sheetProtection algorithmName="SHA-512" hashValue="eVJYItE/tXHeDg1J5c6QOIhsG0YtLoHbTZV3Ay9P920ad5ky0TZ0L0DO8Mzx2vKTXZ9vrO9wMCEOp3o5ccMkOw==" saltValue="IIvUP7pr39nnsgJIQfhE6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2022-04-08T06:44:27Z</cp:lastPrinted>
  <dcterms:created xsi:type="dcterms:W3CDTF">2022-02-02T05:37:16Z</dcterms:created>
  <dcterms:modified xsi:type="dcterms:W3CDTF">2022-09-26T11:39:55Z</dcterms:modified>
  <cp:category/>
</cp:coreProperties>
</file>