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２年度決算\11_市町から回答（2回目）\02完成版\"/>
    </mc:Choice>
  </mc:AlternateContent>
  <bookViews>
    <workbookView xWindow="3320" yWindow="0" windowWidth="15360" windowHeight="7640" tabRatio="84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BE35" i="10"/>
  <c r="BE34" i="10"/>
  <c r="C34" i="10"/>
  <c r="C35" i="10" s="1"/>
  <c r="C36"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 r="BW34" i="10" l="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<sst xmlns="http://schemas.openxmlformats.org/spreadsheetml/2006/main" count="1097" uniqueCount="618">
  <si>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</si>
  <si>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</si>
  <si>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</si>
  <si>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</si>
  <si>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</si>
  <si>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</si>
  <si>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</si>
  <si>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</si>
  <si>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</si>
  <si>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</si>
  <si>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</si>
  <si>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</si>
  <si>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</si>
  <si>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</si>
  <si>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</si>
  <si>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</si>
  <si>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</si>
  <si>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</si>
  <si>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</si>
  <si>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</si>
  <si>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</si>
  <si>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</si>
  <si>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</si>
  <si>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</si>
  <si>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</si>
  <si>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</si>
  <si>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</si>
  <si>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</si>
  <si>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</si>
  <si>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</si>
  <si>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</si>
  <si>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</si>
  <si>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</si>
  <si>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</si>
  <si>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</si>
  <si>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</si>
  <si>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</si>
  <si>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</si>
  <si>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</si>
  <si>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</si>
  <si>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</si>
  <si>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</si>
  <si>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</si>
  <si>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</si>
  <si>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</si>
  <si>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</si>
  <si>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</si>
  <si>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</si>
  <si>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</si>
  <si>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</si>
  <si>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</si>
  <si>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</si>
  <si>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</si>
  <si>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</si>
  <si>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</si>
  <si>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</si>
  <si>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</si>
  <si>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</si>
  <si>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</si>
  <si>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</si>
  <si>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</si>
  <si>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</si>
  <si>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</si>
  <si>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</si>
  <si>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</si>
  <si>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</si>
  <si>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</si>
  <si>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</si>
  <si>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</si>
  <si>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</si>
  <si>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</si>
  <si>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</si>
  <si>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</si>
  <si>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</si>
  <si>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</si>
  <si>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</si>
  <si>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</si>
  <si>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</si>
  <si>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</si>
  <si>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</si>
  <si>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</si>
  <si>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</si>
  <si>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</si>
  <si>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</si>
  <si>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</si>
  <si>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</si>
  <si>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</si>
  <si>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</si>
  <si>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</si>
  <si>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</si>
  <si>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</si>
  <si>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</si>
  <si>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</si>
  <si>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</si>
  <si>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</si>
  <si>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</si>
  <si>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</si>
  <si>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</si>
  <si>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鈴鹿市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</si>
  <si>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</si>
  <si>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</si>
  <si>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</si>
  <si>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</si>
  <si>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</si>
  <si>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</si>
  <si>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</si>
  <si>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</si>
  <si>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</si>
  <si>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</si>
  <si>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</si>
  <si>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</si>
  <si>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</si>
  <si>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</si>
  <si>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</si>
  <si>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</si>
  <si>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</si>
  <si>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</si>
  <si>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</si>
  <si>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</si>
  <si>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</si>
  <si>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</si>
  <si>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</si>
  <si>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</si>
  <si>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</si>
  <si>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</si>
  <si>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</si>
  <si>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</si>
  <si>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</si>
  <si>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</si>
  <si>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</si>
  <si>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</si>
  <si>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</si>
  <si>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</si>
  <si>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</si>
  <si>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</si>
  <si>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</si>
  <si>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</si>
  <si>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</si>
  <si>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</si>
  <si>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</si>
  <si>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</si>
  <si>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</si>
  <si>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</si>
  <si>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</si>
  <si>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</si>
  <si>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</si>
  <si>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</si>
  <si>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</si>
  <si>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</si>
  <si>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</si>
  <si>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</si>
  <si>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</si>
  <si>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</si>
  <si>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</si>
  <si>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</si>
  <si>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</si>
  <si>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</si>
  <si>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</si>
  <si>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</si>
  <si>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</si>
  <si>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</si>
  <si>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</si>
  <si>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</si>
  <si>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</si>
  <si>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</si>
  <si>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</si>
  <si>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</si>
  <si>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</si>
  <si>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</si>
  <si>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</si>
  <si>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</si>
  <si>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</si>
  <si>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</si>
  <si>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</si>
  <si>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</si>
  <si>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</si>
  <si>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</si>
  <si>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</si>
  <si>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</si>
  <si>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</si>
  <si>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</si>
  <si>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</si>
  <si>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</si>
  <si>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</si>
  <si>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</si>
  <si>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</si>
  <si>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</si>
  <si>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</si>
  <si>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</si>
  <si>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</si>
  <si>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</si>
  <si>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</si>
  <si>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</si>
  <si>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</si>
  <si>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</si>
  <si>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</si>
  <si>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</si>
  <si>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</si>
  <si>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</si>
  <si>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</si>
  <si>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</si>
  <si>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</si>
  <si>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</si>
  <si>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</si>
  <si>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</si>
  <si>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</si>
  <si>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</si>
  <si>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</si>
  <si>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</si>
  <si>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</si>
  <si>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</si>
  <si>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</si>
  <si>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三重県鈴鹿市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</si>
  <si>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</si>
  <si>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</si>
  <si>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</si>
  <si>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</si>
  <si>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</si>
  <si>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</si>
  <si>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</si>
  <si>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</si>
  <si>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</si>
  <si>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</si>
  <si>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</si>
  <si>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</si>
  <si>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</si>
  <si>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</si>
  <si>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</si>
  <si>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</si>
  <si>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</si>
  <si>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</si>
  <si>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</si>
  <si>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</si>
  <si>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</si>
  <si>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</si>
  <si>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</si>
  <si>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</si>
  <si>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</si>
  <si>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</si>
  <si>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</si>
  <si>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</si>
  <si>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</si>
  <si>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</si>
  <si>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</si>
  <si>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</si>
  <si>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</si>
  <si>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</si>
  <si>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</si>
  <si>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</si>
  <si>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</si>
  <si>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</si>
  <si>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</si>
  <si>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</si>
  <si>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</si>
  <si>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</si>
  <si>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</si>
  <si>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</si>
  <si>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</si>
  <si>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</si>
  <si>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</si>
  <si>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</si>
  <si>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</si>
  <si>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</si>
  <si>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</si>
  <si>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</si>
  <si>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</si>
  <si>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</si>
  <si>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</si>
  <si>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</si>
  <si>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</si>
  <si>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</si>
  <si>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</si>
  <si>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</si>
  <si>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</si>
  <si>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</si>
  <si>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</si>
  <si>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</si>
  <si>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</si>
  <si>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</si>
  <si>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</si>
  <si>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</si>
  <si>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</si>
  <si>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</si>
  <si>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</si>
  <si>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</si>
  <si>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</si>
  <si>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</si>
  <si>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</si>
  <si>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</si>
  <si>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</si>
  <si>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</si>
  <si>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</si>
  <si>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</si>
  <si>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</si>
  <si>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</si>
  <si>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</si>
  <si>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</si>
  <si>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</si>
  <si>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</si>
  <si>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</si>
  <si>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</si>
  <si>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</si>
  <si>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</si>
  <si>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</si>
  <si>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</si>
  <si>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</si>
  <si>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</si>
  <si>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</si>
  <si>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</si>
  <si>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</si>
  <si>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</si>
  <si>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</si>
  <si>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</si>
  <si>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</si>
  <si>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</si>
  <si>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</si>
  <si>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</si>
  <si>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</si>
  <si>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</si>
  <si>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</si>
  <si>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</si>
  <si>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</si>
  <si>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</si>
  <si>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</si>
  <si>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</si>
  <si>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</si>
  <si>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</si>
  <si>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</si>
  <si>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</si>
  <si>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</si>
  <si>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</si>
  <si>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</si>
  <si>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</si>
  <si>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</si>
  <si>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</si>
  <si>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</si>
  <si>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</si>
  <si>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</si>
  <si>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</si>
  <si>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</si>
  <si>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</si>
  <si>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</si>
  <si>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</si>
  <si>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</si>
  <si>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</si>
  <si>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</si>
  <si>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</si>
  <si>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</si>
  <si>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</si>
  <si>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</si>
  <si>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</si>
  <si>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</si>
  <si>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</si>
  <si>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</si>
  <si>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</si>
  <si>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</si>
  <si>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</si>
  <si>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</si>
  <si>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</si>
  <si>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</si>
  <si>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</si>
  <si>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</si>
  <si>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</si>
  <si>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</si>
  <si>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</si>
  <si>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</si>
  <si>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三重県鈴鹿市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</si>
  <si>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</si>
  <si>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</si>
  <si>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</si>
  <si>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</si>
  <si>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</si>
  <si>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</si>
  <si>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</si>
  <si>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</si>
  <si>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</si>
  <si>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</si>
  <si>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</si>
  <si>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</si>
  <si>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</si>
  <si>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</si>
  <si>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</si>
  <si>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</si>
  <si>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</si>
  <si>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</si>
  <si>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</si>
  <si>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</si>
  <si>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</si>
  <si>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</si>
  <si>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</si>
  <si>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</si>
  <si>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</si>
  <si>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</si>
  <si>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</si>
  <si>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</si>
  <si>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</si>
  <si>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</si>
  <si>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</si>
  <si>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</si>
  <si>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</si>
  <si>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</si>
  <si>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</si>
  <si>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</si>
  <si>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</si>
  <si>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</si>
  <si>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</si>
  <si>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</si>
  <si>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</si>
  <si>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下水道事業会計（公共下水道事業）</t>
    <phoneticPr fontId="5"/>
  </si>
  <si>
    <t>下水道事業会計（農業集落排水事業）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</si>
  <si>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</si>
  <si>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</si>
  <si>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</si>
  <si>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</si>
  <si>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</si>
  <si>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</si>
  <si>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</si>
  <si>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</si>
  <si>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</si>
  <si>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</si>
  <si>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</si>
  <si>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</si>
  <si>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</si>
  <si>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</si>
  <si>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</si>
  <si>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</si>
  <si>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</si>
  <si>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</si>
  <si>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</si>
  <si>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</si>
  <si>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</si>
  <si>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</si>
  <si>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</si>
  <si>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</si>
  <si>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</si>
  <si>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</si>
  <si>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</si>
  <si>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</si>
  <si>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</si>
  <si>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</si>
  <si>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</si>
  <si>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</si>
  <si>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</si>
  <si>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</si>
  <si>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</si>
  <si>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</si>
  <si>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</si>
  <si>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</si>
  <si>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</si>
  <si>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</si>
  <si>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</si>
  <si>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</si>
  <si>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</si>
  <si>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</si>
  <si>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</si>
  <si>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</si>
  <si>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</si>
  <si>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</si>
  <si>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</si>
  <si>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</si>
  <si>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</si>
  <si>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</si>
  <si>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</si>
  <si>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</si>
  <si>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</si>
  <si>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</si>
  <si>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</si>
  <si>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</si>
  <si>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</si>
  <si>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</si>
  <si>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下水道事業会計（農業集落排水事業）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</si>
  <si>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</si>
  <si>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</si>
  <si>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</si>
  <si>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</si>
  <si>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</si>
  <si>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</si>
  <si>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</si>
  <si>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</si>
  <si>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</si>
  <si>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</si>
  <si>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</si>
  <si>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</si>
  <si>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</si>
  <si>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</si>
  <si>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</si>
  <si>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</si>
  <si>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</si>
  <si>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</si>
  <si>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</si>
  <si>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</si>
  <si>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</si>
  <si>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</si>
  <si>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</si>
  <si>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</si>
  <si>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</si>
  <si>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</si>
  <si>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</si>
  <si>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</si>
  <si>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</si>
  <si>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</si>
  <si>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</si>
  <si>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</si>
  <si>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</si>
  <si>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</si>
  <si>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</si>
  <si>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</si>
  <si>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</si>
  <si>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</si>
  <si>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</si>
  <si>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</si>
  <si>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</si>
  <si>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</si>
  <si>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</si>
  <si>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</si>
  <si>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</si>
  <si>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</si>
  <si>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</si>
  <si>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</si>
  <si>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</si>
  <si>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</si>
  <si>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</si>
  <si>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</si>
  <si>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</si>
  <si>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</si>
  <si>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</si>
  <si>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</si>
  <si>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</si>
  <si>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</si>
  <si>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</si>
  <si>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</si>
  <si>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</si>
  <si>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</si>
  <si>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</si>
  <si>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</si>
  <si>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</si>
  <si>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</si>
  <si>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</si>
  <si>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</si>
  <si>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</si>
  <si>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</si>
  <si>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</si>
  <si>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</si>
  <si>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</si>
  <si>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</si>
  <si>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</si>
  <si>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</si>
  <si>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</si>
  <si>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</si>
  <si>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</si>
  <si>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</si>
  <si>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</si>
  <si>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</si>
  <si>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</si>
  <si>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</si>
  <si>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</si>
  <si>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</si>
  <si>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</si>
  <si>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1.56</t>
  </si>
  <si>
    <t>▲ 0.59</t>
  </si>
  <si>
    <t>▲ 0.33</t>
  </si>
  <si>
    <t>水道事業会計</t>
  </si>
  <si>
    <t>下水道事業会計（公共下水道事業）</t>
  </si>
  <si>
    <t>一般会計</t>
  </si>
  <si>
    <t>国民健康保険事業特別会計</t>
  </si>
  <si>
    <t>下水道事業会計（農業集落排水事業）</t>
  </si>
  <si>
    <t>後期高齢者医療特別会計</t>
  </si>
  <si>
    <t>土地取得事業特別会計</t>
  </si>
  <si>
    <t>住宅新築資金等貸付事業特別会計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</si>
  <si>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</si>
  <si>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</si>
  <si>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</si>
  <si>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</si>
  <si>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</si>
  <si>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</si>
  <si>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</si>
  <si>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</si>
  <si>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鈴鹿市土地開発公社</t>
    <rPh sb="0" eb="3">
      <t>スズカシ</t>
    </rPh>
    <rPh sb="3" eb="5">
      <t>トチ</t>
    </rPh>
    <rPh sb="5" eb="7">
      <t>カイハツ</t>
    </rPh>
    <rPh sb="7" eb="9">
      <t>コウシャ</t>
    </rPh>
    <phoneticPr fontId="2"/>
  </si>
  <si>
    <t>鈴鹿市文化振興事業団</t>
    <rPh sb="0" eb="3">
      <t>スズカシ</t>
    </rPh>
    <rPh sb="3" eb="5">
      <t>ブンカ</t>
    </rPh>
    <rPh sb="5" eb="7">
      <t>シンコウ</t>
    </rPh>
    <rPh sb="7" eb="10">
      <t>ジギョウダン</t>
    </rPh>
    <phoneticPr fontId="2"/>
  </si>
  <si>
    <t>鈴鹿国際交流協会</t>
    <rPh sb="0" eb="2">
      <t>スズカ</t>
    </rPh>
    <rPh sb="2" eb="4">
      <t>コクサイ</t>
    </rPh>
    <rPh sb="4" eb="6">
      <t>コウリュウ</t>
    </rPh>
    <rPh sb="6" eb="8">
      <t>キョウカイ</t>
    </rPh>
    <phoneticPr fontId="2"/>
  </si>
  <si>
    <t>〇</t>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</si>
  <si>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</si>
  <si>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</si>
  <si>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　デジタル地図特別会計</t>
    <rPh sb="0" eb="3">
      <t>ミエケン</t>
    </rPh>
    <rPh sb="3" eb="7">
      <t>シマチソウゴウ</t>
    </rPh>
    <rPh sb="7" eb="11">
      <t>ジムクミアイ</t>
    </rPh>
    <rPh sb="16" eb="18">
      <t>チズ</t>
    </rPh>
    <rPh sb="18" eb="20">
      <t>トクベツ</t>
    </rPh>
    <rPh sb="20" eb="22">
      <t>カイケイ</t>
    </rPh>
    <phoneticPr fontId="2"/>
  </si>
  <si>
    <t>三重県市町総合事務組合　物品特別会計</t>
    <rPh sb="0" eb="11">
      <t>ミエケンシマチソウゴウジムクミアイ</t>
    </rPh>
    <rPh sb="12" eb="14">
      <t>ブッピン</t>
    </rPh>
    <rPh sb="14" eb="16">
      <t>トクベツ</t>
    </rPh>
    <rPh sb="16" eb="18">
      <t>カイケイ</t>
    </rPh>
    <phoneticPr fontId="2"/>
  </si>
  <si>
    <t>三重県市町総合事務組合　退職手当特別会計</t>
    <rPh sb="0" eb="11">
      <t>ミエケンシマチソウゴウジムクミアイ</t>
    </rPh>
    <rPh sb="12" eb="14">
      <t>タイショク</t>
    </rPh>
    <rPh sb="14" eb="16">
      <t>テアテ</t>
    </rPh>
    <rPh sb="16" eb="18">
      <t>トクベツ</t>
    </rPh>
    <rPh sb="18" eb="20">
      <t>カイケイ</t>
    </rPh>
    <phoneticPr fontId="2"/>
  </si>
  <si>
    <t>三重県市町総合事務組合　消防救急無線特別会計</t>
    <rPh sb="0" eb="11">
      <t>ミエケンシマチソウゴウジムクミアイ</t>
    </rPh>
    <rPh sb="12" eb="14">
      <t>ショウボウ</t>
    </rPh>
    <rPh sb="14" eb="16">
      <t>キュウキュウ</t>
    </rPh>
    <rPh sb="16" eb="18">
      <t>ムセン</t>
    </rPh>
    <rPh sb="18" eb="20">
      <t>トクベツ</t>
    </rPh>
    <rPh sb="20" eb="22">
      <t>カイケイ</t>
    </rPh>
    <phoneticPr fontId="2"/>
  </si>
  <si>
    <t>三重県市町総合事務組合　公平委員会特別会計</t>
    <rPh sb="0" eb="11">
      <t>ミエケンシマチソウゴウジムクミアイ</t>
    </rPh>
    <rPh sb="12" eb="14">
      <t>コウヘイ</t>
    </rPh>
    <rPh sb="14" eb="17">
      <t>イインカイ</t>
    </rPh>
    <rPh sb="17" eb="19">
      <t>トクベツ</t>
    </rPh>
    <rPh sb="19" eb="21">
      <t>カイケイ</t>
    </rPh>
    <phoneticPr fontId="2"/>
  </si>
  <si>
    <t>鈴鹿亀山地区広域連合　一般会計</t>
    <rPh sb="0" eb="2">
      <t>スズカ</t>
    </rPh>
    <rPh sb="2" eb="4">
      <t>カメヤマ</t>
    </rPh>
    <rPh sb="4" eb="6">
      <t>チク</t>
    </rPh>
    <rPh sb="6" eb="8">
      <t>コウイキ</t>
    </rPh>
    <rPh sb="8" eb="10">
      <t>レンゴウ</t>
    </rPh>
    <rPh sb="11" eb="13">
      <t>イッパン</t>
    </rPh>
    <rPh sb="13" eb="15">
      <t>カイケイ</t>
    </rPh>
    <phoneticPr fontId="2"/>
  </si>
  <si>
    <t>鈴鹿亀山地区広域連合　介護保険事業特別会計</t>
    <rPh sb="0" eb="2">
      <t>スズカ</t>
    </rPh>
    <rPh sb="2" eb="4">
      <t>カメヤマ</t>
    </rPh>
    <rPh sb="4" eb="6">
      <t>チク</t>
    </rPh>
    <rPh sb="6" eb="8">
      <t>コウイキ</t>
    </rPh>
    <rPh sb="8" eb="10">
      <t>レンゴウ</t>
    </rPh>
    <rPh sb="11" eb="13">
      <t>カイゴ</t>
    </rPh>
    <rPh sb="13" eb="15">
      <t>ホケン</t>
    </rPh>
    <rPh sb="15" eb="17">
      <t>ジギョウ</t>
    </rPh>
    <rPh sb="17" eb="19">
      <t>トクベツ</t>
    </rPh>
    <rPh sb="19" eb="21">
      <t>カイケイ</t>
    </rPh>
    <phoneticPr fontId="2"/>
  </si>
  <si>
    <t>三重地方税管理回収機構　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</si>
  <si>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　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</si>
  <si>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</si>
  <si>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</si>
  <si>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</si>
  <si>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</si>
  <si>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</si>
  <si>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</si>
  <si>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t>
    <phoneticPr fontId="2"/>
  </si>
  <si>
    <t>公共施設整備基金</t>
    <rPh sb="0" eb="2">
      <t>コウキョウ</t>
    </rPh>
    <rPh sb="2" eb="4">
      <t>シセツ</t>
    </rPh>
    <rPh sb="4" eb="6">
      <t>セイビ</t>
    </rPh>
    <rPh sb="6" eb="8">
      <t>キキン</t>
    </rPh>
    <phoneticPr fontId="5"/>
  </si>
  <si>
    <t>すずか応援基金</t>
    <rPh sb="3" eb="5">
      <t>オウエン</t>
    </rPh>
    <rPh sb="5" eb="7">
      <t>キキン</t>
    </rPh>
    <phoneticPr fontId="5"/>
  </si>
  <si>
    <t>緑の基金</t>
    <rPh sb="0" eb="1">
      <t>ミドリ</t>
    </rPh>
    <rPh sb="2" eb="4">
      <t>キキン</t>
    </rPh>
    <phoneticPr fontId="5"/>
  </si>
  <si>
    <t>森林環境基金</t>
    <rPh sb="0" eb="2">
      <t>シンリン</t>
    </rPh>
    <rPh sb="2" eb="4">
      <t>カンキョウ</t>
    </rPh>
    <rPh sb="4" eb="6">
      <t>キキン</t>
    </rPh>
    <phoneticPr fontId="5"/>
  </si>
  <si>
    <t>ふるさと水と土保全基金</t>
    <rPh sb="4" eb="5">
      <t>ミズ</t>
    </rPh>
    <rPh sb="6" eb="7">
      <t>ツチ</t>
    </rPh>
    <rPh sb="7" eb="9">
      <t>ホゼン</t>
    </rPh>
    <rPh sb="9" eb="11">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</si>
  <si>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</si>
  <si>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</si>
  <si>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</si>
  <si>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</si>
  <si>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</si>
  <si>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</si>
  <si>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</si>
  <si>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</si>
  <si>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</si>
  <si>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</si>
  <si>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</si>
  <si>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</si>
  <si>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は，減債基金の取り崩し等により，充当可能基金は減少したものの，下水道事業会計への繰出金等が減少したことなどにより依然として0未満となっている。また，実質公債費比率においては，過去に市債発行額をできる限り抑制してきたことから，平成27年度以降は元利償還金の減少などによって改善傾向にある。しかし，今後は公共施設の老朽化に伴う市債発行額の増加が予想されるため，基金残高の確保と繰上償還等により市債残高の抑制を図り，健全性の維持に努める。</t>
    <rPh sb="9" eb="11">
      <t>ゲンサイ</t>
    </rPh>
    <rPh sb="11" eb="13">
      <t>キキン</t>
    </rPh>
    <rPh sb="14" eb="15">
      <t>ト</t>
    </rPh>
    <rPh sb="16" eb="17">
      <t>クズ</t>
    </rPh>
    <rPh sb="18" eb="19">
      <t>トウ</t>
    </rPh>
    <rPh sb="23" eb="25">
      <t>ジュウトウ</t>
    </rPh>
    <rPh sb="25" eb="27">
      <t>カノウ</t>
    </rPh>
    <rPh sb="27" eb="29">
      <t>キキン</t>
    </rPh>
    <rPh sb="30" eb="32">
      <t>ゲンショウ</t>
    </rPh>
    <rPh sb="63" eb="65">
      <t>イゼン</t>
    </rPh>
    <rPh sb="69" eb="71">
      <t>ミマン</t>
    </rPh>
    <rPh sb="119" eb="121">
      <t>ヘイセイ</t>
    </rPh>
    <rPh sb="123" eb="125">
      <t>ネンド</t>
    </rPh>
    <rPh sb="125" eb="127">
      <t>イコウ</t>
    </rPh>
    <rPh sb="144" eb="146">
      <t>ケイコウ</t>
    </rPh>
    <rPh sb="166" eb="167">
      <t>トモナ</t>
    </rPh>
    <phoneticPr fontId="5"/>
  </si>
  <si>
    <t>　将来負担比率と有形固定資産減価償却率のいずれも類似団体平均値より低い水準にあるものの，有形固定資産減価償却率については上昇傾向にあり，今後は老朽化した施設整備に係る市債残高も増加していく見込みのため，策定した個別施設計画に基づいた計画的な対策に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</si>
</sst>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6"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48" xfId="16" applyFont="1" applyBorder="1" applyAlignment="1" applyProtection="1">
      <alignment horizontal="left" vertical="top" wrapText="1"/>
      <protection locked="0"/>
    </xf>
    <xf numFmtId="0" fontId="40" fillId="0" borderId="64"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4"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52619</c:v>
                </c:pt>
                <c:pt idx="1">
                  <c:v>51875</c:v>
                </c:pt>
                <c:pt idx="2">
                  <c:v>48064</c:v>
                </c:pt>
                <c:pt idx="3">
                  <c:v>56662</c:v>
                </c:pt>
                <c:pt idx="4">
                  <c:v>60285</c:v>
                </c:pt>
              </c:numCache>
            </c:numRef>
          </c:val>
          <c:smooth val="0"/>
          <c:extLst>
            <c:ext xmlns:c16="http://schemas.microsoft.com/office/drawing/2014/chart" uri="{C3380CC4-5D6E-409C-BE32-E72D297353CC}">
              <c16:uniqueId val="{00000000-27BD-4B52-A4D3-48A84581CDB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19827</c:v>
                </c:pt>
                <c:pt idx="1">
                  <c:v>32788</c:v>
                </c:pt>
                <c:pt idx="2">
                  <c:v>34525</c:v>
                </c:pt>
                <c:pt idx="3">
                  <c:v>37771</c:v>
                </c:pt>
                <c:pt idx="4">
                  <c:v>27184</c:v>
                </c:pt>
              </c:numCache>
            </c:numRef>
          </c:val>
          <c:smooth val="0"/>
          <c:extLst>
            <c:ext xmlns:c16="http://schemas.microsoft.com/office/drawing/2014/chart" uri="{C3380CC4-5D6E-409C-BE32-E72D297353CC}">
              <c16:uniqueId val="{00000001-27BD-4B52-A4D3-48A84581CDB2}"/>
            </c:ext>
          </c:extLst>
        </c:ser>
        <c:dLbls>
          <c:showLegendKey val="0"/>
          <c:showVal val="0"/>
          <c:showCatName val="0"/>
          <c:showSerName val="0"/>
          <c:showPercent val="0"/>
          <c:showBubbleSize val="0"/>
        </c:dLbls>
        <c:marker val="1"/>
        <c:smooth val="0"/>
        <c:axId val="528865736"/>
        <c:axId val="528865344"/>
      </c:lineChart>
      <c:catAx>
        <c:axId val="5288657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8865344"/>
        <c:crosses val="autoZero"/>
        <c:auto val="1"/>
        <c:lblAlgn val="ctr"/>
        <c:lblOffset val="100"/>
        <c:tickLblSkip val="1"/>
        <c:tickMarkSkip val="1"/>
        <c:noMultiLvlLbl val="0"/>
      </c:catAx>
      <c:valAx>
        <c:axId val="52886534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88657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2.9</c:v>
                </c:pt>
                <c:pt idx="1">
                  <c:v>2.52</c:v>
                </c:pt>
                <c:pt idx="2">
                  <c:v>2.63</c:v>
                </c:pt>
                <c:pt idx="3">
                  <c:v>1.92</c:v>
                </c:pt>
                <c:pt idx="4">
                  <c:v>1.53</c:v>
                </c:pt>
              </c:numCache>
            </c:numRef>
          </c:val>
          <c:extLst>
            <c:ext xmlns:c16="http://schemas.microsoft.com/office/drawing/2014/chart" uri="{C3380CC4-5D6E-409C-BE32-E72D297353CC}">
              <c16:uniqueId val="{00000000-DFFA-493D-A318-68C2899AEDB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19.32</c:v>
                </c:pt>
                <c:pt idx="1">
                  <c:v>18.91</c:v>
                </c:pt>
                <c:pt idx="2">
                  <c:v>19.48</c:v>
                </c:pt>
                <c:pt idx="3">
                  <c:v>20.170000000000002</c:v>
                </c:pt>
                <c:pt idx="4">
                  <c:v>20.059999999999999</c:v>
                </c:pt>
              </c:numCache>
            </c:numRef>
          </c:val>
          <c:extLst>
            <c:ext xmlns:c16="http://schemas.microsoft.com/office/drawing/2014/chart" uri="{C3380CC4-5D6E-409C-BE32-E72D297353CC}">
              <c16:uniqueId val="{00000001-DFFA-493D-A318-68C2899AEDBB}"/>
            </c:ext>
          </c:extLst>
        </c:ser>
        <c:dLbls>
          <c:showLegendKey val="0"/>
          <c:showVal val="0"/>
          <c:showCatName val="0"/>
          <c:showSerName val="0"/>
          <c:showPercent val="0"/>
          <c:showBubbleSize val="0"/>
        </c:dLbls>
        <c:gapWidth val="250"/>
        <c:overlap val="100"/>
        <c:axId val="528861424"/>
        <c:axId val="5288610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0.65</c:v>
                </c:pt>
                <c:pt idx="1">
                  <c:v>-1.56</c:v>
                </c:pt>
                <c:pt idx="2">
                  <c:v>0.28999999999999998</c:v>
                </c:pt>
                <c:pt idx="3">
                  <c:v>-0.59</c:v>
                </c:pt>
                <c:pt idx="4">
                  <c:v>-0.33</c:v>
                </c:pt>
              </c:numCache>
            </c:numRef>
          </c:val>
          <c:smooth val="0"/>
          <c:extLst>
            <c:ext xmlns:c16="http://schemas.microsoft.com/office/drawing/2014/chart" uri="{C3380CC4-5D6E-409C-BE32-E72D297353CC}">
              <c16:uniqueId val="{00000002-DFFA-493D-A318-68C2899AEDBB}"/>
            </c:ext>
          </c:extLst>
        </c:ser>
        <c:dLbls>
          <c:showLegendKey val="0"/>
          <c:showVal val="0"/>
          <c:showCatName val="0"/>
          <c:showSerName val="0"/>
          <c:showPercent val="0"/>
          <c:showBubbleSize val="0"/>
        </c:dLbls>
        <c:marker val="1"/>
        <c:smooth val="0"/>
        <c:axId val="528861424"/>
        <c:axId val="528861032"/>
      </c:lineChart>
      <c:catAx>
        <c:axId val="528861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28861032"/>
        <c:crosses val="autoZero"/>
        <c:auto val="1"/>
        <c:lblAlgn val="ctr"/>
        <c:lblOffset val="100"/>
        <c:tickLblSkip val="1"/>
        <c:tickMarkSkip val="1"/>
        <c:noMultiLvlLbl val="0"/>
      </c:catAx>
      <c:valAx>
        <c:axId val="528861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8861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DFC2-4E00-BF8F-1E361961BA8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FC2-4E00-BF8F-1E361961BA81}"/>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0.03</c:v>
                </c:pt>
                <c:pt idx="8">
                  <c:v>#N/A</c:v>
                </c:pt>
                <c:pt idx="9">
                  <c:v>0.03</c:v>
                </c:pt>
              </c:numCache>
            </c:numRef>
          </c:val>
          <c:extLst>
            <c:ext xmlns:c16="http://schemas.microsoft.com/office/drawing/2014/chart" uri="{C3380CC4-5D6E-409C-BE32-E72D297353CC}">
              <c16:uniqueId val="{00000002-DFC2-4E00-BF8F-1E361961BA81}"/>
            </c:ext>
          </c:extLst>
        </c:ser>
        <c:ser>
          <c:idx val="3"/>
          <c:order val="3"/>
          <c:tx>
            <c:strRef>
              <c:f>データシート!$A$30</c:f>
              <c:strCache>
                <c:ptCount val="1"/>
                <c:pt idx="0">
                  <c:v>土地取得事業特別会計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1.1599999999999999</c:v>
                </c:pt>
                <c:pt idx="2">
                  <c:v>#N/A</c:v>
                </c:pt>
                <c:pt idx="3">
                  <c:v>1.1499999999999999</c:v>
                </c:pt>
                <c:pt idx="4">
                  <c:v>#N/A</c:v>
                </c:pt>
                <c:pt idx="5">
                  <c:v>1.1299999999999999</c:v>
                </c:pt>
                <c:pt idx="6">
                  <c:v>#N/A</c:v>
                </c:pt>
                <c:pt idx="7">
                  <c:v>1.0900000000000001</c:v>
                </c:pt>
                <c:pt idx="8">
                  <c:v>#N/A</c:v>
                </c:pt>
                <c:pt idx="9">
                  <c:v>0.09</c:v>
                </c:pt>
              </c:numCache>
            </c:numRef>
          </c:val>
          <c:extLst>
            <c:ext xmlns:c16="http://schemas.microsoft.com/office/drawing/2014/chart" uri="{C3380CC4-5D6E-409C-BE32-E72D297353CC}">
              <c16:uniqueId val="{00000003-DFC2-4E00-BF8F-1E361961BA8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0.04</c:v>
                </c:pt>
                <c:pt idx="2">
                  <c:v>#N/A</c:v>
                </c:pt>
                <c:pt idx="3">
                  <c:v>0.04</c:v>
                </c:pt>
                <c:pt idx="4">
                  <c:v>#N/A</c:v>
                </c:pt>
                <c:pt idx="5">
                  <c:v>0.06</c:v>
                </c:pt>
                <c:pt idx="6">
                  <c:v>#N/A</c:v>
                </c:pt>
                <c:pt idx="7">
                  <c:v>0.19</c:v>
                </c:pt>
                <c:pt idx="8">
                  <c:v>#N/A</c:v>
                </c:pt>
                <c:pt idx="9">
                  <c:v>0.21</c:v>
                </c:pt>
              </c:numCache>
            </c:numRef>
          </c:val>
          <c:extLst>
            <c:ext xmlns:c16="http://schemas.microsoft.com/office/drawing/2014/chart" uri="{C3380CC4-5D6E-409C-BE32-E72D297353CC}">
              <c16:uniqueId val="{00000004-DFC2-4E00-BF8F-1E361961BA81}"/>
            </c:ext>
          </c:extLst>
        </c:ser>
        <c:ser>
          <c:idx val="5"/>
          <c:order val="5"/>
          <c:tx>
            <c:strRef>
              <c:f>データシート!$A$32</c:f>
              <c:strCache>
                <c:ptCount val="1"/>
                <c:pt idx="0">
                  <c:v>下水道事業会計（農業集落排水事業）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0.22</c:v>
                </c:pt>
                <c:pt idx="2">
                  <c:v>#N/A</c:v>
                </c:pt>
                <c:pt idx="3">
                  <c:v>0.2</c:v>
                </c:pt>
                <c:pt idx="4">
                  <c:v>#N/A</c:v>
                </c:pt>
                <c:pt idx="5">
                  <c:v>0.2</c:v>
                </c:pt>
                <c:pt idx="6">
                  <c:v>#N/A</c:v>
                </c:pt>
                <c:pt idx="7">
                  <c:v>0.21</c:v>
                </c:pt>
                <c:pt idx="8">
                  <c:v>#N/A</c:v>
                </c:pt>
                <c:pt idx="9">
                  <c:v>0.21</c:v>
                </c:pt>
              </c:numCache>
            </c:numRef>
          </c:val>
          <c:extLst>
            <c:ext xmlns:c16="http://schemas.microsoft.com/office/drawing/2014/chart" uri="{C3380CC4-5D6E-409C-BE32-E72D297353CC}">
              <c16:uniqueId val="{00000005-DFC2-4E00-BF8F-1E361961BA81}"/>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0.86</c:v>
                </c:pt>
                <c:pt idx="2">
                  <c:v>#N/A</c:v>
                </c:pt>
                <c:pt idx="3">
                  <c:v>2.27</c:v>
                </c:pt>
                <c:pt idx="4">
                  <c:v>#N/A</c:v>
                </c:pt>
                <c:pt idx="5">
                  <c:v>0.75</c:v>
                </c:pt>
                <c:pt idx="6">
                  <c:v>#N/A</c:v>
                </c:pt>
                <c:pt idx="7">
                  <c:v>0.17</c:v>
                </c:pt>
                <c:pt idx="8">
                  <c:v>#N/A</c:v>
                </c:pt>
                <c:pt idx="9">
                  <c:v>0.67</c:v>
                </c:pt>
              </c:numCache>
            </c:numRef>
          </c:val>
          <c:extLst>
            <c:ext xmlns:c16="http://schemas.microsoft.com/office/drawing/2014/chart" uri="{C3380CC4-5D6E-409C-BE32-E72D297353CC}">
              <c16:uniqueId val="{00000006-DFC2-4E00-BF8F-1E361961BA8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1.72</c:v>
                </c:pt>
                <c:pt idx="2">
                  <c:v>#N/A</c:v>
                </c:pt>
                <c:pt idx="3">
                  <c:v>1.35</c:v>
                </c:pt>
                <c:pt idx="4">
                  <c:v>#N/A</c:v>
                </c:pt>
                <c:pt idx="5">
                  <c:v>1.47</c:v>
                </c:pt>
                <c:pt idx="6">
                  <c:v>#N/A</c:v>
                </c:pt>
                <c:pt idx="7">
                  <c:v>0.79</c:v>
                </c:pt>
                <c:pt idx="8">
                  <c:v>#N/A</c:v>
                </c:pt>
                <c:pt idx="9">
                  <c:v>1.39</c:v>
                </c:pt>
              </c:numCache>
            </c:numRef>
          </c:val>
          <c:extLst>
            <c:ext xmlns:c16="http://schemas.microsoft.com/office/drawing/2014/chart" uri="{C3380CC4-5D6E-409C-BE32-E72D297353CC}">
              <c16:uniqueId val="{00000007-DFC2-4E00-BF8F-1E361961BA81}"/>
            </c:ext>
          </c:extLst>
        </c:ser>
        <c:ser>
          <c:idx val="8"/>
          <c:order val="8"/>
          <c:tx>
            <c:strRef>
              <c:f>データシート!$A$35</c:f>
              <c:strCache>
                <c:ptCount val="1"/>
                <c:pt idx="0">
                  <c:v>下水道事業会計（公共下水道事業）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1.2</c:v>
                </c:pt>
                <c:pt idx="2">
                  <c:v>#N/A</c:v>
                </c:pt>
                <c:pt idx="3">
                  <c:v>1.26</c:v>
                </c:pt>
                <c:pt idx="4">
                  <c:v>#N/A</c:v>
                </c:pt>
                <c:pt idx="5">
                  <c:v>1.42</c:v>
                </c:pt>
                <c:pt idx="6">
                  <c:v>#N/A</c:v>
                </c:pt>
                <c:pt idx="7">
                  <c:v>1.55</c:v>
                </c:pt>
                <c:pt idx="8">
                  <c:v>#N/A</c:v>
                </c:pt>
                <c:pt idx="9">
                  <c:v>1.76</c:v>
                </c:pt>
              </c:numCache>
            </c:numRef>
          </c:val>
          <c:extLst>
            <c:ext xmlns:c16="http://schemas.microsoft.com/office/drawing/2014/chart" uri="{C3380CC4-5D6E-409C-BE32-E72D297353CC}">
              <c16:uniqueId val="{00000008-DFC2-4E00-BF8F-1E361961BA8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6.95</c:v>
                </c:pt>
                <c:pt idx="2">
                  <c:v>#N/A</c:v>
                </c:pt>
                <c:pt idx="3">
                  <c:v>7.82</c:v>
                </c:pt>
                <c:pt idx="4">
                  <c:v>#N/A</c:v>
                </c:pt>
                <c:pt idx="5">
                  <c:v>9.2899999999999991</c:v>
                </c:pt>
                <c:pt idx="6">
                  <c:v>#N/A</c:v>
                </c:pt>
                <c:pt idx="7">
                  <c:v>9.32</c:v>
                </c:pt>
                <c:pt idx="8">
                  <c:v>#N/A</c:v>
                </c:pt>
                <c:pt idx="9">
                  <c:v>8.83</c:v>
                </c:pt>
              </c:numCache>
            </c:numRef>
          </c:val>
          <c:extLst>
            <c:ext xmlns:c16="http://schemas.microsoft.com/office/drawing/2014/chart" uri="{C3380CC4-5D6E-409C-BE32-E72D297353CC}">
              <c16:uniqueId val="{00000009-DFC2-4E00-BF8F-1E361961BA81}"/>
            </c:ext>
          </c:extLst>
        </c:ser>
        <c:dLbls>
          <c:showLegendKey val="0"/>
          <c:showVal val="0"/>
          <c:showCatName val="0"/>
          <c:showSerName val="0"/>
          <c:showPercent val="0"/>
          <c:showBubbleSize val="0"/>
        </c:dLbls>
        <c:gapWidth val="150"/>
        <c:overlap val="100"/>
        <c:axId val="528864560"/>
        <c:axId val="528859856"/>
      </c:barChart>
      <c:catAx>
        <c:axId val="528864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28859856"/>
        <c:crosses val="autoZero"/>
        <c:auto val="1"/>
        <c:lblAlgn val="ctr"/>
        <c:lblOffset val="100"/>
        <c:tickLblSkip val="1"/>
        <c:tickMarkSkip val="1"/>
        <c:noMultiLvlLbl val="0"/>
      </c:catAx>
      <c:valAx>
        <c:axId val="528859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88645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6253</c:v>
                </c:pt>
                <c:pt idx="5">
                  <c:v>6272</c:v>
                </c:pt>
                <c:pt idx="8">
                  <c:v>6253</c:v>
                </c:pt>
                <c:pt idx="11">
                  <c:v>6140</c:v>
                </c:pt>
                <c:pt idx="14">
                  <c:v>5976</c:v>
                </c:pt>
              </c:numCache>
            </c:numRef>
          </c:val>
          <c:extLst>
            <c:ext xmlns:c16="http://schemas.microsoft.com/office/drawing/2014/chart" uri="{C3380CC4-5D6E-409C-BE32-E72D297353CC}">
              <c16:uniqueId val="{00000000-2A96-419F-86EB-71424B5F32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A96-419F-86EB-71424B5F32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326</c:v>
                </c:pt>
                <c:pt idx="3">
                  <c:v>327</c:v>
                </c:pt>
                <c:pt idx="6">
                  <c:v>312</c:v>
                </c:pt>
                <c:pt idx="9">
                  <c:v>310</c:v>
                </c:pt>
                <c:pt idx="12">
                  <c:v>318</c:v>
                </c:pt>
              </c:numCache>
            </c:numRef>
          </c:val>
          <c:extLst>
            <c:ext xmlns:c16="http://schemas.microsoft.com/office/drawing/2014/chart" uri="{C3380CC4-5D6E-409C-BE32-E72D297353CC}">
              <c16:uniqueId val="{00000002-2A96-419F-86EB-71424B5F32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11</c:v>
                </c:pt>
                <c:pt idx="3">
                  <c:v>8</c:v>
                </c:pt>
                <c:pt idx="6">
                  <c:v>7</c:v>
                </c:pt>
                <c:pt idx="9">
                  <c:v>7</c:v>
                </c:pt>
                <c:pt idx="12">
                  <c:v>7</c:v>
                </c:pt>
              </c:numCache>
            </c:numRef>
          </c:val>
          <c:extLst>
            <c:ext xmlns:c16="http://schemas.microsoft.com/office/drawing/2014/chart" uri="{C3380CC4-5D6E-409C-BE32-E72D297353CC}">
              <c16:uniqueId val="{00000003-2A96-419F-86EB-71424B5F32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2555</c:v>
                </c:pt>
                <c:pt idx="3">
                  <c:v>2569</c:v>
                </c:pt>
                <c:pt idx="6">
                  <c:v>2319</c:v>
                </c:pt>
                <c:pt idx="9">
                  <c:v>2291</c:v>
                </c:pt>
                <c:pt idx="12">
                  <c:v>1808</c:v>
                </c:pt>
              </c:numCache>
            </c:numRef>
          </c:val>
          <c:extLst>
            <c:ext xmlns:c16="http://schemas.microsoft.com/office/drawing/2014/chart" uri="{C3380CC4-5D6E-409C-BE32-E72D297353CC}">
              <c16:uniqueId val="{00000004-2A96-419F-86EB-71424B5F32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96-419F-86EB-71424B5F32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A96-419F-86EB-71424B5F32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4475</c:v>
                </c:pt>
                <c:pt idx="3">
                  <c:v>4493</c:v>
                </c:pt>
                <c:pt idx="6">
                  <c:v>4112</c:v>
                </c:pt>
                <c:pt idx="9">
                  <c:v>3950</c:v>
                </c:pt>
                <c:pt idx="12">
                  <c:v>3857</c:v>
                </c:pt>
              </c:numCache>
            </c:numRef>
          </c:val>
          <c:extLst>
            <c:ext xmlns:c16="http://schemas.microsoft.com/office/drawing/2014/chart" uri="{C3380CC4-5D6E-409C-BE32-E72D297353CC}">
              <c16:uniqueId val="{00000007-2A96-419F-86EB-71424B5F3236}"/>
            </c:ext>
          </c:extLst>
        </c:ser>
        <c:dLbls>
          <c:showLegendKey val="0"/>
          <c:showVal val="0"/>
          <c:showCatName val="0"/>
          <c:showSerName val="0"/>
          <c:showPercent val="0"/>
          <c:showBubbleSize val="0"/>
        </c:dLbls>
        <c:gapWidth val="100"/>
        <c:overlap val="100"/>
        <c:axId val="528860248"/>
        <c:axId val="5288618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1114</c:v>
                </c:pt>
                <c:pt idx="2">
                  <c:v>#N/A</c:v>
                </c:pt>
                <c:pt idx="3">
                  <c:v>#N/A</c:v>
                </c:pt>
                <c:pt idx="4">
                  <c:v>1125</c:v>
                </c:pt>
                <c:pt idx="5">
                  <c:v>#N/A</c:v>
                </c:pt>
                <c:pt idx="6">
                  <c:v>#N/A</c:v>
                </c:pt>
                <c:pt idx="7">
                  <c:v>497</c:v>
                </c:pt>
                <c:pt idx="8">
                  <c:v>#N/A</c:v>
                </c:pt>
                <c:pt idx="9">
                  <c:v>#N/A</c:v>
                </c:pt>
                <c:pt idx="10">
                  <c:v>418</c:v>
                </c:pt>
                <c:pt idx="11">
                  <c:v>#N/A</c:v>
                </c:pt>
                <c:pt idx="12">
                  <c:v>#N/A</c:v>
                </c:pt>
                <c:pt idx="13">
                  <c:v>14</c:v>
                </c:pt>
                <c:pt idx="14">
                  <c:v>#N/A</c:v>
                </c:pt>
              </c:numCache>
            </c:numRef>
          </c:val>
          <c:smooth val="0"/>
          <c:extLst>
            <c:ext xmlns:c16="http://schemas.microsoft.com/office/drawing/2014/chart" uri="{C3380CC4-5D6E-409C-BE32-E72D297353CC}">
              <c16:uniqueId val="{00000008-2A96-419F-86EB-71424B5F3236}"/>
            </c:ext>
          </c:extLst>
        </c:ser>
        <c:dLbls>
          <c:showLegendKey val="0"/>
          <c:showVal val="0"/>
          <c:showCatName val="0"/>
          <c:showSerName val="0"/>
          <c:showPercent val="0"/>
          <c:showBubbleSize val="0"/>
        </c:dLbls>
        <c:marker val="1"/>
        <c:smooth val="0"/>
        <c:axId val="528860248"/>
        <c:axId val="528861816"/>
      </c:lineChart>
      <c:catAx>
        <c:axId val="528860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28861816"/>
        <c:crosses val="autoZero"/>
        <c:auto val="1"/>
        <c:lblAlgn val="ctr"/>
        <c:lblOffset val="100"/>
        <c:tickLblSkip val="1"/>
        <c:tickMarkSkip val="1"/>
        <c:noMultiLvlLbl val="0"/>
      </c:catAx>
      <c:valAx>
        <c:axId val="528861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8860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63805</c:v>
                </c:pt>
                <c:pt idx="5">
                  <c:v>62935</c:v>
                </c:pt>
                <c:pt idx="8">
                  <c:v>62077</c:v>
                </c:pt>
                <c:pt idx="11">
                  <c:v>61398</c:v>
                </c:pt>
                <c:pt idx="14">
                  <c:v>60594</c:v>
                </c:pt>
              </c:numCache>
            </c:numRef>
          </c:val>
          <c:extLst>
            <c:ext xmlns:c16="http://schemas.microsoft.com/office/drawing/2014/chart" uri="{C3380CC4-5D6E-409C-BE32-E72D297353CC}">
              <c16:uniqueId val="{00000000-BDD5-496A-BE24-6E6846ECE7F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16336</c:v>
                </c:pt>
                <c:pt idx="5">
                  <c:v>16980</c:v>
                </c:pt>
                <c:pt idx="8">
                  <c:v>18459</c:v>
                </c:pt>
                <c:pt idx="11">
                  <c:v>18716</c:v>
                </c:pt>
                <c:pt idx="14">
                  <c:v>19611</c:v>
                </c:pt>
              </c:numCache>
            </c:numRef>
          </c:val>
          <c:extLst>
            <c:ext xmlns:c16="http://schemas.microsoft.com/office/drawing/2014/chart" uri="{C3380CC4-5D6E-409C-BE32-E72D297353CC}">
              <c16:uniqueId val="{00000001-BDD5-496A-BE24-6E6846ECE7F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11871</c:v>
                </c:pt>
                <c:pt idx="5">
                  <c:v>12375</c:v>
                </c:pt>
                <c:pt idx="8">
                  <c:v>12992</c:v>
                </c:pt>
                <c:pt idx="11">
                  <c:v>12940</c:v>
                </c:pt>
                <c:pt idx="14">
                  <c:v>13193</c:v>
                </c:pt>
              </c:numCache>
            </c:numRef>
          </c:val>
          <c:extLst>
            <c:ext xmlns:c16="http://schemas.microsoft.com/office/drawing/2014/chart" uri="{C3380CC4-5D6E-409C-BE32-E72D297353CC}">
              <c16:uniqueId val="{00000002-BDD5-496A-BE24-6E6846ECE7F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DD5-496A-BE24-6E6846ECE7F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DD5-496A-BE24-6E6846ECE7F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2715</c:v>
                </c:pt>
                <c:pt idx="3">
                  <c:v>2169</c:v>
                </c:pt>
                <c:pt idx="6">
                  <c:v>1747</c:v>
                </c:pt>
                <c:pt idx="9">
                  <c:v>1280</c:v>
                </c:pt>
                <c:pt idx="12">
                  <c:v>869</c:v>
                </c:pt>
              </c:numCache>
            </c:numRef>
          </c:val>
          <c:extLst>
            <c:ext xmlns:c16="http://schemas.microsoft.com/office/drawing/2014/chart" uri="{C3380CC4-5D6E-409C-BE32-E72D297353CC}">
              <c16:uniqueId val="{00000005-BDD5-496A-BE24-6E6846ECE7F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10084</c:v>
                </c:pt>
                <c:pt idx="3">
                  <c:v>9839</c:v>
                </c:pt>
                <c:pt idx="6">
                  <c:v>9399</c:v>
                </c:pt>
                <c:pt idx="9">
                  <c:v>9406</c:v>
                </c:pt>
                <c:pt idx="12">
                  <c:v>9637</c:v>
                </c:pt>
              </c:numCache>
            </c:numRef>
          </c:val>
          <c:extLst>
            <c:ext xmlns:c16="http://schemas.microsoft.com/office/drawing/2014/chart" uri="{C3380CC4-5D6E-409C-BE32-E72D297353CC}">
              <c16:uniqueId val="{00000006-BDD5-496A-BE24-6E6846ECE7F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72</c:v>
                </c:pt>
                <c:pt idx="3">
                  <c:v>62</c:v>
                </c:pt>
                <c:pt idx="6">
                  <c:v>52</c:v>
                </c:pt>
                <c:pt idx="9">
                  <c:v>43</c:v>
                </c:pt>
                <c:pt idx="12">
                  <c:v>33</c:v>
                </c:pt>
              </c:numCache>
            </c:numRef>
          </c:val>
          <c:extLst>
            <c:ext xmlns:c16="http://schemas.microsoft.com/office/drawing/2014/chart" uri="{C3380CC4-5D6E-409C-BE32-E72D297353CC}">
              <c16:uniqueId val="{00000007-BDD5-496A-BE24-6E6846ECE7F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36717</c:v>
                </c:pt>
                <c:pt idx="3">
                  <c:v>35335</c:v>
                </c:pt>
                <c:pt idx="6">
                  <c:v>32896</c:v>
                </c:pt>
                <c:pt idx="9">
                  <c:v>31685</c:v>
                </c:pt>
                <c:pt idx="12">
                  <c:v>28825</c:v>
                </c:pt>
              </c:numCache>
            </c:numRef>
          </c:val>
          <c:extLst>
            <c:ext xmlns:c16="http://schemas.microsoft.com/office/drawing/2014/chart" uri="{C3380CC4-5D6E-409C-BE32-E72D297353CC}">
              <c16:uniqueId val="{00000008-BDD5-496A-BE24-6E6846ECE7F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2584</c:v>
                </c:pt>
                <c:pt idx="3">
                  <c:v>3718</c:v>
                </c:pt>
                <c:pt idx="6">
                  <c:v>3366</c:v>
                </c:pt>
                <c:pt idx="9">
                  <c:v>2968</c:v>
                </c:pt>
                <c:pt idx="12">
                  <c:v>2663</c:v>
                </c:pt>
              </c:numCache>
            </c:numRef>
          </c:val>
          <c:extLst>
            <c:ext xmlns:c16="http://schemas.microsoft.com/office/drawing/2014/chart" uri="{C3380CC4-5D6E-409C-BE32-E72D297353CC}">
              <c16:uniqueId val="{00000009-BDD5-496A-BE24-6E6846ECE7F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44284</c:v>
                </c:pt>
                <c:pt idx="3">
                  <c:v>44502</c:v>
                </c:pt>
                <c:pt idx="6">
                  <c:v>45277</c:v>
                </c:pt>
                <c:pt idx="9">
                  <c:v>46832</c:v>
                </c:pt>
                <c:pt idx="12">
                  <c:v>47250</c:v>
                </c:pt>
              </c:numCache>
            </c:numRef>
          </c:val>
          <c:extLst>
            <c:ext xmlns:c16="http://schemas.microsoft.com/office/drawing/2014/chart" uri="{C3380CC4-5D6E-409C-BE32-E72D297353CC}">
              <c16:uniqueId val="{0000000A-BDD5-496A-BE24-6E6846ECE7FE}"/>
            </c:ext>
          </c:extLst>
        </c:ser>
        <c:dLbls>
          <c:showLegendKey val="0"/>
          <c:showVal val="0"/>
          <c:showCatName val="0"/>
          <c:showSerName val="0"/>
          <c:showPercent val="0"/>
          <c:showBubbleSize val="0"/>
        </c:dLbls>
        <c:gapWidth val="100"/>
        <c:overlap val="100"/>
        <c:axId val="528862208"/>
        <c:axId val="5288626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4444</c:v>
                </c:pt>
                <c:pt idx="2">
                  <c:v>#N/A</c:v>
                </c:pt>
                <c:pt idx="3">
                  <c:v>#N/A</c:v>
                </c:pt>
                <c:pt idx="4">
                  <c:v>3334</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DD5-496A-BE24-6E6846ECE7FE}"/>
            </c:ext>
          </c:extLst>
        </c:ser>
        <c:dLbls>
          <c:showLegendKey val="0"/>
          <c:showVal val="0"/>
          <c:showCatName val="0"/>
          <c:showSerName val="0"/>
          <c:showPercent val="0"/>
          <c:showBubbleSize val="0"/>
        </c:dLbls>
        <c:marker val="1"/>
        <c:smooth val="0"/>
        <c:axId val="528862208"/>
        <c:axId val="528862600"/>
      </c:lineChart>
      <c:catAx>
        <c:axId val="528862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28862600"/>
        <c:crosses val="autoZero"/>
        <c:auto val="1"/>
        <c:lblAlgn val="ctr"/>
        <c:lblOffset val="100"/>
        <c:tickLblSkip val="1"/>
        <c:tickMarkSkip val="1"/>
        <c:noMultiLvlLbl val="0"/>
      </c:catAx>
      <c:valAx>
        <c:axId val="528862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8862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7352</c:v>
                </c:pt>
                <c:pt idx="1">
                  <c:v>7658</c:v>
                </c:pt>
                <c:pt idx="2">
                  <c:v>7859</c:v>
                </c:pt>
              </c:numCache>
            </c:numRef>
          </c:val>
          <c:extLst>
            <c:ext xmlns:c16="http://schemas.microsoft.com/office/drawing/2014/chart" uri="{C3380CC4-5D6E-409C-BE32-E72D297353CC}">
              <c16:uniqueId val="{00000000-0B69-448D-B5EF-88AD7EC6D2B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2707</c:v>
                </c:pt>
                <c:pt idx="1">
                  <c:v>2308</c:v>
                </c:pt>
                <c:pt idx="2">
                  <c:v>2309</c:v>
                </c:pt>
              </c:numCache>
            </c:numRef>
          </c:val>
          <c:extLst>
            <c:ext xmlns:c16="http://schemas.microsoft.com/office/drawing/2014/chart" uri="{C3380CC4-5D6E-409C-BE32-E72D297353CC}">
              <c16:uniqueId val="{00000001-0B69-448D-B5EF-88AD7EC6D2B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1751</c:v>
                </c:pt>
                <c:pt idx="1">
                  <c:v>1651</c:v>
                </c:pt>
                <c:pt idx="2">
                  <c:v>1669</c:v>
                </c:pt>
              </c:numCache>
            </c:numRef>
          </c:val>
          <c:extLst>
            <c:ext xmlns:c16="http://schemas.microsoft.com/office/drawing/2014/chart" uri="{C3380CC4-5D6E-409C-BE32-E72D297353CC}">
              <c16:uniqueId val="{00000002-0B69-448D-B5EF-88AD7EC6D2B8}"/>
            </c:ext>
          </c:extLst>
        </c:ser>
        <c:dLbls>
          <c:showLegendKey val="0"/>
          <c:showVal val="0"/>
          <c:showCatName val="0"/>
          <c:showSerName val="0"/>
          <c:showPercent val="0"/>
          <c:showBubbleSize val="0"/>
        </c:dLbls>
        <c:gapWidth val="120"/>
        <c:overlap val="100"/>
        <c:axId val="528863776"/>
        <c:axId val="528864952"/>
      </c:barChart>
      <c:catAx>
        <c:axId val="528863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28864952"/>
        <c:crosses val="autoZero"/>
        <c:auto val="1"/>
        <c:lblAlgn val="ctr"/>
        <c:lblOffset val="100"/>
        <c:tickLblSkip val="1"/>
        <c:tickMarkSkip val="1"/>
        <c:noMultiLvlLbl val="0"/>
      </c:catAx>
      <c:valAx>
        <c:axId val="5288649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28863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{1D51209D-9244-462A-A0D1-CCC3B41F3072}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2FAD-4341-BA82-62653304771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{CF9588B6-4939-476F-AF5B-1F8FE3F2B33F}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AD-4341-BA82-62653304771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{9FE7A6B5-03A4-4686-8822-F3D5D90D77D6}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AD-4341-BA82-62653304771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{6C2D8AAE-83D3-48DE-880B-F87B7BBB713B}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AD-4341-BA82-62653304771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{E762A1A6-A27F-49F2-A190-1A81D0DB96FC}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AD-4341-BA82-62653304771B}"/>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{89B05206-3D8B-4152-B911-62CC67CAFD24}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2FAD-4341-BA82-62653304771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{4A4B4520-DB13-40E6-860F-C441A2445E2E}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2FAD-4341-BA82-62653304771B}"/>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{0F1B3E6B-D14F-4655-A2FB-2DDDBF6010C6}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2FAD-4341-BA82-62653304771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{5D304CBA-2076-4F6A-BE77-20EFCA34E2A6}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2FAD-4341-BA82-62653304771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46.6</c:v>
                </c:pt>
                <c:pt idx="8">
                  <c:v>48</c:v>
                </c:pt>
                <c:pt idx="16">
                  <c:v>49.9</c:v>
                </c:pt>
                <c:pt idx="24">
                  <c:v>51.3</c:v>
                </c:pt>
                <c:pt idx="32">
                  <c:v>52</c:v>
                </c:pt>
              </c:numCache>
            </c:numRef>
          </c:xVal>
          <c:yVal>
            <c:numRef>
              <c:f>公会計指標分析・財政指標組合せ分析表!$BP$51:$DC$51</c:f>
              <c:numCache>
                <c:formatCode>#,##0.0;"▲ "#,##0.0</c:formatCode>
                <c:ptCount val="40"/>
                <c:pt idx="0">
                  <c:v>13.9</c:v>
                </c:pt>
                <c:pt idx="8">
                  <c:v>10.3</c:v>
                </c:pt>
              </c:numCache>
            </c:numRef>
          </c:yVal>
          <c:smooth val="0"/>
          <c:extLst>
            <c:ext xmlns:c16="http://schemas.microsoft.com/office/drawing/2014/chart" uri="{C3380CC4-5D6E-409C-BE32-E72D297353CC}">
              <c16:uniqueId val="{00000009-2FAD-4341-BA82-62653304771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{0644D534-5DF4-4A0E-8EB9-11B3C2B9FF9D}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2FAD-4341-BA82-62653304771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{6D667AD9-5B22-447A-8A35-A6288685F042}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AD-4341-BA82-62653304771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{CB85B994-F5F8-4AAB-85B7-F9464C205DFC}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AD-4341-BA82-62653304771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{A5E4D878-D68D-46C0-BD4B-F912D49260EC}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AD-4341-BA82-62653304771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{0569A095-02AE-462B-AFAB-A78002F80653}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AD-4341-BA82-62653304771B}"/>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{E59238BC-71C7-4622-B995-554E67B96BF2}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2FAD-4341-BA82-62653304771B}"/>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{5636CBB6-9DAD-4D1B-A17C-471A9A9AF6A9}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2FAD-4341-BA82-62653304771B}"/>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{026B19E8-4CD3-47BF-BCB4-663AEB209976}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2FAD-4341-BA82-62653304771B}"/>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{6A749592-4FE0-435C-BF9C-5B6CB892E79E}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2FAD-4341-BA82-62653304771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57.1</c:v>
                </c:pt>
                <c:pt idx="8">
                  <c:v>57.7</c:v>
                </c:pt>
                <c:pt idx="16">
                  <c:v>58.8</c:v>
                </c:pt>
                <c:pt idx="24">
                  <c:v>59.8</c:v>
                </c:pt>
                <c:pt idx="32">
                  <c:v>58.7</c:v>
                </c:pt>
              </c:numCache>
            </c:numRef>
          </c:xVal>
          <c:yVal>
            <c:numRef>
              <c:f>公会計指標分析・財政指標組合せ分析表!$BP$55:$DC$55</c:f>
              <c:numCache>
                <c:formatCode>#,##0.0;"▲ "#,##0.0</c:formatCode>
                <c:ptCount val="40"/>
                <c:pt idx="0">
                  <c:v>24.1</c:v>
                </c:pt>
                <c:pt idx="8">
                  <c:v>20.100000000000001</c:v>
                </c:pt>
                <c:pt idx="16">
                  <c:v>16</c:v>
                </c:pt>
                <c:pt idx="24">
                  <c:v>18.399999999999999</c:v>
                </c:pt>
                <c:pt idx="32">
                  <c:v>13.5</c:v>
                </c:pt>
              </c:numCache>
            </c:numRef>
          </c:yVal>
          <c:smooth val="0"/>
          <c:extLst>
            <c:ext xmlns:c16="http://schemas.microsoft.com/office/drawing/2014/chart" uri="{C3380CC4-5D6E-409C-BE32-E72D297353CC}">
              <c16:uniqueId val="{00000013-2FAD-4341-BA82-62653304771B}"/>
            </c:ext>
          </c:extLst>
        </c:ser>
        <c:dLbls>
          <c:showLegendKey val="0"/>
          <c:showVal val="1"/>
          <c:showCatName val="0"/>
          <c:showSerName val="0"/>
          <c:showPercent val="0"/>
          <c:showBubbleSize val="0"/>
        </c:dLbls>
        <c:axId val="560477616"/>
        <c:axId val="560476832"/>
      </c:scatterChart>
      <c:valAx>
        <c:axId val="560477616"/>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60476832"/>
        <c:crosses val="autoZero"/>
        <c:crossBetween val="midCat"/>
      </c:valAx>
      <c:valAx>
        <c:axId val="560476832"/>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604776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{D41EC288-286F-4785-A70E-BE15A66D52E6}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E1B4-48E1-87F8-DA9BC10B421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{B2954962-E5EC-497E-9AC5-424B04F04396}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B4-48E1-87F8-DA9BC10B421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{34C34860-0A64-4305-A969-F620BD1C04AD}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B4-48E1-87F8-DA9BC10B421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{C84BDD26-70B1-4E07-A3F7-C08C4FBF3C2B}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B4-48E1-87F8-DA9BC10B421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{E1863DCE-C7CA-4568-B433-E2692B3E522F}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B4-48E1-87F8-DA9BC10B4212}"/>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{68635F05-A559-4E16-8D85-31285372ACC1}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E1B4-48E1-87F8-DA9BC10B4212}"/>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{EDDF051D-BDDB-4969-B98F-E271BE7F43DC}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E1B4-48E1-87F8-DA9BC10B4212}"/>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{00ACC3CD-3F59-42F7-AB95-AF13BE487905}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E1B4-48E1-87F8-DA9BC10B4212}"/>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{414CB764-0770-421D-93A7-7F4B6922F4A0}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E1B4-48E1-87F8-DA9BC10B421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5.0999999999999996</c:v>
                </c:pt>
                <c:pt idx="8">
                  <c:v>4.4000000000000004</c:v>
                </c:pt>
                <c:pt idx="16">
                  <c:v>2.8</c:v>
                </c:pt>
                <c:pt idx="24">
                  <c:v>2</c:v>
                </c:pt>
                <c:pt idx="32">
                  <c:v>0.9</c:v>
                </c:pt>
              </c:numCache>
            </c:numRef>
          </c:xVal>
          <c:yVal>
            <c:numRef>
              <c:f>公会計指標分析・財政指標組合せ分析表!$BP$73:$DC$73</c:f>
              <c:numCache>
                <c:formatCode>#,##0.0;"▲ "#,##0.0</c:formatCode>
                <c:ptCount val="40"/>
                <c:pt idx="0">
                  <c:v>13.9</c:v>
                </c:pt>
                <c:pt idx="8">
                  <c:v>10.3</c:v>
                </c:pt>
              </c:numCache>
            </c:numRef>
          </c:yVal>
          <c:smooth val="0"/>
          <c:extLst>
            <c:ext xmlns:c16="http://schemas.microsoft.com/office/drawing/2014/chart" uri="{C3380CC4-5D6E-409C-BE32-E72D297353CC}">
              <c16:uniqueId val="{00000009-E1B4-48E1-87F8-DA9BC10B421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{687862C5-B08D-4378-ADB3-8621613C67CD}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E1B4-48E1-87F8-DA9BC10B421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{FC79ABC6-D2BB-4BE7-8DFB-E635A0839541}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B4-48E1-87F8-DA9BC10B421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{8C24CFF0-CE24-4129-B9B1-ED6FDF7C98AA}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B4-48E1-87F8-DA9BC10B421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{8841841F-95A5-40F1-B4E9-798C32E0F1D3}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B4-48E1-87F8-DA9BC10B421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{802BD08A-B725-425F-A628-51F98807EA8D}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B4-48E1-87F8-DA9BC10B4212}"/>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{D09A60FE-2CDE-4B58-9228-28EDAFAE0031}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E1B4-48E1-87F8-DA9BC10B4212}"/>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{C4A0D302-8806-4C65-8E6C-6BA2E0E7B576}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E1B4-48E1-87F8-DA9BC10B4212}"/>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{6E64F8FB-CEC4-4FA8-874E-673FC0495521}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E1B4-48E1-87F8-DA9BC10B4212}"/>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{CB6B16BE-2990-4F27-AE17-34419A01E58C}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E1B4-48E1-87F8-DA9BC10B42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c:v>
                </c:pt>
                <c:pt idx="8">
                  <c:v>5.8</c:v>
                </c:pt>
                <c:pt idx="16">
                  <c:v>5.3</c:v>
                </c:pt>
                <c:pt idx="24">
                  <c:v>5</c:v>
                </c:pt>
                <c:pt idx="32">
                  <c:v>4.3</c:v>
                </c:pt>
              </c:numCache>
            </c:numRef>
          </c:xVal>
          <c:yVal>
            <c:numRef>
              <c:f>公会計指標分析・財政指標組合せ分析表!$BP$77:$DC$77</c:f>
              <c:numCache>
                <c:formatCode>#,##0.0;"▲ "#,##0.0</c:formatCode>
                <c:ptCount val="40"/>
                <c:pt idx="0">
                  <c:v>24.1</c:v>
                </c:pt>
                <c:pt idx="8">
                  <c:v>20.100000000000001</c:v>
                </c:pt>
                <c:pt idx="16">
                  <c:v>16</c:v>
                </c:pt>
                <c:pt idx="24">
                  <c:v>18.399999999999999</c:v>
                </c:pt>
                <c:pt idx="32">
                  <c:v>13.5</c:v>
                </c:pt>
              </c:numCache>
            </c:numRef>
          </c:yVal>
          <c:smooth val="0"/>
          <c:extLst>
            <c:ext xmlns:c16="http://schemas.microsoft.com/office/drawing/2014/chart" uri="{C3380CC4-5D6E-409C-BE32-E72D297353CC}">
              <c16:uniqueId val="{00000013-E1B4-48E1-87F8-DA9BC10B4212}"/>
            </c:ext>
          </c:extLst>
        </c:ser>
        <c:dLbls>
          <c:showLegendKey val="0"/>
          <c:showVal val="1"/>
          <c:showCatName val="0"/>
          <c:showSerName val="0"/>
          <c:showPercent val="0"/>
          <c:showBubbleSize val="0"/>
        </c:dLbls>
        <c:axId val="560475264"/>
        <c:axId val="560478792"/>
      </c:scatterChart>
      <c:valAx>
        <c:axId val="560475264"/>
        <c:scaling>
          <c:orientation val="maxMin"/>
          <c:max val="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60478792"/>
        <c:crosses val="autoZero"/>
        <c:crossBetween val="midCat"/>
      </c:valAx>
      <c:valAx>
        <c:axId val="560478792"/>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6047526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過去に市債発行を抑制してきたことから，平成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以降元利償還金の決算額は減少している。また，令和２年度においては，公営企業に要する経費の財源とする地方債の償還の財源に充てたと認められる繰入金が減少したことにより，実質公債費比率の分子が大幅に減少した。</a:t>
          </a:r>
        </a:p>
        <a:p>
          <a:r>
            <a:rPr kumimoji="1" lang="ja-JP" altLang="en-US" sz="1100">
              <a:solidFill>
                <a:schemeClr val="dk1"/>
              </a:solidFill>
              <a:effectLst/>
              <a:latin typeface="+mn-lt"/>
              <a:ea typeface="+mn-ea"/>
              <a:cs typeface="+mn-cs"/>
            </a:rPr>
            <a:t>　しかし，今後は公共施設の老朽化対策等により市債発行が増加し，公債費の増加が見込まれる。</a:t>
          </a:r>
        </a:p>
        <a:p>
          <a:r>
            <a:rPr kumimoji="1" lang="ja-JP" altLang="en-US" sz="1100">
              <a:solidFill>
                <a:schemeClr val="dk1"/>
              </a:solidFill>
              <a:effectLst/>
              <a:latin typeface="+mn-lt"/>
              <a:ea typeface="+mn-ea"/>
              <a:cs typeface="+mn-cs"/>
            </a:rPr>
            <a:t>　計画的な財政運営に取り組み，基金残高の確保と繰上償還等により財政の健全性維持に努めたい。</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満期一括償還地方債の起債はなし。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都市計画税の増収により充当可能財源等が増加し，また下水道事業会計への準元利償還金（繰出金）等も減少したことから，将来負担比率の分子は減少した。</a:t>
          </a:r>
        </a:p>
        <a:p>
          <a:r>
            <a:rPr kumimoji="1" lang="ja-JP" altLang="en-US" sz="1100">
              <a:solidFill>
                <a:schemeClr val="dk1"/>
              </a:solidFill>
              <a:effectLst/>
              <a:latin typeface="+mn-lt"/>
              <a:ea typeface="+mn-ea"/>
              <a:cs typeface="+mn-cs"/>
            </a:rPr>
            <a:t>　一般会計等に係る地方債の現在高は，上水道事業出資債及び</a:t>
          </a:r>
          <a:r>
            <a:rPr kumimoji="1" lang="en-US" altLang="ja-JP" sz="1100">
              <a:solidFill>
                <a:schemeClr val="dk1"/>
              </a:solidFill>
              <a:effectLst/>
              <a:latin typeface="+mn-lt"/>
              <a:ea typeface="+mn-ea"/>
              <a:cs typeface="+mn-cs"/>
            </a:rPr>
            <a:t>GIGA</a:t>
          </a:r>
          <a:r>
            <a:rPr kumimoji="1" lang="ja-JP" altLang="en-US" sz="1100">
              <a:solidFill>
                <a:schemeClr val="dk1"/>
              </a:solidFill>
              <a:effectLst/>
              <a:latin typeface="+mn-lt"/>
              <a:ea typeface="+mn-ea"/>
              <a:cs typeface="+mn-cs"/>
            </a:rPr>
            <a:t>スクール構想整備，屋内運動場整備，学校トイレ洋式化整備などの教育施設整備のための起債を発行したことにより増加した。</a:t>
          </a:r>
        </a:p>
        <a:p>
          <a:r>
            <a:rPr kumimoji="1" lang="ja-JP" altLang="en-US" sz="1100">
              <a:solidFill>
                <a:schemeClr val="dk1"/>
              </a:solidFill>
              <a:effectLst/>
              <a:latin typeface="+mn-lt"/>
              <a:ea typeface="+mn-ea"/>
              <a:cs typeface="+mn-cs"/>
            </a:rPr>
            <a:t>　今後は引き続き，公共施設の老朽化対策等で市債発行が増加することが予想されるため，繰上償還等により適正な市債管理を行うとともに，収支バランスの取れた財政運営により基金残高を確保し，健全性の維持に努める。</a:t>
          </a:r>
        </a:p>
        <a:p>
          <a:endParaRPr kumimoji="1" lang="ja-JP" altLang="en-US" sz="1100">
            <a:solidFill>
              <a:schemeClr val="dk1"/>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三重県鈴鹿市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公共施設整備基金については，天名地区公共施設一体整備の造成事業のために約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万円を取崩した一方，財政調整基金については取崩しを行わず，決算剰余金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億円を積み立て，また減債基金についても取崩しを行わなかったこと等により，基金全体としては前年度と比較すると増額となった。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財政調整基金の残高を確保しつつ，公共施設の老朽化対策等に備える。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公共施設整備基金：公共施設整備のための基金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すずか応援基金：すずか応援寄附金（ふるさと納税）を寄附者の意向に応じた事業の財源とするための基金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緑の基金：街路や公共施設の緑化のための基金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森林環境基金：森林環境譲与税を積み立て，間伐や人材育成・担い手の確保，木材利用の促進等に活用するための基金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ふるさと水と土保全基金：中山間地域の活性化を目的とした基金</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すずか応援寄附金：寄附者の意向に応じた事業の財源として充当するための約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5,800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万円を取り崩したが，令和２年度に受領したすずか応援寄附金（ふるさと納税）を約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万円を積み立てたため，前年度と比較すると約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公共施設整備基金：公共施設等の施設整備に対応するため適宜取崩しを行う。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取り崩しを行わず，決算剰余金を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億円積み立てたことにより総額としては増加している。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公共施設の老朽化対策等に多額の費用を要する見込みであり，財政調整基金の取崩しにより収支バランスを維持する状況が想定されるため，中長期的には減少する見込みである。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行財政改革や公共施設マネジメントの推進等により，計画的な財政運営を行い，財政調整基金の適正額を確保していく必要がある。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取崩しを行わなかったことにより微増した。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公共施設の老朽化対策等により増加が見込まれる市債発行の抑制に取り組むという観点から，計画的に活用していく。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199,091
190,327
194.46
87,287,426
86,201,075
599,527
39,185,319
47,249,573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有形固定資産減価償却率は，類似団体・全国平均と比較すると低い水準にあるが，施設の老朽化が進んでいるため，上昇傾向となっている。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今後は，令和２年度に策定した個別施設計画に基づき，老朽化した公共施設の長寿命化改修や改築を行う予定としており，施設改修等にあたっては複合化や集合化についても積極的に検討していく。</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131657</xdr:rowOff>
    </xdr:from>
    <xdr:to>
      <xdr:col>23</xdr:col>
      <xdr:colOff>85090</xdr:colOff>
      <xdr:row>33</xdr:row>
      <xdr:rowOff>106892</xdr:rowOff>
    </xdr:to>
    <xdr:cxnSp macro="">
      <xdr:nvCxnSpPr>
        <xdr:cNvPr id="71" name="直線コネクタ 70"/>
        <xdr:cNvCxnSpPr/>
      </xdr:nvCxnSpPr>
      <xdr:spPr>
        <a:xfrm flipV="1">
          <a:off x="4760595" y="5532332"/>
          <a:ext cx="1270" cy="100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110719</xdr:rowOff>
    </xdr:from>
    <xdr:ext cx="405111" cy="259045"/>
    <xdr:sp macro="" textlink="">
      <xdr:nvSpPr>
        <xdr:cNvPr id="72" name="有形固定資産減価償却率最小値テキスト"/>
        <xdr:cNvSpPr txBox="1"/>
      </xdr:nvSpPr>
      <xdr:spPr>
        <a:xfrm>
          <a:off x="4813300" y="6540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106892</xdr:rowOff>
    </xdr:from>
    <xdr:to>
      <xdr:col>23</xdr:col>
      <xdr:colOff>174625</xdr:colOff>
      <xdr:row>33</xdr:row>
      <xdr:rowOff>106892</xdr:rowOff>
    </xdr:to>
    <xdr:cxnSp macro="">
      <xdr:nvCxnSpPr>
        <xdr:cNvPr id="73" name="直線コネクタ 72"/>
        <xdr:cNvCxnSpPr/>
      </xdr:nvCxnSpPr>
      <xdr:spPr>
        <a:xfrm>
          <a:off x="4673600" y="65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78334</xdr:rowOff>
    </xdr:from>
    <xdr:ext cx="405111" cy="259045"/>
    <xdr:sp macro="" textlink="">
      <xdr:nvSpPr>
        <xdr:cNvPr id="74" name="有形固定資産減価償却率最大値テキスト"/>
        <xdr:cNvSpPr txBox="1"/>
      </xdr:nvSpPr>
      <xdr:spPr>
        <a:xfrm>
          <a:off x="4813300" y="5307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131657</xdr:rowOff>
    </xdr:from>
    <xdr:to>
      <xdr:col>23</xdr:col>
      <xdr:colOff>174625</xdr:colOff>
      <xdr:row>27</xdr:row>
      <xdr:rowOff>131657</xdr:rowOff>
    </xdr:to>
    <xdr:cxnSp macro="">
      <xdr:nvCxnSpPr>
        <xdr:cNvPr id="75" name="直線コネクタ 74"/>
        <xdr:cNvCxnSpPr/>
      </xdr:nvCxnSpPr>
      <xdr:spPr>
        <a:xfrm>
          <a:off x="4673600" y="553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169774</xdr:rowOff>
    </xdr:from>
    <xdr:ext cx="405111" cy="259045"/>
    <xdr:sp macro="" textlink="">
      <xdr:nvSpPr>
        <xdr:cNvPr id="76" name="有形固定資産減価償却率平均値テキスト"/>
        <xdr:cNvSpPr txBox="1"/>
      </xdr:nvSpPr>
      <xdr:spPr>
        <a:xfrm>
          <a:off x="4813300" y="59133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19897</xdr:rowOff>
    </xdr:from>
    <xdr:to>
      <xdr:col>23</xdr:col>
      <xdr:colOff>136525</xdr:colOff>
      <xdr:row>30</xdr:row>
      <xdr:rowOff>121497</xdr:rowOff>
    </xdr:to>
    <xdr:sp macro="" textlink="">
      <xdr:nvSpPr>
        <xdr:cNvPr id="77" name="フローチャート: 判断 76"/>
        <xdr:cNvSpPr/>
      </xdr:nvSpPr>
      <xdr:spPr>
        <a:xfrm>
          <a:off x="4711700" y="593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59478</xdr:rowOff>
    </xdr:from>
    <xdr:to>
      <xdr:col>19</xdr:col>
      <xdr:colOff>187325</xdr:colOff>
      <xdr:row>30</xdr:row>
      <xdr:rowOff>161078</xdr:rowOff>
    </xdr:to>
    <xdr:sp macro="" textlink="">
      <xdr:nvSpPr>
        <xdr:cNvPr id="78" name="フローチャート: 判断 77"/>
        <xdr:cNvSpPr/>
      </xdr:nvSpPr>
      <xdr:spPr>
        <a:xfrm>
          <a:off x="4000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23495</xdr:rowOff>
    </xdr:from>
    <xdr:to>
      <xdr:col>15</xdr:col>
      <xdr:colOff>187325</xdr:colOff>
      <xdr:row>30</xdr:row>
      <xdr:rowOff>125095</xdr:rowOff>
    </xdr:to>
    <xdr:sp macro="" textlink="">
      <xdr:nvSpPr>
        <xdr:cNvPr id="79" name="フローチャート: 判断 78"/>
        <xdr:cNvSpPr/>
      </xdr:nvSpPr>
      <xdr:spPr>
        <a:xfrm>
          <a:off x="3238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155363</xdr:rowOff>
    </xdr:from>
    <xdr:to>
      <xdr:col>11</xdr:col>
      <xdr:colOff>187325</xdr:colOff>
      <xdr:row>30</xdr:row>
      <xdr:rowOff>85513</xdr:rowOff>
    </xdr:to>
    <xdr:sp macro="" textlink="">
      <xdr:nvSpPr>
        <xdr:cNvPr id="80" name="フローチャート: 判断 79"/>
        <xdr:cNvSpPr/>
      </xdr:nvSpPr>
      <xdr:spPr>
        <a:xfrm>
          <a:off x="2476500" y="589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133773</xdr:rowOff>
    </xdr:from>
    <xdr:to>
      <xdr:col>7</xdr:col>
      <xdr:colOff>187325</xdr:colOff>
      <xdr:row>30</xdr:row>
      <xdr:rowOff>63923</xdr:rowOff>
    </xdr:to>
    <xdr:sp macro="" textlink="">
      <xdr:nvSpPr>
        <xdr:cNvPr id="81" name="フローチャート: 判断 80"/>
        <xdr:cNvSpPr/>
      </xdr:nvSpPr>
      <xdr:spPr>
        <a:xfrm>
          <a:off x="1714500" y="58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121708</xdr:rowOff>
    </xdr:from>
    <xdr:to>
      <xdr:col>23</xdr:col>
      <xdr:colOff>136525</xdr:colOff>
      <xdr:row>29</xdr:row>
      <xdr:rowOff>51858</xdr:rowOff>
    </xdr:to>
    <xdr:sp macro="" textlink="">
      <xdr:nvSpPr>
        <xdr:cNvPr id="87" name="楕円 86"/>
        <xdr:cNvSpPr/>
      </xdr:nvSpPr>
      <xdr:spPr>
        <a:xfrm>
          <a:off x="4711700" y="569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144585</xdr:rowOff>
    </xdr:from>
    <xdr:ext cx="405111" cy="259045"/>
    <xdr:sp macro="" textlink="">
      <xdr:nvSpPr>
        <xdr:cNvPr id="88" name="有形固定資産減価償却率該当値テキスト"/>
        <xdr:cNvSpPr txBox="1"/>
      </xdr:nvSpPr>
      <xdr:spPr>
        <a:xfrm>
          <a:off x="4813300" y="5545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96520</xdr:rowOff>
    </xdr:from>
    <xdr:to>
      <xdr:col>19</xdr:col>
      <xdr:colOff>187325</xdr:colOff>
      <xdr:row>29</xdr:row>
      <xdr:rowOff>26670</xdr:rowOff>
    </xdr:to>
    <xdr:sp macro="" textlink="">
      <xdr:nvSpPr>
        <xdr:cNvPr id="89" name="楕円 88"/>
        <xdr:cNvSpPr/>
      </xdr:nvSpPr>
      <xdr:spPr>
        <a:xfrm>
          <a:off x="4000500" y="56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147320</xdr:rowOff>
    </xdr:from>
    <xdr:to>
      <xdr:col>23</xdr:col>
      <xdr:colOff>85725</xdr:colOff>
      <xdr:row>29</xdr:row>
      <xdr:rowOff>1058</xdr:rowOff>
    </xdr:to>
    <xdr:cxnSp macro="">
      <xdr:nvCxnSpPr>
        <xdr:cNvPr id="90" name="直線コネクタ 89"/>
        <xdr:cNvCxnSpPr/>
      </xdr:nvCxnSpPr>
      <xdr:spPr>
        <a:xfrm>
          <a:off x="4051300" y="5719445"/>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46143</xdr:rowOff>
    </xdr:from>
    <xdr:to>
      <xdr:col>15</xdr:col>
      <xdr:colOff>187325</xdr:colOff>
      <xdr:row>28</xdr:row>
      <xdr:rowOff>147743</xdr:rowOff>
    </xdr:to>
    <xdr:sp macro="" textlink="">
      <xdr:nvSpPr>
        <xdr:cNvPr id="91" name="楕円 90"/>
        <xdr:cNvSpPr/>
      </xdr:nvSpPr>
      <xdr:spPr>
        <a:xfrm>
          <a:off x="3238500" y="561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96943</xdr:rowOff>
    </xdr:from>
    <xdr:to>
      <xdr:col>19</xdr:col>
      <xdr:colOff>136525</xdr:colOff>
      <xdr:row>28</xdr:row>
      <xdr:rowOff>147320</xdr:rowOff>
    </xdr:to>
    <xdr:cxnSp macro="">
      <xdr:nvCxnSpPr>
        <xdr:cNvPr id="92" name="直線コネクタ 91"/>
        <xdr:cNvCxnSpPr/>
      </xdr:nvCxnSpPr>
      <xdr:spPr>
        <a:xfrm>
          <a:off x="3289300" y="5669068"/>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149225</xdr:rowOff>
    </xdr:from>
    <xdr:to>
      <xdr:col>11</xdr:col>
      <xdr:colOff>187325</xdr:colOff>
      <xdr:row>28</xdr:row>
      <xdr:rowOff>79375</xdr:rowOff>
    </xdr:to>
    <xdr:sp macro="" textlink="">
      <xdr:nvSpPr>
        <xdr:cNvPr id="93" name="楕円 92"/>
        <xdr:cNvSpPr/>
      </xdr:nvSpPr>
      <xdr:spPr>
        <a:xfrm>
          <a:off x="24765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28575</xdr:rowOff>
    </xdr:from>
    <xdr:to>
      <xdr:col>15</xdr:col>
      <xdr:colOff>136525</xdr:colOff>
      <xdr:row>28</xdr:row>
      <xdr:rowOff>96943</xdr:rowOff>
    </xdr:to>
    <xdr:cxnSp macro="">
      <xdr:nvCxnSpPr>
        <xdr:cNvPr id="94" name="直線コネクタ 93"/>
        <xdr:cNvCxnSpPr/>
      </xdr:nvCxnSpPr>
      <xdr:spPr>
        <a:xfrm>
          <a:off x="2527300" y="5600700"/>
          <a:ext cx="762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98848</xdr:rowOff>
    </xdr:from>
    <xdr:to>
      <xdr:col>7</xdr:col>
      <xdr:colOff>187325</xdr:colOff>
      <xdr:row>28</xdr:row>
      <xdr:rowOff>28998</xdr:rowOff>
    </xdr:to>
    <xdr:sp macro="" textlink="">
      <xdr:nvSpPr>
        <xdr:cNvPr id="95" name="楕円 94"/>
        <xdr:cNvSpPr/>
      </xdr:nvSpPr>
      <xdr:spPr>
        <a:xfrm>
          <a:off x="1714500" y="549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149648</xdr:rowOff>
    </xdr:from>
    <xdr:to>
      <xdr:col>11</xdr:col>
      <xdr:colOff>136525</xdr:colOff>
      <xdr:row>28</xdr:row>
      <xdr:rowOff>28575</xdr:rowOff>
    </xdr:to>
    <xdr:cxnSp macro="">
      <xdr:nvCxnSpPr>
        <xdr:cNvPr id="96" name="直線コネクタ 95"/>
        <xdr:cNvCxnSpPr/>
      </xdr:nvCxnSpPr>
      <xdr:spPr>
        <a:xfrm>
          <a:off x="1765300" y="5550323"/>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152205</xdr:rowOff>
    </xdr:from>
    <xdr:ext cx="405111" cy="259045"/>
    <xdr:sp macro="" textlink="">
      <xdr:nvSpPr>
        <xdr:cNvPr id="97" name="n_1aveValue有形固定資産減価償却率"/>
        <xdr:cNvSpPr txBox="1"/>
      </xdr:nvSpPr>
      <xdr:spPr>
        <a:xfrm>
          <a:off x="38360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116222</xdr:rowOff>
    </xdr:from>
    <xdr:ext cx="405111" cy="259045"/>
    <xdr:sp macro="" textlink="">
      <xdr:nvSpPr>
        <xdr:cNvPr id="98" name="n_2aveValue有形固定資産減価償却率"/>
        <xdr:cNvSpPr txBox="1"/>
      </xdr:nvSpPr>
      <xdr:spPr>
        <a:xfrm>
          <a:off x="3086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76640</xdr:rowOff>
    </xdr:from>
    <xdr:ext cx="405111" cy="259045"/>
    <xdr:sp macro="" textlink="">
      <xdr:nvSpPr>
        <xdr:cNvPr id="99" name="n_3aveValue有形固定資産減価償却率"/>
        <xdr:cNvSpPr txBox="1"/>
      </xdr:nvSpPr>
      <xdr:spPr>
        <a:xfrm>
          <a:off x="2324744" y="5991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55050</xdr:rowOff>
    </xdr:from>
    <xdr:ext cx="405111" cy="259045"/>
    <xdr:sp macro="" textlink="">
      <xdr:nvSpPr>
        <xdr:cNvPr id="100" name="n_4aveValue有形固定資産減価償却率"/>
        <xdr:cNvSpPr txBox="1"/>
      </xdr:nvSpPr>
      <xdr:spPr>
        <a:xfrm>
          <a:off x="1562744" y="597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43197</xdr:rowOff>
    </xdr:from>
    <xdr:ext cx="405111" cy="259045"/>
    <xdr:sp macro="" textlink="">
      <xdr:nvSpPr>
        <xdr:cNvPr id="101" name="n_1mainValue有形固定資産減価償却率"/>
        <xdr:cNvSpPr txBox="1"/>
      </xdr:nvSpPr>
      <xdr:spPr>
        <a:xfrm>
          <a:off x="3836044" y="5443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164270</xdr:rowOff>
    </xdr:from>
    <xdr:ext cx="405111" cy="259045"/>
    <xdr:sp macro="" textlink="">
      <xdr:nvSpPr>
        <xdr:cNvPr id="102" name="n_2mainValue有形固定資産減価償却率"/>
        <xdr:cNvSpPr txBox="1"/>
      </xdr:nvSpPr>
      <xdr:spPr>
        <a:xfrm>
          <a:off x="3086744" y="5393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95902</xdr:rowOff>
    </xdr:from>
    <xdr:ext cx="405111" cy="259045"/>
    <xdr:sp macro="" textlink="">
      <xdr:nvSpPr>
        <xdr:cNvPr id="103" name="n_3mainValue有形固定資産減価償却率"/>
        <xdr:cNvSpPr txBox="1"/>
      </xdr:nvSpPr>
      <xdr:spPr>
        <a:xfrm>
          <a:off x="2324744" y="53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45525</xdr:rowOff>
    </xdr:from>
    <xdr:ext cx="405111" cy="259045"/>
    <xdr:sp macro="" textlink="">
      <xdr:nvSpPr>
        <xdr:cNvPr id="104" name="n_4mainValue有形固定資産減価償却率"/>
        <xdr:cNvSpPr txBox="1"/>
      </xdr:nvSpPr>
      <xdr:spPr>
        <a:xfrm>
          <a:off x="1562744" y="5274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地方債の現在高や退職手当負担見込額は増加したものの，公営企業債等繰入見込額や設立法人の負債額等の負担見込額等がそれ以上に減少したため，将来負担額は減少したが，債務償還比率としては増加し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適正な人員配置・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ICT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等の導入による業務の効率化などを行い，引き続き人件費の削減を図り，地方債については必要以上に増やさないようにする。</a:t>
          </a: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30797</xdr:rowOff>
    </xdr:to>
    <xdr:cxnSp macro="">
      <xdr:nvCxnSpPr>
        <xdr:cNvPr id="135" name="直線コネクタ 134"/>
        <xdr:cNvCxnSpPr/>
      </xdr:nvCxnSpPr>
      <xdr:spPr>
        <a:xfrm flipV="1">
          <a:off x="14793595" y="5261428"/>
          <a:ext cx="1269" cy="1370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34624</xdr:rowOff>
    </xdr:from>
    <xdr:ext cx="469744" cy="259045"/>
    <xdr:sp macro="" textlink="">
      <xdr:nvSpPr>
        <xdr:cNvPr id="136" name="債務償還比率最小値テキスト"/>
        <xdr:cNvSpPr txBox="1"/>
      </xdr:nvSpPr>
      <xdr:spPr>
        <a:xfrm>
          <a:off x="14846300" y="663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30797</xdr:rowOff>
    </xdr:from>
    <xdr:to>
      <xdr:col>76</xdr:col>
      <xdr:colOff>111125</xdr:colOff>
      <xdr:row>34</xdr:row>
      <xdr:rowOff>30797</xdr:rowOff>
    </xdr:to>
    <xdr:cxnSp macro="">
      <xdr:nvCxnSpPr>
        <xdr:cNvPr id="137" name="直線コネクタ 136"/>
        <xdr:cNvCxnSpPr/>
      </xdr:nvCxnSpPr>
      <xdr:spPr>
        <a:xfrm>
          <a:off x="14706600" y="663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117619</xdr:rowOff>
    </xdr:from>
    <xdr:ext cx="469744" cy="259045"/>
    <xdr:sp macro="" textlink="">
      <xdr:nvSpPr>
        <xdr:cNvPr id="140" name="債務償還比率平均値テキスト"/>
        <xdr:cNvSpPr txBox="1"/>
      </xdr:nvSpPr>
      <xdr:spPr>
        <a:xfrm>
          <a:off x="14846300" y="5861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94742</xdr:rowOff>
    </xdr:from>
    <xdr:to>
      <xdr:col>76</xdr:col>
      <xdr:colOff>73025</xdr:colOff>
      <xdr:row>31</xdr:row>
      <xdr:rowOff>24892</xdr:rowOff>
    </xdr:to>
    <xdr:sp macro="" textlink="">
      <xdr:nvSpPr>
        <xdr:cNvPr id="141" name="フローチャート: 判断 140"/>
        <xdr:cNvSpPr/>
      </xdr:nvSpPr>
      <xdr:spPr>
        <a:xfrm>
          <a:off x="14744700" y="6009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126047</xdr:rowOff>
    </xdr:from>
    <xdr:to>
      <xdr:col>72</xdr:col>
      <xdr:colOff>123825</xdr:colOff>
      <xdr:row>31</xdr:row>
      <xdr:rowOff>56197</xdr:rowOff>
    </xdr:to>
    <xdr:sp macro="" textlink="">
      <xdr:nvSpPr>
        <xdr:cNvPr id="142" name="フローチャート: 判断 141"/>
        <xdr:cNvSpPr/>
      </xdr:nvSpPr>
      <xdr:spPr>
        <a:xfrm>
          <a:off x="14033500" y="604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109238</xdr:rowOff>
    </xdr:from>
    <xdr:to>
      <xdr:col>68</xdr:col>
      <xdr:colOff>123825</xdr:colOff>
      <xdr:row>31</xdr:row>
      <xdr:rowOff>39388</xdr:rowOff>
    </xdr:to>
    <xdr:sp macro="" textlink="">
      <xdr:nvSpPr>
        <xdr:cNvPr id="143" name="フローチャート: 判断 142"/>
        <xdr:cNvSpPr/>
      </xdr:nvSpPr>
      <xdr:spPr>
        <a:xfrm>
          <a:off x="13271500" y="602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145324</xdr:rowOff>
    </xdr:from>
    <xdr:to>
      <xdr:col>64</xdr:col>
      <xdr:colOff>123825</xdr:colOff>
      <xdr:row>31</xdr:row>
      <xdr:rowOff>75474</xdr:rowOff>
    </xdr:to>
    <xdr:sp macro="" textlink="">
      <xdr:nvSpPr>
        <xdr:cNvPr id="144" name="フローチャート: 判断 143"/>
        <xdr:cNvSpPr/>
      </xdr:nvSpPr>
      <xdr:spPr>
        <a:xfrm>
          <a:off x="12509500" y="606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11811</xdr:rowOff>
    </xdr:from>
    <xdr:to>
      <xdr:col>60</xdr:col>
      <xdr:colOff>123825</xdr:colOff>
      <xdr:row>31</xdr:row>
      <xdr:rowOff>113411</xdr:rowOff>
    </xdr:to>
    <xdr:sp macro="" textlink="">
      <xdr:nvSpPr>
        <xdr:cNvPr id="145" name="フローチャート: 判断 144"/>
        <xdr:cNvSpPr/>
      </xdr:nvSpPr>
      <xdr:spPr>
        <a:xfrm>
          <a:off x="11747500" y="609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88147</xdr:rowOff>
    </xdr:from>
    <xdr:to>
      <xdr:col>76</xdr:col>
      <xdr:colOff>73025</xdr:colOff>
      <xdr:row>32</xdr:row>
      <xdr:rowOff>18297</xdr:rowOff>
    </xdr:to>
    <xdr:sp macro="" textlink="">
      <xdr:nvSpPr>
        <xdr:cNvPr id="151" name="楕円 150"/>
        <xdr:cNvSpPr/>
      </xdr:nvSpPr>
      <xdr:spPr>
        <a:xfrm>
          <a:off x="14744700" y="617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66574</xdr:rowOff>
    </xdr:from>
    <xdr:ext cx="469744" cy="259045"/>
    <xdr:sp macro="" textlink="">
      <xdr:nvSpPr>
        <xdr:cNvPr id="152" name="債務償還比率該当値テキスト"/>
        <xdr:cNvSpPr txBox="1"/>
      </xdr:nvSpPr>
      <xdr:spPr>
        <a:xfrm>
          <a:off x="14846300" y="615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56379</xdr:rowOff>
    </xdr:from>
    <xdr:to>
      <xdr:col>72</xdr:col>
      <xdr:colOff>123825</xdr:colOff>
      <xdr:row>31</xdr:row>
      <xdr:rowOff>157979</xdr:rowOff>
    </xdr:to>
    <xdr:sp macro="" textlink="">
      <xdr:nvSpPr>
        <xdr:cNvPr id="153" name="楕円 152"/>
        <xdr:cNvSpPr/>
      </xdr:nvSpPr>
      <xdr:spPr>
        <a:xfrm>
          <a:off x="14033500" y="61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107179</xdr:rowOff>
    </xdr:from>
    <xdr:to>
      <xdr:col>76</xdr:col>
      <xdr:colOff>22225</xdr:colOff>
      <xdr:row>31</xdr:row>
      <xdr:rowOff>138947</xdr:rowOff>
    </xdr:to>
    <xdr:cxnSp macro="">
      <xdr:nvCxnSpPr>
        <xdr:cNvPr id="154" name="直線コネクタ 153"/>
        <xdr:cNvCxnSpPr/>
      </xdr:nvCxnSpPr>
      <xdr:spPr>
        <a:xfrm>
          <a:off x="14084300" y="6193654"/>
          <a:ext cx="711200" cy="3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120378</xdr:rowOff>
    </xdr:from>
    <xdr:to>
      <xdr:col>68</xdr:col>
      <xdr:colOff>123825</xdr:colOff>
      <xdr:row>32</xdr:row>
      <xdr:rowOff>50528</xdr:rowOff>
    </xdr:to>
    <xdr:sp macro="" textlink="">
      <xdr:nvSpPr>
        <xdr:cNvPr id="155" name="楕円 154"/>
        <xdr:cNvSpPr/>
      </xdr:nvSpPr>
      <xdr:spPr>
        <a:xfrm>
          <a:off x="13271500" y="620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107179</xdr:rowOff>
    </xdr:from>
    <xdr:to>
      <xdr:col>72</xdr:col>
      <xdr:colOff>73025</xdr:colOff>
      <xdr:row>31</xdr:row>
      <xdr:rowOff>171178</xdr:rowOff>
    </xdr:to>
    <xdr:cxnSp macro="">
      <xdr:nvCxnSpPr>
        <xdr:cNvPr id="156" name="直線コネクタ 155"/>
        <xdr:cNvCxnSpPr/>
      </xdr:nvCxnSpPr>
      <xdr:spPr>
        <a:xfrm flipV="1">
          <a:off x="13322300" y="6193654"/>
          <a:ext cx="762000" cy="6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55490</xdr:rowOff>
    </xdr:from>
    <xdr:to>
      <xdr:col>64</xdr:col>
      <xdr:colOff>123825</xdr:colOff>
      <xdr:row>32</xdr:row>
      <xdr:rowOff>157090</xdr:rowOff>
    </xdr:to>
    <xdr:sp macro="" textlink="">
      <xdr:nvSpPr>
        <xdr:cNvPr id="157" name="楕円 156"/>
        <xdr:cNvSpPr/>
      </xdr:nvSpPr>
      <xdr:spPr>
        <a:xfrm>
          <a:off x="12509500" y="63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171178</xdr:rowOff>
    </xdr:from>
    <xdr:to>
      <xdr:col>68</xdr:col>
      <xdr:colOff>73025</xdr:colOff>
      <xdr:row>32</xdr:row>
      <xdr:rowOff>106290</xdr:rowOff>
    </xdr:to>
    <xdr:cxnSp macro="">
      <xdr:nvCxnSpPr>
        <xdr:cNvPr id="158" name="直線コネクタ 157"/>
        <xdr:cNvCxnSpPr/>
      </xdr:nvCxnSpPr>
      <xdr:spPr>
        <a:xfrm flipV="1">
          <a:off x="12560300" y="6257653"/>
          <a:ext cx="762000" cy="10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18170</xdr:rowOff>
    </xdr:from>
    <xdr:to>
      <xdr:col>60</xdr:col>
      <xdr:colOff>123825</xdr:colOff>
      <xdr:row>32</xdr:row>
      <xdr:rowOff>119770</xdr:rowOff>
    </xdr:to>
    <xdr:sp macro="" textlink="">
      <xdr:nvSpPr>
        <xdr:cNvPr id="159" name="楕円 158"/>
        <xdr:cNvSpPr/>
      </xdr:nvSpPr>
      <xdr:spPr>
        <a:xfrm>
          <a:off x="11747500" y="627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68970</xdr:rowOff>
    </xdr:from>
    <xdr:to>
      <xdr:col>64</xdr:col>
      <xdr:colOff>73025</xdr:colOff>
      <xdr:row>32</xdr:row>
      <xdr:rowOff>106290</xdr:rowOff>
    </xdr:to>
    <xdr:cxnSp macro="">
      <xdr:nvCxnSpPr>
        <xdr:cNvPr id="160" name="直線コネクタ 159"/>
        <xdr:cNvCxnSpPr/>
      </xdr:nvCxnSpPr>
      <xdr:spPr>
        <a:xfrm>
          <a:off x="11798300" y="6326895"/>
          <a:ext cx="762000" cy="3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72724</xdr:rowOff>
    </xdr:from>
    <xdr:ext cx="469744" cy="259045"/>
    <xdr:sp macro="" textlink="">
      <xdr:nvSpPr>
        <xdr:cNvPr id="161" name="n_1aveValue債務償還比率"/>
        <xdr:cNvSpPr txBox="1"/>
      </xdr:nvSpPr>
      <xdr:spPr>
        <a:xfrm>
          <a:off x="13836727" y="581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55915</xdr:rowOff>
    </xdr:from>
    <xdr:ext cx="469744" cy="259045"/>
    <xdr:sp macro="" textlink="">
      <xdr:nvSpPr>
        <xdr:cNvPr id="162" name="n_2aveValue債務償還比率"/>
        <xdr:cNvSpPr txBox="1"/>
      </xdr:nvSpPr>
      <xdr:spPr>
        <a:xfrm>
          <a:off x="13087427" y="579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92001</xdr:rowOff>
    </xdr:from>
    <xdr:ext cx="469744" cy="259045"/>
    <xdr:sp macro="" textlink="">
      <xdr:nvSpPr>
        <xdr:cNvPr id="163" name="n_3aveValue債務償還比率"/>
        <xdr:cNvSpPr txBox="1"/>
      </xdr:nvSpPr>
      <xdr:spPr>
        <a:xfrm>
          <a:off x="12325427" y="583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129938</xdr:rowOff>
    </xdr:from>
    <xdr:ext cx="469744" cy="259045"/>
    <xdr:sp macro="" textlink="">
      <xdr:nvSpPr>
        <xdr:cNvPr id="164" name="n_4aveValue債務償還比率"/>
        <xdr:cNvSpPr txBox="1"/>
      </xdr:nvSpPr>
      <xdr:spPr>
        <a:xfrm>
          <a:off x="11563427" y="587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149106</xdr:rowOff>
    </xdr:from>
    <xdr:ext cx="469744" cy="259045"/>
    <xdr:sp macro="" textlink="">
      <xdr:nvSpPr>
        <xdr:cNvPr id="165" name="n_1mainValue債務償還比率"/>
        <xdr:cNvSpPr txBox="1"/>
      </xdr:nvSpPr>
      <xdr:spPr>
        <a:xfrm>
          <a:off x="13836727" y="623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41655</xdr:rowOff>
    </xdr:from>
    <xdr:ext cx="469744" cy="259045"/>
    <xdr:sp macro="" textlink="">
      <xdr:nvSpPr>
        <xdr:cNvPr id="166" name="n_2mainValue債務償還比率"/>
        <xdr:cNvSpPr txBox="1"/>
      </xdr:nvSpPr>
      <xdr:spPr>
        <a:xfrm>
          <a:off x="13087427" y="629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148217</xdr:rowOff>
    </xdr:from>
    <xdr:ext cx="469744" cy="259045"/>
    <xdr:sp macro="" textlink="">
      <xdr:nvSpPr>
        <xdr:cNvPr id="167" name="n_3mainValue債務償還比率"/>
        <xdr:cNvSpPr txBox="1"/>
      </xdr:nvSpPr>
      <xdr:spPr>
        <a:xfrm>
          <a:off x="12325427" y="640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110897</xdr:rowOff>
    </xdr:from>
    <xdr:ext cx="469744" cy="259045"/>
    <xdr:sp macro="" textlink="">
      <xdr:nvSpPr>
        <xdr:cNvPr id="168" name="n_4mainValue債務償還比率"/>
        <xdr:cNvSpPr txBox="1"/>
      </xdr:nvSpPr>
      <xdr:spPr>
        <a:xfrm>
          <a:off x="11563427" y="636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199,091
190,327
194.46
87,287,426
86,201,075
599,527
39,185,319
47,249,573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40277</xdr:rowOff>
    </xdr:to>
    <xdr:cxnSp macro="">
      <xdr:nvCxnSpPr>
        <xdr:cNvPr id="58" name="直線コネクタ 57"/>
        <xdr:cNvCxnSpPr/>
      </xdr:nvCxnSpPr>
      <xdr:spPr>
        <a:xfrm flipV="1">
          <a:off x="4634865" y="5859780"/>
          <a:ext cx="0" cy="138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44104</xdr:rowOff>
    </xdr:from>
    <xdr:ext cx="405111" cy="259045"/>
    <xdr:sp macro="" textlink="">
      <xdr:nvSpPr>
        <xdr:cNvPr id="59" name="【道路】&#10;有形固定資産減価償却率最小値テキスト"/>
        <xdr:cNvSpPr txBox="1"/>
      </xdr:nvSpPr>
      <xdr:spPr>
        <a:xfrm>
          <a:off x="4673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40277</xdr:rowOff>
    </xdr:from>
    <xdr:to>
      <xdr:col>24</xdr:col>
      <xdr:colOff>152400</xdr:colOff>
      <xdr:row>42</xdr:row>
      <xdr:rowOff>40277</xdr:rowOff>
    </xdr:to>
    <xdr:cxnSp macro="">
      <xdr:nvCxnSpPr>
        <xdr:cNvPr id="60" name="直線コネクタ 59"/>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1" name="【道路】&#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2" name="直線コネクタ 61"/>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25054</xdr:rowOff>
    </xdr:from>
    <xdr:ext cx="405111" cy="259045"/>
    <xdr:sp macro="" textlink="">
      <xdr:nvSpPr>
        <xdr:cNvPr id="63" name="【道路】&#10;有形固定資産減価償却率平均値テキスト"/>
        <xdr:cNvSpPr txBox="1"/>
      </xdr:nvSpPr>
      <xdr:spPr>
        <a:xfrm>
          <a:off x="4673600" y="6540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46627</xdr:rowOff>
    </xdr:from>
    <xdr:to>
      <xdr:col>24</xdr:col>
      <xdr:colOff>114300</xdr:colOff>
      <xdr:row>38</xdr:row>
      <xdr:rowOff>148227</xdr:rowOff>
    </xdr:to>
    <xdr:sp macro="" textlink="">
      <xdr:nvSpPr>
        <xdr:cNvPr id="64" name="フローチャート: 判断 63"/>
        <xdr:cNvSpPr/>
      </xdr:nvSpPr>
      <xdr:spPr>
        <a:xfrm>
          <a:off x="45847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67854</xdr:rowOff>
    </xdr:from>
    <xdr:to>
      <xdr:col>20</xdr:col>
      <xdr:colOff>38100</xdr:colOff>
      <xdr:row>38</xdr:row>
      <xdr:rowOff>169454</xdr:rowOff>
    </xdr:to>
    <xdr:sp macro="" textlink="">
      <xdr:nvSpPr>
        <xdr:cNvPr id="65" name="フローチャート: 判断 64"/>
        <xdr:cNvSpPr/>
      </xdr:nvSpPr>
      <xdr:spPr>
        <a:xfrm>
          <a:off x="3746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46627</xdr:rowOff>
    </xdr:from>
    <xdr:to>
      <xdr:col>15</xdr:col>
      <xdr:colOff>101600</xdr:colOff>
      <xdr:row>38</xdr:row>
      <xdr:rowOff>148227</xdr:rowOff>
    </xdr:to>
    <xdr:sp macro="" textlink="">
      <xdr:nvSpPr>
        <xdr:cNvPr id="66" name="フローチャート: 判断 65"/>
        <xdr:cNvSpPr/>
      </xdr:nvSpPr>
      <xdr:spPr>
        <a:xfrm>
          <a:off x="2857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20501</xdr:rowOff>
    </xdr:from>
    <xdr:to>
      <xdr:col>10</xdr:col>
      <xdr:colOff>165100</xdr:colOff>
      <xdr:row>38</xdr:row>
      <xdr:rowOff>122101</xdr:rowOff>
    </xdr:to>
    <xdr:sp macro="" textlink="">
      <xdr:nvSpPr>
        <xdr:cNvPr id="67" name="フローチャート: 判断 66"/>
        <xdr:cNvSpPr/>
      </xdr:nvSpPr>
      <xdr:spPr>
        <a:xfrm>
          <a:off x="1968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xdr:rowOff>
    </xdr:from>
    <xdr:to>
      <xdr:col>6</xdr:col>
      <xdr:colOff>38100</xdr:colOff>
      <xdr:row>38</xdr:row>
      <xdr:rowOff>102507</xdr:rowOff>
    </xdr:to>
    <xdr:sp macro="" textlink="">
      <xdr:nvSpPr>
        <xdr:cNvPr id="68" name="フローチャート: 判断 67"/>
        <xdr:cNvSpPr/>
      </xdr:nvSpPr>
      <xdr:spPr>
        <a:xfrm>
          <a:off x="1079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89081</xdr:rowOff>
    </xdr:from>
    <xdr:to>
      <xdr:col>24</xdr:col>
      <xdr:colOff>114300</xdr:colOff>
      <xdr:row>38</xdr:row>
      <xdr:rowOff>19231</xdr:rowOff>
    </xdr:to>
    <xdr:sp macro="" textlink="">
      <xdr:nvSpPr>
        <xdr:cNvPr id="74" name="楕円 73"/>
        <xdr:cNvSpPr/>
      </xdr:nvSpPr>
      <xdr:spPr>
        <a:xfrm>
          <a:off x="45847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111958</xdr:rowOff>
    </xdr:from>
    <xdr:ext cx="405111" cy="259045"/>
    <xdr:sp macro="" textlink="">
      <xdr:nvSpPr>
        <xdr:cNvPr id="75" name="【道路】&#10;有形固定資産減価償却率該当値テキスト"/>
        <xdr:cNvSpPr txBox="1"/>
      </xdr:nvSpPr>
      <xdr:spPr>
        <a:xfrm>
          <a:off x="4673600" y="628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64589</xdr:rowOff>
    </xdr:from>
    <xdr:to>
      <xdr:col>20</xdr:col>
      <xdr:colOff>38100</xdr:colOff>
      <xdr:row>37</xdr:row>
      <xdr:rowOff>166188</xdr:rowOff>
    </xdr:to>
    <xdr:sp macro="" textlink="">
      <xdr:nvSpPr>
        <xdr:cNvPr id="76" name="楕円 75"/>
        <xdr:cNvSpPr/>
      </xdr:nvSpPr>
      <xdr:spPr>
        <a:xfrm>
          <a:off x="3746500" y="64082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115389</xdr:rowOff>
    </xdr:from>
    <xdr:to>
      <xdr:col>24</xdr:col>
      <xdr:colOff>63500</xdr:colOff>
      <xdr:row>37</xdr:row>
      <xdr:rowOff>139881</xdr:rowOff>
    </xdr:to>
    <xdr:cxnSp macro="">
      <xdr:nvCxnSpPr>
        <xdr:cNvPr id="77" name="直線コネクタ 76"/>
        <xdr:cNvCxnSpPr/>
      </xdr:nvCxnSpPr>
      <xdr:spPr>
        <a:xfrm>
          <a:off x="3797300" y="6459039"/>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41728</xdr:rowOff>
    </xdr:from>
    <xdr:to>
      <xdr:col>15</xdr:col>
      <xdr:colOff>101600</xdr:colOff>
      <xdr:row>37</xdr:row>
      <xdr:rowOff>143328</xdr:rowOff>
    </xdr:to>
    <xdr:sp macro="" textlink="">
      <xdr:nvSpPr>
        <xdr:cNvPr id="78" name="楕円 77"/>
        <xdr:cNvSpPr/>
      </xdr:nvSpPr>
      <xdr:spPr>
        <a:xfrm>
          <a:off x="2857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92528</xdr:rowOff>
    </xdr:from>
    <xdr:to>
      <xdr:col>19</xdr:col>
      <xdr:colOff>177800</xdr:colOff>
      <xdr:row>37</xdr:row>
      <xdr:rowOff>115389</xdr:rowOff>
    </xdr:to>
    <xdr:cxnSp macro="">
      <xdr:nvCxnSpPr>
        <xdr:cNvPr id="79" name="直線コネクタ 78"/>
        <xdr:cNvCxnSpPr/>
      </xdr:nvCxnSpPr>
      <xdr:spPr>
        <a:xfrm>
          <a:off x="2908300" y="643617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141333</xdr:rowOff>
    </xdr:from>
    <xdr:to>
      <xdr:col>10</xdr:col>
      <xdr:colOff>165100</xdr:colOff>
      <xdr:row>37</xdr:row>
      <xdr:rowOff>71483</xdr:rowOff>
    </xdr:to>
    <xdr:sp macro="" textlink="">
      <xdr:nvSpPr>
        <xdr:cNvPr id="80" name="楕円 79"/>
        <xdr:cNvSpPr/>
      </xdr:nvSpPr>
      <xdr:spPr>
        <a:xfrm>
          <a:off x="1968500" y="63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20683</xdr:rowOff>
    </xdr:from>
    <xdr:to>
      <xdr:col>15</xdr:col>
      <xdr:colOff>50800</xdr:colOff>
      <xdr:row>37</xdr:row>
      <xdr:rowOff>92528</xdr:rowOff>
    </xdr:to>
    <xdr:cxnSp macro="">
      <xdr:nvCxnSpPr>
        <xdr:cNvPr id="81" name="直線コネクタ 80"/>
        <xdr:cNvCxnSpPr/>
      </xdr:nvCxnSpPr>
      <xdr:spPr>
        <a:xfrm>
          <a:off x="2019300" y="6364333"/>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162560</xdr:rowOff>
    </xdr:from>
    <xdr:to>
      <xdr:col>6</xdr:col>
      <xdr:colOff>38100</xdr:colOff>
      <xdr:row>37</xdr:row>
      <xdr:rowOff>92710</xdr:rowOff>
    </xdr:to>
    <xdr:sp macro="" textlink="">
      <xdr:nvSpPr>
        <xdr:cNvPr id="82" name="楕円 81"/>
        <xdr:cNvSpPr/>
      </xdr:nvSpPr>
      <xdr:spPr>
        <a:xfrm>
          <a:off x="1079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20683</xdr:rowOff>
    </xdr:from>
    <xdr:to>
      <xdr:col>10</xdr:col>
      <xdr:colOff>114300</xdr:colOff>
      <xdr:row>37</xdr:row>
      <xdr:rowOff>41910</xdr:rowOff>
    </xdr:to>
    <xdr:cxnSp macro="">
      <xdr:nvCxnSpPr>
        <xdr:cNvPr id="83" name="直線コネクタ 82"/>
        <xdr:cNvCxnSpPr/>
      </xdr:nvCxnSpPr>
      <xdr:spPr>
        <a:xfrm flipV="1">
          <a:off x="1130300" y="636433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160581</xdr:rowOff>
    </xdr:from>
    <xdr:ext cx="405111" cy="259045"/>
    <xdr:sp macro="" textlink="">
      <xdr:nvSpPr>
        <xdr:cNvPr id="84" name="n_1aveValue【道路】&#10;有形固定資産減価償却率"/>
        <xdr:cNvSpPr txBox="1"/>
      </xdr:nvSpPr>
      <xdr:spPr>
        <a:xfrm>
          <a:off x="35820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139354</xdr:rowOff>
    </xdr:from>
    <xdr:ext cx="405111" cy="259045"/>
    <xdr:sp macro="" textlink="">
      <xdr:nvSpPr>
        <xdr:cNvPr id="85" name="n_2aveValue【道路】&#10;有形固定資産減価償却率"/>
        <xdr:cNvSpPr txBox="1"/>
      </xdr:nvSpPr>
      <xdr:spPr>
        <a:xfrm>
          <a:off x="2705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113228</xdr:rowOff>
    </xdr:from>
    <xdr:ext cx="405111" cy="259045"/>
    <xdr:sp macro="" textlink="">
      <xdr:nvSpPr>
        <xdr:cNvPr id="86" name="n_3aveValue【道路】&#10;有形固定資産減価償却率"/>
        <xdr:cNvSpPr txBox="1"/>
      </xdr:nvSpPr>
      <xdr:spPr>
        <a:xfrm>
          <a:off x="1816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93634</xdr:rowOff>
    </xdr:from>
    <xdr:ext cx="405111" cy="259045"/>
    <xdr:sp macro="" textlink="">
      <xdr:nvSpPr>
        <xdr:cNvPr id="87" name="n_4aveValue【道路】&#10;有形固定資産減価償却率"/>
        <xdr:cNvSpPr txBox="1"/>
      </xdr:nvSpPr>
      <xdr:spPr>
        <a:xfrm>
          <a:off x="9277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11266</xdr:rowOff>
    </xdr:from>
    <xdr:ext cx="405111" cy="259045"/>
    <xdr:sp macro="" textlink="">
      <xdr:nvSpPr>
        <xdr:cNvPr id="88" name="n_1mainValue【道路】&#10;有形固定資産減価償却率"/>
        <xdr:cNvSpPr txBox="1"/>
      </xdr:nvSpPr>
      <xdr:spPr>
        <a:xfrm>
          <a:off x="3582044" y="618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159855</xdr:rowOff>
    </xdr:from>
    <xdr:ext cx="405111" cy="259045"/>
    <xdr:sp macro="" textlink="">
      <xdr:nvSpPr>
        <xdr:cNvPr id="89" name="n_2mainValue【道路】&#10;有形固定資産減価償却率"/>
        <xdr:cNvSpPr txBox="1"/>
      </xdr:nvSpPr>
      <xdr:spPr>
        <a:xfrm>
          <a:off x="2705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88010</xdr:rowOff>
    </xdr:from>
    <xdr:ext cx="405111" cy="259045"/>
    <xdr:sp macro="" textlink="">
      <xdr:nvSpPr>
        <xdr:cNvPr id="90" name="n_3mainValue【道路】&#10;有形固定資産減価償却率"/>
        <xdr:cNvSpPr txBox="1"/>
      </xdr:nvSpPr>
      <xdr:spPr>
        <a:xfrm>
          <a:off x="1816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91" name="n_4mainValue【道路】&#10;有形固定資産減価償却率"/>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2" name="テキスト ボックス 101"/>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3" name="直線コネクタ 10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4" name="テキスト ボックス 10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5" name="直線コネクタ 10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6" name="テキスト ボックス 10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7" name="直線コネクタ 10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8" name="テキスト ボックス 10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9" name="直線コネクタ 10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0" name="テキスト ボックス 109"/>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1" name="直線コネクタ 11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2" name="テキスト ボックス 111"/>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3" name="直線コネクタ 11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4" name="テキスト ボックス 113"/>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6" name="テキスト ボックス 11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123117</xdr:rowOff>
    </xdr:from>
    <xdr:to>
      <xdr:col>54</xdr:col>
      <xdr:colOff>189865</xdr:colOff>
      <xdr:row>41</xdr:row>
      <xdr:rowOff>40930</xdr:rowOff>
    </xdr:to>
    <xdr:cxnSp macro="">
      <xdr:nvCxnSpPr>
        <xdr:cNvPr id="118" name="直線コネクタ 117"/>
        <xdr:cNvCxnSpPr/>
      </xdr:nvCxnSpPr>
      <xdr:spPr>
        <a:xfrm flipV="1">
          <a:off x="10476865" y="6123867"/>
          <a:ext cx="0" cy="94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44757</xdr:rowOff>
    </xdr:from>
    <xdr:ext cx="469744" cy="259045"/>
    <xdr:sp macro="" textlink="">
      <xdr:nvSpPr>
        <xdr:cNvPr id="119" name="【道路】&#10;一人当たり延長最小値テキスト"/>
        <xdr:cNvSpPr txBox="1"/>
      </xdr:nvSpPr>
      <xdr:spPr>
        <a:xfrm>
          <a:off x="10515600" y="70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40930</xdr:rowOff>
    </xdr:from>
    <xdr:to>
      <xdr:col>55</xdr:col>
      <xdr:colOff>88900</xdr:colOff>
      <xdr:row>41</xdr:row>
      <xdr:rowOff>40930</xdr:rowOff>
    </xdr:to>
    <xdr:cxnSp macro="">
      <xdr:nvCxnSpPr>
        <xdr:cNvPr id="120" name="直線コネクタ 119"/>
        <xdr:cNvCxnSpPr/>
      </xdr:nvCxnSpPr>
      <xdr:spPr>
        <a:xfrm>
          <a:off x="10388600" y="707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69794</xdr:rowOff>
    </xdr:from>
    <xdr:ext cx="534377" cy="259045"/>
    <xdr:sp macro="" textlink="">
      <xdr:nvSpPr>
        <xdr:cNvPr id="121" name="【道路】&#10;一人当たり延長最大値テキスト"/>
        <xdr:cNvSpPr txBox="1"/>
      </xdr:nvSpPr>
      <xdr:spPr>
        <a:xfrm>
          <a:off x="10515600" y="589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123117</xdr:rowOff>
    </xdr:from>
    <xdr:to>
      <xdr:col>55</xdr:col>
      <xdr:colOff>88900</xdr:colOff>
      <xdr:row>35</xdr:row>
      <xdr:rowOff>123117</xdr:rowOff>
    </xdr:to>
    <xdr:cxnSp macro="">
      <xdr:nvCxnSpPr>
        <xdr:cNvPr id="122" name="直線コネクタ 121"/>
        <xdr:cNvCxnSpPr/>
      </xdr:nvCxnSpPr>
      <xdr:spPr>
        <a:xfrm>
          <a:off x="10388600" y="6123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169616</xdr:rowOff>
    </xdr:from>
    <xdr:ext cx="469744" cy="259045"/>
    <xdr:sp macro="" textlink="">
      <xdr:nvSpPr>
        <xdr:cNvPr id="123" name="【道路】&#10;一人当たり延長平均値テキスト"/>
        <xdr:cNvSpPr txBox="1"/>
      </xdr:nvSpPr>
      <xdr:spPr>
        <a:xfrm>
          <a:off x="10515600" y="651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19739</xdr:rowOff>
    </xdr:from>
    <xdr:to>
      <xdr:col>55</xdr:col>
      <xdr:colOff>50800</xdr:colOff>
      <xdr:row>38</xdr:row>
      <xdr:rowOff>121339</xdr:rowOff>
    </xdr:to>
    <xdr:sp macro="" textlink="">
      <xdr:nvSpPr>
        <xdr:cNvPr id="124" name="フローチャート: 判断 123"/>
        <xdr:cNvSpPr/>
      </xdr:nvSpPr>
      <xdr:spPr>
        <a:xfrm>
          <a:off x="10426700" y="653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87884</xdr:rowOff>
    </xdr:from>
    <xdr:to>
      <xdr:col>50</xdr:col>
      <xdr:colOff>165100</xdr:colOff>
      <xdr:row>38</xdr:row>
      <xdr:rowOff>18035</xdr:rowOff>
    </xdr:to>
    <xdr:sp macro="" textlink="">
      <xdr:nvSpPr>
        <xdr:cNvPr id="125" name="フローチャート: 判断 124"/>
        <xdr:cNvSpPr/>
      </xdr:nvSpPr>
      <xdr:spPr>
        <a:xfrm>
          <a:off x="9588500" y="64315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93327</xdr:rowOff>
    </xdr:from>
    <xdr:to>
      <xdr:col>46</xdr:col>
      <xdr:colOff>38100</xdr:colOff>
      <xdr:row>38</xdr:row>
      <xdr:rowOff>23477</xdr:rowOff>
    </xdr:to>
    <xdr:sp macro="" textlink="">
      <xdr:nvSpPr>
        <xdr:cNvPr id="126" name="フローチャート: 判断 125"/>
        <xdr:cNvSpPr/>
      </xdr:nvSpPr>
      <xdr:spPr>
        <a:xfrm>
          <a:off x="8699500" y="643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96919</xdr:rowOff>
    </xdr:from>
    <xdr:to>
      <xdr:col>41</xdr:col>
      <xdr:colOff>101600</xdr:colOff>
      <xdr:row>38</xdr:row>
      <xdr:rowOff>27070</xdr:rowOff>
    </xdr:to>
    <xdr:sp macro="" textlink="">
      <xdr:nvSpPr>
        <xdr:cNvPr id="127" name="フローチャート: 判断 126"/>
        <xdr:cNvSpPr/>
      </xdr:nvSpPr>
      <xdr:spPr>
        <a:xfrm>
          <a:off x="7810500" y="64405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33</xdr:row>
      <xdr:rowOff>37157</xdr:rowOff>
    </xdr:from>
    <xdr:to>
      <xdr:col>36</xdr:col>
      <xdr:colOff>165100</xdr:colOff>
      <xdr:row>33</xdr:row>
      <xdr:rowOff>138757</xdr:rowOff>
    </xdr:to>
    <xdr:sp macro="" textlink="">
      <xdr:nvSpPr>
        <xdr:cNvPr id="128" name="フローチャート: 判断 127"/>
        <xdr:cNvSpPr/>
      </xdr:nvSpPr>
      <xdr:spPr>
        <a:xfrm>
          <a:off x="6921500" y="569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9507</xdr:rowOff>
    </xdr:from>
    <xdr:to>
      <xdr:col>55</xdr:col>
      <xdr:colOff>50800</xdr:colOff>
      <xdr:row>38</xdr:row>
      <xdr:rowOff>111107</xdr:rowOff>
    </xdr:to>
    <xdr:sp macro="" textlink="">
      <xdr:nvSpPr>
        <xdr:cNvPr id="134" name="楕円 133"/>
        <xdr:cNvSpPr/>
      </xdr:nvSpPr>
      <xdr:spPr>
        <a:xfrm>
          <a:off x="10426700" y="652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32384</xdr:rowOff>
    </xdr:from>
    <xdr:ext cx="469744" cy="259045"/>
    <xdr:sp macro="" textlink="">
      <xdr:nvSpPr>
        <xdr:cNvPr id="135" name="【道路】&#10;一人当たり延長該当値テキスト"/>
        <xdr:cNvSpPr txBox="1"/>
      </xdr:nvSpPr>
      <xdr:spPr>
        <a:xfrm>
          <a:off x="10515600" y="637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16909</xdr:rowOff>
    </xdr:from>
    <xdr:to>
      <xdr:col>50</xdr:col>
      <xdr:colOff>165100</xdr:colOff>
      <xdr:row>38</xdr:row>
      <xdr:rowOff>118509</xdr:rowOff>
    </xdr:to>
    <xdr:sp macro="" textlink="">
      <xdr:nvSpPr>
        <xdr:cNvPr id="136" name="楕円 135"/>
        <xdr:cNvSpPr/>
      </xdr:nvSpPr>
      <xdr:spPr>
        <a:xfrm>
          <a:off x="9588500" y="653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60307</xdr:rowOff>
    </xdr:from>
    <xdr:to>
      <xdr:col>55</xdr:col>
      <xdr:colOff>0</xdr:colOff>
      <xdr:row>38</xdr:row>
      <xdr:rowOff>67709</xdr:rowOff>
    </xdr:to>
    <xdr:cxnSp macro="">
      <xdr:nvCxnSpPr>
        <xdr:cNvPr id="137" name="直線コネクタ 136"/>
        <xdr:cNvCxnSpPr/>
      </xdr:nvCxnSpPr>
      <xdr:spPr>
        <a:xfrm flipV="1">
          <a:off x="9639300" y="6575407"/>
          <a:ext cx="838200" cy="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16256</xdr:rowOff>
    </xdr:from>
    <xdr:to>
      <xdr:col>46</xdr:col>
      <xdr:colOff>38100</xdr:colOff>
      <xdr:row>38</xdr:row>
      <xdr:rowOff>117856</xdr:rowOff>
    </xdr:to>
    <xdr:sp macro="" textlink="">
      <xdr:nvSpPr>
        <xdr:cNvPr id="138" name="楕円 137"/>
        <xdr:cNvSpPr/>
      </xdr:nvSpPr>
      <xdr:spPr>
        <a:xfrm>
          <a:off x="8699500" y="65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67056</xdr:rowOff>
    </xdr:from>
    <xdr:to>
      <xdr:col>50</xdr:col>
      <xdr:colOff>114300</xdr:colOff>
      <xdr:row>38</xdr:row>
      <xdr:rowOff>67709</xdr:rowOff>
    </xdr:to>
    <xdr:cxnSp macro="">
      <xdr:nvCxnSpPr>
        <xdr:cNvPr id="139" name="直線コネクタ 138"/>
        <xdr:cNvCxnSpPr/>
      </xdr:nvCxnSpPr>
      <xdr:spPr>
        <a:xfrm>
          <a:off x="8750300" y="6582156"/>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19848</xdr:rowOff>
    </xdr:from>
    <xdr:to>
      <xdr:col>41</xdr:col>
      <xdr:colOff>101600</xdr:colOff>
      <xdr:row>38</xdr:row>
      <xdr:rowOff>121448</xdr:rowOff>
    </xdr:to>
    <xdr:sp macro="" textlink="">
      <xdr:nvSpPr>
        <xdr:cNvPr id="140" name="楕円 139"/>
        <xdr:cNvSpPr/>
      </xdr:nvSpPr>
      <xdr:spPr>
        <a:xfrm>
          <a:off x="7810500" y="653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67056</xdr:rowOff>
    </xdr:from>
    <xdr:to>
      <xdr:col>45</xdr:col>
      <xdr:colOff>177800</xdr:colOff>
      <xdr:row>38</xdr:row>
      <xdr:rowOff>70648</xdr:rowOff>
    </xdr:to>
    <xdr:cxnSp macro="">
      <xdr:nvCxnSpPr>
        <xdr:cNvPr id="141" name="直線コネクタ 140"/>
        <xdr:cNvCxnSpPr/>
      </xdr:nvCxnSpPr>
      <xdr:spPr>
        <a:xfrm flipV="1">
          <a:off x="7861300" y="6582156"/>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16909</xdr:rowOff>
    </xdr:from>
    <xdr:to>
      <xdr:col>36</xdr:col>
      <xdr:colOff>165100</xdr:colOff>
      <xdr:row>38</xdr:row>
      <xdr:rowOff>118509</xdr:rowOff>
    </xdr:to>
    <xdr:sp macro="" textlink="">
      <xdr:nvSpPr>
        <xdr:cNvPr id="142" name="楕円 141"/>
        <xdr:cNvSpPr/>
      </xdr:nvSpPr>
      <xdr:spPr>
        <a:xfrm>
          <a:off x="6921500" y="653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67709</xdr:rowOff>
    </xdr:from>
    <xdr:to>
      <xdr:col>41</xdr:col>
      <xdr:colOff>50800</xdr:colOff>
      <xdr:row>38</xdr:row>
      <xdr:rowOff>70648</xdr:rowOff>
    </xdr:to>
    <xdr:cxnSp macro="">
      <xdr:nvCxnSpPr>
        <xdr:cNvPr id="143" name="直線コネクタ 142"/>
        <xdr:cNvCxnSpPr/>
      </xdr:nvCxnSpPr>
      <xdr:spPr>
        <a:xfrm>
          <a:off x="6972300" y="6582809"/>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34561</xdr:rowOff>
    </xdr:from>
    <xdr:ext cx="534377" cy="259045"/>
    <xdr:sp macro="" textlink="">
      <xdr:nvSpPr>
        <xdr:cNvPr id="144" name="n_1aveValue【道路】&#10;一人当たり延長"/>
        <xdr:cNvSpPr txBox="1"/>
      </xdr:nvSpPr>
      <xdr:spPr>
        <a:xfrm>
          <a:off x="9359411" y="62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40004</xdr:rowOff>
    </xdr:from>
    <xdr:ext cx="534377" cy="259045"/>
    <xdr:sp macro="" textlink="">
      <xdr:nvSpPr>
        <xdr:cNvPr id="145" name="n_2aveValue【道路】&#10;一人当たり延長"/>
        <xdr:cNvSpPr txBox="1"/>
      </xdr:nvSpPr>
      <xdr:spPr>
        <a:xfrm>
          <a:off x="8483111" y="621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43596</xdr:rowOff>
    </xdr:from>
    <xdr:ext cx="534377" cy="259045"/>
    <xdr:sp macro="" textlink="">
      <xdr:nvSpPr>
        <xdr:cNvPr id="146" name="n_3aveValue【道路】&#10;一人当たり延長"/>
        <xdr:cNvSpPr txBox="1"/>
      </xdr:nvSpPr>
      <xdr:spPr>
        <a:xfrm>
          <a:off x="7594111" y="621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31</xdr:row>
      <xdr:rowOff>155284</xdr:rowOff>
    </xdr:from>
    <xdr:ext cx="534377" cy="259045"/>
    <xdr:sp macro="" textlink="">
      <xdr:nvSpPr>
        <xdr:cNvPr id="147" name="n_4aveValue【道路】&#10;一人当たり延長"/>
        <xdr:cNvSpPr txBox="1"/>
      </xdr:nvSpPr>
      <xdr:spPr>
        <a:xfrm>
          <a:off x="6705111" y="547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109636</xdr:rowOff>
    </xdr:from>
    <xdr:ext cx="469744" cy="259045"/>
    <xdr:sp macro="" textlink="">
      <xdr:nvSpPr>
        <xdr:cNvPr id="148" name="n_1mainValue【道路】&#10;一人当たり延長"/>
        <xdr:cNvSpPr txBox="1"/>
      </xdr:nvSpPr>
      <xdr:spPr>
        <a:xfrm>
          <a:off x="9391727" y="6624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108983</xdr:rowOff>
    </xdr:from>
    <xdr:ext cx="469744" cy="259045"/>
    <xdr:sp macro="" textlink="">
      <xdr:nvSpPr>
        <xdr:cNvPr id="149" name="n_2mainValue【道路】&#10;一人当たり延長"/>
        <xdr:cNvSpPr txBox="1"/>
      </xdr:nvSpPr>
      <xdr:spPr>
        <a:xfrm>
          <a:off x="8515427" y="662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112575</xdr:rowOff>
    </xdr:from>
    <xdr:ext cx="469744" cy="259045"/>
    <xdr:sp macro="" textlink="">
      <xdr:nvSpPr>
        <xdr:cNvPr id="150" name="n_3mainValue【道路】&#10;一人当たり延長"/>
        <xdr:cNvSpPr txBox="1"/>
      </xdr:nvSpPr>
      <xdr:spPr>
        <a:xfrm>
          <a:off x="7626427" y="662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109636</xdr:rowOff>
    </xdr:from>
    <xdr:ext cx="469744" cy="259045"/>
    <xdr:sp macro="" textlink="">
      <xdr:nvSpPr>
        <xdr:cNvPr id="151" name="n_4mainValue【道路】&#10;一人当たり延長"/>
        <xdr:cNvSpPr txBox="1"/>
      </xdr:nvSpPr>
      <xdr:spPr>
        <a:xfrm>
          <a:off x="6737427" y="6624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2" name="テキスト ボックス 16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3" name="直線コネクタ 16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4" name="テキスト ボックス 16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5" name="直線コネクタ 16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6" name="テキスト ボックス 16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7" name="直線コネクタ 16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8" name="テキスト ボックス 16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9" name="直線コネクタ 16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70" name="テキスト ボックス 16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2" name="テキスト ボックス 17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18288</xdr:rowOff>
    </xdr:from>
    <xdr:to>
      <xdr:col>24</xdr:col>
      <xdr:colOff>62865</xdr:colOff>
      <xdr:row>64</xdr:row>
      <xdr:rowOff>86868</xdr:rowOff>
    </xdr:to>
    <xdr:cxnSp macro="">
      <xdr:nvCxnSpPr>
        <xdr:cNvPr id="174" name="直線コネクタ 173"/>
        <xdr:cNvCxnSpPr/>
      </xdr:nvCxnSpPr>
      <xdr:spPr>
        <a:xfrm flipV="1">
          <a:off x="4634865" y="9619488"/>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90695</xdr:rowOff>
    </xdr:from>
    <xdr:ext cx="405111" cy="259045"/>
    <xdr:sp macro="" textlink="">
      <xdr:nvSpPr>
        <xdr:cNvPr id="175" name="【橋りょう・トンネル】&#10;有形固定資産減価償却率最小値テキスト"/>
        <xdr:cNvSpPr txBox="1"/>
      </xdr:nvSpPr>
      <xdr:spPr>
        <a:xfrm>
          <a:off x="4673600" y="11063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86868</xdr:rowOff>
    </xdr:from>
    <xdr:to>
      <xdr:col>24</xdr:col>
      <xdr:colOff>152400</xdr:colOff>
      <xdr:row>64</xdr:row>
      <xdr:rowOff>86868</xdr:rowOff>
    </xdr:to>
    <xdr:cxnSp macro="">
      <xdr:nvCxnSpPr>
        <xdr:cNvPr id="176" name="直線コネクタ 175"/>
        <xdr:cNvCxnSpPr/>
      </xdr:nvCxnSpPr>
      <xdr:spPr>
        <a:xfrm>
          <a:off x="4546600" y="1105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136415</xdr:rowOff>
    </xdr:from>
    <xdr:ext cx="405111" cy="259045"/>
    <xdr:sp macro="" textlink="">
      <xdr:nvSpPr>
        <xdr:cNvPr id="177" name="【橋りょう・トンネル】&#10;有形固定資産減価償却率最大値テキスト"/>
        <xdr:cNvSpPr txBox="1"/>
      </xdr:nvSpPr>
      <xdr:spPr>
        <a:xfrm>
          <a:off x="4673600" y="9394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18288</xdr:rowOff>
    </xdr:from>
    <xdr:to>
      <xdr:col>24</xdr:col>
      <xdr:colOff>152400</xdr:colOff>
      <xdr:row>56</xdr:row>
      <xdr:rowOff>18288</xdr:rowOff>
    </xdr:to>
    <xdr:cxnSp macro="">
      <xdr:nvCxnSpPr>
        <xdr:cNvPr id="178" name="直線コネクタ 177"/>
        <xdr:cNvCxnSpPr/>
      </xdr:nvCxnSpPr>
      <xdr:spPr>
        <a:xfrm>
          <a:off x="4546600" y="961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128795</xdr:rowOff>
    </xdr:from>
    <xdr:ext cx="405111" cy="259045"/>
    <xdr:sp macro="" textlink="">
      <xdr:nvSpPr>
        <xdr:cNvPr id="179" name="【橋りょう・トンネル】&#10;有形固定資産減価償却率平均値テキスト"/>
        <xdr:cNvSpPr txBox="1"/>
      </xdr:nvSpPr>
      <xdr:spPr>
        <a:xfrm>
          <a:off x="4673600" y="1041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150368</xdr:rowOff>
    </xdr:from>
    <xdr:to>
      <xdr:col>24</xdr:col>
      <xdr:colOff>114300</xdr:colOff>
      <xdr:row>61</xdr:row>
      <xdr:rowOff>80518</xdr:rowOff>
    </xdr:to>
    <xdr:sp macro="" textlink="">
      <xdr:nvSpPr>
        <xdr:cNvPr id="180" name="フローチャート: 判断 179"/>
        <xdr:cNvSpPr/>
      </xdr:nvSpPr>
      <xdr:spPr>
        <a:xfrm>
          <a:off x="4584700" y="1043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122936</xdr:rowOff>
    </xdr:from>
    <xdr:to>
      <xdr:col>20</xdr:col>
      <xdr:colOff>38100</xdr:colOff>
      <xdr:row>61</xdr:row>
      <xdr:rowOff>53086</xdr:rowOff>
    </xdr:to>
    <xdr:sp macro="" textlink="">
      <xdr:nvSpPr>
        <xdr:cNvPr id="181" name="フローチャート: 判断 180"/>
        <xdr:cNvSpPr/>
      </xdr:nvSpPr>
      <xdr:spPr>
        <a:xfrm>
          <a:off x="3746500" y="1040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58928</xdr:rowOff>
    </xdr:from>
    <xdr:to>
      <xdr:col>15</xdr:col>
      <xdr:colOff>101600</xdr:colOff>
      <xdr:row>60</xdr:row>
      <xdr:rowOff>160528</xdr:rowOff>
    </xdr:to>
    <xdr:sp macro="" textlink="">
      <xdr:nvSpPr>
        <xdr:cNvPr id="182" name="フローチャート: 判断 181"/>
        <xdr:cNvSpPr/>
      </xdr:nvSpPr>
      <xdr:spPr>
        <a:xfrm>
          <a:off x="28575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166370</xdr:rowOff>
    </xdr:from>
    <xdr:to>
      <xdr:col>10</xdr:col>
      <xdr:colOff>165100</xdr:colOff>
      <xdr:row>60</xdr:row>
      <xdr:rowOff>96520</xdr:rowOff>
    </xdr:to>
    <xdr:sp macro="" textlink="">
      <xdr:nvSpPr>
        <xdr:cNvPr id="183" name="フローチャート: 判断 182"/>
        <xdr:cNvSpPr/>
      </xdr:nvSpPr>
      <xdr:spPr>
        <a:xfrm>
          <a:off x="1968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125222</xdr:rowOff>
    </xdr:from>
    <xdr:to>
      <xdr:col>6</xdr:col>
      <xdr:colOff>38100</xdr:colOff>
      <xdr:row>60</xdr:row>
      <xdr:rowOff>55372</xdr:rowOff>
    </xdr:to>
    <xdr:sp macro="" textlink="">
      <xdr:nvSpPr>
        <xdr:cNvPr id="184" name="フローチャート: 判断 183"/>
        <xdr:cNvSpPr/>
      </xdr:nvSpPr>
      <xdr:spPr>
        <a:xfrm>
          <a:off x="10795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58928</xdr:rowOff>
    </xdr:from>
    <xdr:to>
      <xdr:col>24</xdr:col>
      <xdr:colOff>114300</xdr:colOff>
      <xdr:row>58</xdr:row>
      <xdr:rowOff>160528</xdr:rowOff>
    </xdr:to>
    <xdr:sp macro="" textlink="">
      <xdr:nvSpPr>
        <xdr:cNvPr id="190" name="楕円 189"/>
        <xdr:cNvSpPr/>
      </xdr:nvSpPr>
      <xdr:spPr>
        <a:xfrm>
          <a:off x="4584700" y="100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81805</xdr:rowOff>
    </xdr:from>
    <xdr:ext cx="405111" cy="259045"/>
    <xdr:sp macro="" textlink="">
      <xdr:nvSpPr>
        <xdr:cNvPr id="191" name="【橋りょう・トンネル】&#10;有形固定資産減価償却率該当値テキスト"/>
        <xdr:cNvSpPr txBox="1"/>
      </xdr:nvSpPr>
      <xdr:spPr>
        <a:xfrm>
          <a:off x="4673600" y="9854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152654</xdr:rowOff>
    </xdr:from>
    <xdr:to>
      <xdr:col>20</xdr:col>
      <xdr:colOff>38100</xdr:colOff>
      <xdr:row>58</xdr:row>
      <xdr:rowOff>82804</xdr:rowOff>
    </xdr:to>
    <xdr:sp macro="" textlink="">
      <xdr:nvSpPr>
        <xdr:cNvPr id="192" name="楕円 191"/>
        <xdr:cNvSpPr/>
      </xdr:nvSpPr>
      <xdr:spPr>
        <a:xfrm>
          <a:off x="3746500" y="992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32004</xdr:rowOff>
    </xdr:from>
    <xdr:to>
      <xdr:col>24</xdr:col>
      <xdr:colOff>63500</xdr:colOff>
      <xdr:row>58</xdr:row>
      <xdr:rowOff>109728</xdr:rowOff>
    </xdr:to>
    <xdr:cxnSp macro="">
      <xdr:nvCxnSpPr>
        <xdr:cNvPr id="193" name="直線コネクタ 192"/>
        <xdr:cNvCxnSpPr/>
      </xdr:nvCxnSpPr>
      <xdr:spPr>
        <a:xfrm>
          <a:off x="3797300" y="997610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79502</xdr:rowOff>
    </xdr:from>
    <xdr:to>
      <xdr:col>15</xdr:col>
      <xdr:colOff>101600</xdr:colOff>
      <xdr:row>58</xdr:row>
      <xdr:rowOff>9652</xdr:rowOff>
    </xdr:to>
    <xdr:sp macro="" textlink="">
      <xdr:nvSpPr>
        <xdr:cNvPr id="194" name="楕円 193"/>
        <xdr:cNvSpPr/>
      </xdr:nvSpPr>
      <xdr:spPr>
        <a:xfrm>
          <a:off x="2857500" y="985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130302</xdr:rowOff>
    </xdr:from>
    <xdr:to>
      <xdr:col>19</xdr:col>
      <xdr:colOff>177800</xdr:colOff>
      <xdr:row>58</xdr:row>
      <xdr:rowOff>32004</xdr:rowOff>
    </xdr:to>
    <xdr:cxnSp macro="">
      <xdr:nvCxnSpPr>
        <xdr:cNvPr id="195" name="直線コネクタ 194"/>
        <xdr:cNvCxnSpPr/>
      </xdr:nvCxnSpPr>
      <xdr:spPr>
        <a:xfrm>
          <a:off x="2908300" y="99029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168656</xdr:rowOff>
    </xdr:from>
    <xdr:to>
      <xdr:col>10</xdr:col>
      <xdr:colOff>165100</xdr:colOff>
      <xdr:row>57</xdr:row>
      <xdr:rowOff>98806</xdr:rowOff>
    </xdr:to>
    <xdr:sp macro="" textlink="">
      <xdr:nvSpPr>
        <xdr:cNvPr id="196" name="楕円 195"/>
        <xdr:cNvSpPr/>
      </xdr:nvSpPr>
      <xdr:spPr>
        <a:xfrm>
          <a:off x="1968500" y="976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48006</xdr:rowOff>
    </xdr:from>
    <xdr:to>
      <xdr:col>15</xdr:col>
      <xdr:colOff>50800</xdr:colOff>
      <xdr:row>57</xdr:row>
      <xdr:rowOff>130302</xdr:rowOff>
    </xdr:to>
    <xdr:cxnSp macro="">
      <xdr:nvCxnSpPr>
        <xdr:cNvPr id="197" name="直線コネクタ 196"/>
        <xdr:cNvCxnSpPr/>
      </xdr:nvCxnSpPr>
      <xdr:spPr>
        <a:xfrm>
          <a:off x="2019300" y="98206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95504</xdr:rowOff>
    </xdr:from>
    <xdr:to>
      <xdr:col>6</xdr:col>
      <xdr:colOff>38100</xdr:colOff>
      <xdr:row>57</xdr:row>
      <xdr:rowOff>25654</xdr:rowOff>
    </xdr:to>
    <xdr:sp macro="" textlink="">
      <xdr:nvSpPr>
        <xdr:cNvPr id="198" name="楕円 197"/>
        <xdr:cNvSpPr/>
      </xdr:nvSpPr>
      <xdr:spPr>
        <a:xfrm>
          <a:off x="1079500" y="969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146304</xdr:rowOff>
    </xdr:from>
    <xdr:to>
      <xdr:col>10</xdr:col>
      <xdr:colOff>114300</xdr:colOff>
      <xdr:row>57</xdr:row>
      <xdr:rowOff>48006</xdr:rowOff>
    </xdr:to>
    <xdr:cxnSp macro="">
      <xdr:nvCxnSpPr>
        <xdr:cNvPr id="199" name="直線コネクタ 198"/>
        <xdr:cNvCxnSpPr/>
      </xdr:nvCxnSpPr>
      <xdr:spPr>
        <a:xfrm>
          <a:off x="1130300" y="97475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44213</xdr:rowOff>
    </xdr:from>
    <xdr:ext cx="405111" cy="259045"/>
    <xdr:sp macro="" textlink="">
      <xdr:nvSpPr>
        <xdr:cNvPr id="200" name="n_1aveValue【橋りょう・トンネル】&#10;有形固定資産減価償却率"/>
        <xdr:cNvSpPr txBox="1"/>
      </xdr:nvSpPr>
      <xdr:spPr>
        <a:xfrm>
          <a:off x="3582044" y="1050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151655</xdr:rowOff>
    </xdr:from>
    <xdr:ext cx="405111" cy="259045"/>
    <xdr:sp macro="" textlink="">
      <xdr:nvSpPr>
        <xdr:cNvPr id="201" name="n_2aveValue【橋りょう・トンネル】&#10;有形固定資産減価償却率"/>
        <xdr:cNvSpPr txBox="1"/>
      </xdr:nvSpPr>
      <xdr:spPr>
        <a:xfrm>
          <a:off x="2705744" y="1043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87647</xdr:rowOff>
    </xdr:from>
    <xdr:ext cx="405111" cy="259045"/>
    <xdr:sp macro="" textlink="">
      <xdr:nvSpPr>
        <xdr:cNvPr id="202" name="n_3aveValue【橋りょう・トンネル】&#10;有形固定資産減価償却率"/>
        <xdr:cNvSpPr txBox="1"/>
      </xdr:nvSpPr>
      <xdr:spPr>
        <a:xfrm>
          <a:off x="1816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46499</xdr:rowOff>
    </xdr:from>
    <xdr:ext cx="405111" cy="259045"/>
    <xdr:sp macro="" textlink="">
      <xdr:nvSpPr>
        <xdr:cNvPr id="203" name="n_4aveValue【橋りょう・トンネル】&#10;有形固定資産減価償却率"/>
        <xdr:cNvSpPr txBox="1"/>
      </xdr:nvSpPr>
      <xdr:spPr>
        <a:xfrm>
          <a:off x="927744" y="1033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99331</xdr:rowOff>
    </xdr:from>
    <xdr:ext cx="405111" cy="259045"/>
    <xdr:sp macro="" textlink="">
      <xdr:nvSpPr>
        <xdr:cNvPr id="204" name="n_1mainValue【橋りょう・トンネル】&#10;有形固定資産減価償却率"/>
        <xdr:cNvSpPr txBox="1"/>
      </xdr:nvSpPr>
      <xdr:spPr>
        <a:xfrm>
          <a:off x="3582044" y="970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26179</xdr:rowOff>
    </xdr:from>
    <xdr:ext cx="405111" cy="259045"/>
    <xdr:sp macro="" textlink="">
      <xdr:nvSpPr>
        <xdr:cNvPr id="205" name="n_2mainValue【橋りょう・トンネル】&#10;有形固定資産減価償却率"/>
        <xdr:cNvSpPr txBox="1"/>
      </xdr:nvSpPr>
      <xdr:spPr>
        <a:xfrm>
          <a:off x="2705744" y="962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115333</xdr:rowOff>
    </xdr:from>
    <xdr:ext cx="405111" cy="259045"/>
    <xdr:sp macro="" textlink="">
      <xdr:nvSpPr>
        <xdr:cNvPr id="206" name="n_3mainValue【橋りょう・トンネル】&#10;有形固定資産減価償却率"/>
        <xdr:cNvSpPr txBox="1"/>
      </xdr:nvSpPr>
      <xdr:spPr>
        <a:xfrm>
          <a:off x="1816744" y="954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42181</xdr:rowOff>
    </xdr:from>
    <xdr:ext cx="405111" cy="259045"/>
    <xdr:sp macro="" textlink="">
      <xdr:nvSpPr>
        <xdr:cNvPr id="207" name="n_4mainValue【橋りょう・トンネル】&#10;有形固定資産減価償却率"/>
        <xdr:cNvSpPr txBox="1"/>
      </xdr:nvSpPr>
      <xdr:spPr>
        <a:xfrm>
          <a:off x="927744" y="947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8" name="直線コネクタ 21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9" name="テキスト ボックス 218"/>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0" name="直線コネクタ 21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1" name="テキスト ボックス 220"/>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2" name="直線コネクタ 22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3" name="テキスト ボックス 222"/>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4" name="直線コネクタ 22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5" name="テキスト ボックス 224"/>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6" name="直線コネクタ 22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7" name="テキスト ボックス 226"/>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8" name="直線コネクタ 22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9" name="テキスト ボックス 228"/>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55842</xdr:rowOff>
    </xdr:from>
    <xdr:to>
      <xdr:col>54</xdr:col>
      <xdr:colOff>189865</xdr:colOff>
      <xdr:row>64</xdr:row>
      <xdr:rowOff>90345</xdr:rowOff>
    </xdr:to>
    <xdr:cxnSp macro="">
      <xdr:nvCxnSpPr>
        <xdr:cNvPr id="233" name="直線コネクタ 232"/>
        <xdr:cNvCxnSpPr/>
      </xdr:nvCxnSpPr>
      <xdr:spPr>
        <a:xfrm flipV="1">
          <a:off x="10476865" y="9657042"/>
          <a:ext cx="0" cy="140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94172</xdr:rowOff>
    </xdr:from>
    <xdr:ext cx="534377" cy="259045"/>
    <xdr:sp macro="" textlink="">
      <xdr:nvSpPr>
        <xdr:cNvPr id="234" name="【橋りょう・トンネル】&#10;一人当たり有形固定資産（償却資産）額最小値テキスト"/>
        <xdr:cNvSpPr txBox="1"/>
      </xdr:nvSpPr>
      <xdr:spPr>
        <a:xfrm>
          <a:off x="10515600" y="1106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90345</xdr:rowOff>
    </xdr:from>
    <xdr:to>
      <xdr:col>55</xdr:col>
      <xdr:colOff>88900</xdr:colOff>
      <xdr:row>64</xdr:row>
      <xdr:rowOff>90345</xdr:rowOff>
    </xdr:to>
    <xdr:cxnSp macro="">
      <xdr:nvCxnSpPr>
        <xdr:cNvPr id="235" name="直線コネクタ 234"/>
        <xdr:cNvCxnSpPr/>
      </xdr:nvCxnSpPr>
      <xdr:spPr>
        <a:xfrm>
          <a:off x="10388600" y="1106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2519</xdr:rowOff>
    </xdr:from>
    <xdr:ext cx="690189" cy="259045"/>
    <xdr:sp macro="" textlink="">
      <xdr:nvSpPr>
        <xdr:cNvPr id="236" name="【橋りょう・トンネル】&#10;一人当たり有形固定資産（償却資産）額最大値テキスト"/>
        <xdr:cNvSpPr txBox="1"/>
      </xdr:nvSpPr>
      <xdr:spPr>
        <a:xfrm>
          <a:off x="10515600" y="94322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55842</xdr:rowOff>
    </xdr:from>
    <xdr:to>
      <xdr:col>55</xdr:col>
      <xdr:colOff>88900</xdr:colOff>
      <xdr:row>56</xdr:row>
      <xdr:rowOff>55842</xdr:rowOff>
    </xdr:to>
    <xdr:cxnSp macro="">
      <xdr:nvCxnSpPr>
        <xdr:cNvPr id="237" name="直線コネクタ 236"/>
        <xdr:cNvCxnSpPr/>
      </xdr:nvCxnSpPr>
      <xdr:spPr>
        <a:xfrm>
          <a:off x="10388600" y="9657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145855</xdr:rowOff>
    </xdr:from>
    <xdr:ext cx="599010" cy="259045"/>
    <xdr:sp macro="" textlink="">
      <xdr:nvSpPr>
        <xdr:cNvPr id="238" name="【橋りょう・トンネル】&#10;一人当たり有形固定資産（償却資産）額平均値テキスト"/>
        <xdr:cNvSpPr txBox="1"/>
      </xdr:nvSpPr>
      <xdr:spPr>
        <a:xfrm>
          <a:off x="10515600" y="107757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167428</xdr:rowOff>
    </xdr:from>
    <xdr:to>
      <xdr:col>55</xdr:col>
      <xdr:colOff>50800</xdr:colOff>
      <xdr:row>63</xdr:row>
      <xdr:rowOff>97578</xdr:rowOff>
    </xdr:to>
    <xdr:sp macro="" textlink="">
      <xdr:nvSpPr>
        <xdr:cNvPr id="239" name="フローチャート: 判断 238"/>
        <xdr:cNvSpPr/>
      </xdr:nvSpPr>
      <xdr:spPr>
        <a:xfrm>
          <a:off x="10426700" y="1079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167292</xdr:rowOff>
    </xdr:from>
    <xdr:to>
      <xdr:col>50</xdr:col>
      <xdr:colOff>165100</xdr:colOff>
      <xdr:row>63</xdr:row>
      <xdr:rowOff>97442</xdr:rowOff>
    </xdr:to>
    <xdr:sp macro="" textlink="">
      <xdr:nvSpPr>
        <xdr:cNvPr id="240" name="フローチャート: 判断 239"/>
        <xdr:cNvSpPr/>
      </xdr:nvSpPr>
      <xdr:spPr>
        <a:xfrm>
          <a:off x="9588500" y="1079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168577</xdr:rowOff>
    </xdr:from>
    <xdr:to>
      <xdr:col>46</xdr:col>
      <xdr:colOff>38100</xdr:colOff>
      <xdr:row>63</xdr:row>
      <xdr:rowOff>98727</xdr:rowOff>
    </xdr:to>
    <xdr:sp macro="" textlink="">
      <xdr:nvSpPr>
        <xdr:cNvPr id="241" name="フローチャート: 判断 240"/>
        <xdr:cNvSpPr/>
      </xdr:nvSpPr>
      <xdr:spPr>
        <a:xfrm>
          <a:off x="8699500" y="1079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169210</xdr:rowOff>
    </xdr:from>
    <xdr:to>
      <xdr:col>41</xdr:col>
      <xdr:colOff>101600</xdr:colOff>
      <xdr:row>63</xdr:row>
      <xdr:rowOff>99360</xdr:rowOff>
    </xdr:to>
    <xdr:sp macro="" textlink="">
      <xdr:nvSpPr>
        <xdr:cNvPr id="242" name="フローチャート: 判断 241"/>
        <xdr:cNvSpPr/>
      </xdr:nvSpPr>
      <xdr:spPr>
        <a:xfrm>
          <a:off x="7810500" y="1079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168953</xdr:rowOff>
    </xdr:from>
    <xdr:to>
      <xdr:col>36</xdr:col>
      <xdr:colOff>165100</xdr:colOff>
      <xdr:row>63</xdr:row>
      <xdr:rowOff>99103</xdr:rowOff>
    </xdr:to>
    <xdr:sp macro="" textlink="">
      <xdr:nvSpPr>
        <xdr:cNvPr id="243" name="フローチャート: 判断 242"/>
        <xdr:cNvSpPr/>
      </xdr:nvSpPr>
      <xdr:spPr>
        <a:xfrm>
          <a:off x="6921500" y="1079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124646</xdr:rowOff>
    </xdr:from>
    <xdr:to>
      <xdr:col>55</xdr:col>
      <xdr:colOff>50800</xdr:colOff>
      <xdr:row>63</xdr:row>
      <xdr:rowOff>54796</xdr:rowOff>
    </xdr:to>
    <xdr:sp macro="" textlink="">
      <xdr:nvSpPr>
        <xdr:cNvPr id="249" name="楕円 248"/>
        <xdr:cNvSpPr/>
      </xdr:nvSpPr>
      <xdr:spPr>
        <a:xfrm>
          <a:off x="10426700" y="1075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147523</xdr:rowOff>
    </xdr:from>
    <xdr:ext cx="599010" cy="259045"/>
    <xdr:sp macro="" textlink="">
      <xdr:nvSpPr>
        <xdr:cNvPr id="250" name="【橋りょう・トンネル】&#10;一人当たり有形固定資産（償却資産）額該当値テキスト"/>
        <xdr:cNvSpPr txBox="1"/>
      </xdr:nvSpPr>
      <xdr:spPr>
        <a:xfrm>
          <a:off x="10515600" y="10605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125873</xdr:rowOff>
    </xdr:from>
    <xdr:to>
      <xdr:col>50</xdr:col>
      <xdr:colOff>165100</xdr:colOff>
      <xdr:row>63</xdr:row>
      <xdr:rowOff>56023</xdr:rowOff>
    </xdr:to>
    <xdr:sp macro="" textlink="">
      <xdr:nvSpPr>
        <xdr:cNvPr id="251" name="楕円 250"/>
        <xdr:cNvSpPr/>
      </xdr:nvSpPr>
      <xdr:spPr>
        <a:xfrm>
          <a:off x="9588500" y="1075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3996</xdr:rowOff>
    </xdr:from>
    <xdr:to>
      <xdr:col>55</xdr:col>
      <xdr:colOff>0</xdr:colOff>
      <xdr:row>63</xdr:row>
      <xdr:rowOff>5223</xdr:rowOff>
    </xdr:to>
    <xdr:cxnSp macro="">
      <xdr:nvCxnSpPr>
        <xdr:cNvPr id="252" name="直線コネクタ 251"/>
        <xdr:cNvCxnSpPr/>
      </xdr:nvCxnSpPr>
      <xdr:spPr>
        <a:xfrm flipV="1">
          <a:off x="9639300" y="10805346"/>
          <a:ext cx="838200" cy="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126909</xdr:rowOff>
    </xdr:from>
    <xdr:to>
      <xdr:col>46</xdr:col>
      <xdr:colOff>38100</xdr:colOff>
      <xdr:row>63</xdr:row>
      <xdr:rowOff>57059</xdr:rowOff>
    </xdr:to>
    <xdr:sp macro="" textlink="">
      <xdr:nvSpPr>
        <xdr:cNvPr id="253" name="楕円 252"/>
        <xdr:cNvSpPr/>
      </xdr:nvSpPr>
      <xdr:spPr>
        <a:xfrm>
          <a:off x="8699500" y="1075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5223</xdr:rowOff>
    </xdr:from>
    <xdr:to>
      <xdr:col>50</xdr:col>
      <xdr:colOff>114300</xdr:colOff>
      <xdr:row>63</xdr:row>
      <xdr:rowOff>6259</xdr:rowOff>
    </xdr:to>
    <xdr:cxnSp macro="">
      <xdr:nvCxnSpPr>
        <xdr:cNvPr id="254" name="直線コネクタ 253"/>
        <xdr:cNvCxnSpPr/>
      </xdr:nvCxnSpPr>
      <xdr:spPr>
        <a:xfrm flipV="1">
          <a:off x="8750300" y="10806573"/>
          <a:ext cx="889000" cy="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126338</xdr:rowOff>
    </xdr:from>
    <xdr:to>
      <xdr:col>41</xdr:col>
      <xdr:colOff>101600</xdr:colOff>
      <xdr:row>63</xdr:row>
      <xdr:rowOff>56488</xdr:rowOff>
    </xdr:to>
    <xdr:sp macro="" textlink="">
      <xdr:nvSpPr>
        <xdr:cNvPr id="255" name="楕円 254"/>
        <xdr:cNvSpPr/>
      </xdr:nvSpPr>
      <xdr:spPr>
        <a:xfrm>
          <a:off x="7810500" y="1075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5688</xdr:rowOff>
    </xdr:from>
    <xdr:to>
      <xdr:col>45</xdr:col>
      <xdr:colOff>177800</xdr:colOff>
      <xdr:row>63</xdr:row>
      <xdr:rowOff>6259</xdr:rowOff>
    </xdr:to>
    <xdr:cxnSp macro="">
      <xdr:nvCxnSpPr>
        <xdr:cNvPr id="256" name="直線コネクタ 255"/>
        <xdr:cNvCxnSpPr/>
      </xdr:nvCxnSpPr>
      <xdr:spPr>
        <a:xfrm>
          <a:off x="7861300" y="10807038"/>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127871</xdr:rowOff>
    </xdr:from>
    <xdr:to>
      <xdr:col>36</xdr:col>
      <xdr:colOff>165100</xdr:colOff>
      <xdr:row>63</xdr:row>
      <xdr:rowOff>58021</xdr:rowOff>
    </xdr:to>
    <xdr:sp macro="" textlink="">
      <xdr:nvSpPr>
        <xdr:cNvPr id="257" name="楕円 256"/>
        <xdr:cNvSpPr/>
      </xdr:nvSpPr>
      <xdr:spPr>
        <a:xfrm>
          <a:off x="6921500" y="1075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5688</xdr:rowOff>
    </xdr:from>
    <xdr:to>
      <xdr:col>41</xdr:col>
      <xdr:colOff>50800</xdr:colOff>
      <xdr:row>63</xdr:row>
      <xdr:rowOff>7221</xdr:rowOff>
    </xdr:to>
    <xdr:cxnSp macro="">
      <xdr:nvCxnSpPr>
        <xdr:cNvPr id="258" name="直線コネクタ 257"/>
        <xdr:cNvCxnSpPr/>
      </xdr:nvCxnSpPr>
      <xdr:spPr>
        <a:xfrm flipV="1">
          <a:off x="6972300" y="10807038"/>
          <a:ext cx="889000" cy="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88569</xdr:rowOff>
    </xdr:from>
    <xdr:ext cx="599010" cy="259045"/>
    <xdr:sp macro="" textlink="">
      <xdr:nvSpPr>
        <xdr:cNvPr id="259" name="n_1aveValue【橋りょう・トンネル】&#10;一人当たり有形固定資産（償却資産）額"/>
        <xdr:cNvSpPr txBox="1"/>
      </xdr:nvSpPr>
      <xdr:spPr>
        <a:xfrm>
          <a:off x="9327095" y="1088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89854</xdr:rowOff>
    </xdr:from>
    <xdr:ext cx="599010" cy="259045"/>
    <xdr:sp macro="" textlink="">
      <xdr:nvSpPr>
        <xdr:cNvPr id="260" name="n_2aveValue【橋りょう・トンネル】&#10;一人当たり有形固定資産（償却資産）額"/>
        <xdr:cNvSpPr txBox="1"/>
      </xdr:nvSpPr>
      <xdr:spPr>
        <a:xfrm>
          <a:off x="8450795" y="10891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90487</xdr:rowOff>
    </xdr:from>
    <xdr:ext cx="599010" cy="259045"/>
    <xdr:sp macro="" textlink="">
      <xdr:nvSpPr>
        <xdr:cNvPr id="261" name="n_3aveValue【橋りょう・トンネル】&#10;一人当たり有形固定資産（償却資産）額"/>
        <xdr:cNvSpPr txBox="1"/>
      </xdr:nvSpPr>
      <xdr:spPr>
        <a:xfrm>
          <a:off x="7561795" y="10891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90230</xdr:rowOff>
    </xdr:from>
    <xdr:ext cx="599010" cy="259045"/>
    <xdr:sp macro="" textlink="">
      <xdr:nvSpPr>
        <xdr:cNvPr id="262" name="n_4aveValue【橋りょう・トンネル】&#10;一人当たり有形固定資産（償却資産）額"/>
        <xdr:cNvSpPr txBox="1"/>
      </xdr:nvSpPr>
      <xdr:spPr>
        <a:xfrm>
          <a:off x="6672795" y="1089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72550</xdr:rowOff>
    </xdr:from>
    <xdr:ext cx="599010" cy="259045"/>
    <xdr:sp macro="" textlink="">
      <xdr:nvSpPr>
        <xdr:cNvPr id="263" name="n_1mainValue【橋りょう・トンネル】&#10;一人当たり有形固定資産（償却資産）額"/>
        <xdr:cNvSpPr txBox="1"/>
      </xdr:nvSpPr>
      <xdr:spPr>
        <a:xfrm>
          <a:off x="9327095" y="1053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73586</xdr:rowOff>
    </xdr:from>
    <xdr:ext cx="599010" cy="259045"/>
    <xdr:sp macro="" textlink="">
      <xdr:nvSpPr>
        <xdr:cNvPr id="264" name="n_2mainValue【橋りょう・トンネル】&#10;一人当たり有形固定資産（償却資産）額"/>
        <xdr:cNvSpPr txBox="1"/>
      </xdr:nvSpPr>
      <xdr:spPr>
        <a:xfrm>
          <a:off x="8450795" y="1053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73015</xdr:rowOff>
    </xdr:from>
    <xdr:ext cx="599010" cy="259045"/>
    <xdr:sp macro="" textlink="">
      <xdr:nvSpPr>
        <xdr:cNvPr id="265" name="n_3mainValue【橋りょう・トンネル】&#10;一人当たり有形固定資産（償却資産）額"/>
        <xdr:cNvSpPr txBox="1"/>
      </xdr:nvSpPr>
      <xdr:spPr>
        <a:xfrm>
          <a:off x="7561795" y="1053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74548</xdr:rowOff>
    </xdr:from>
    <xdr:ext cx="599010" cy="259045"/>
    <xdr:sp macro="" textlink="">
      <xdr:nvSpPr>
        <xdr:cNvPr id="266" name="n_4mainValue【橋りょう・トンネル】&#10;一人当たり有形固定資産（償却資産）額"/>
        <xdr:cNvSpPr txBox="1"/>
      </xdr:nvSpPr>
      <xdr:spPr>
        <a:xfrm>
          <a:off x="6672795" y="1053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8" name="直線コネクタ 27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9" name="テキスト ボックス 27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0" name="直線コネクタ 27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1" name="テキスト ボックス 28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2" name="直線コネクタ 28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3" name="テキスト ボックス 28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4" name="直線コネクタ 28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5" name="テキスト ボックス 28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19813</xdr:rowOff>
    </xdr:from>
    <xdr:to>
      <xdr:col>24</xdr:col>
      <xdr:colOff>62865</xdr:colOff>
      <xdr:row>85</xdr:row>
      <xdr:rowOff>12954</xdr:rowOff>
    </xdr:to>
    <xdr:cxnSp macro="">
      <xdr:nvCxnSpPr>
        <xdr:cNvPr id="289" name="直線コネクタ 288"/>
        <xdr:cNvCxnSpPr/>
      </xdr:nvCxnSpPr>
      <xdr:spPr>
        <a:xfrm flipV="1">
          <a:off x="4634865" y="13392913"/>
          <a:ext cx="0" cy="1193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16781</xdr:rowOff>
    </xdr:from>
    <xdr:ext cx="405111" cy="259045"/>
    <xdr:sp macro="" textlink="">
      <xdr:nvSpPr>
        <xdr:cNvPr id="290" name="【公営住宅】&#10;有形固定資産減価償却率最小値テキスト"/>
        <xdr:cNvSpPr txBox="1"/>
      </xdr:nvSpPr>
      <xdr:spPr>
        <a:xfrm>
          <a:off x="4673600" y="1459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12954</xdr:rowOff>
    </xdr:from>
    <xdr:to>
      <xdr:col>24</xdr:col>
      <xdr:colOff>152400</xdr:colOff>
      <xdr:row>85</xdr:row>
      <xdr:rowOff>12954</xdr:rowOff>
    </xdr:to>
    <xdr:cxnSp macro="">
      <xdr:nvCxnSpPr>
        <xdr:cNvPr id="291" name="直線コネクタ 290"/>
        <xdr:cNvCxnSpPr/>
      </xdr:nvCxnSpPr>
      <xdr:spPr>
        <a:xfrm>
          <a:off x="4546600" y="1458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137940</xdr:rowOff>
    </xdr:from>
    <xdr:ext cx="405111" cy="259045"/>
    <xdr:sp macro="" textlink="">
      <xdr:nvSpPr>
        <xdr:cNvPr id="292" name="【公営住宅】&#10;有形固定資産減価償却率最大値テキスト"/>
        <xdr:cNvSpPr txBox="1"/>
      </xdr:nvSpPr>
      <xdr:spPr>
        <a:xfrm>
          <a:off x="4673600" y="1316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19813</xdr:rowOff>
    </xdr:from>
    <xdr:to>
      <xdr:col>24</xdr:col>
      <xdr:colOff>152400</xdr:colOff>
      <xdr:row>78</xdr:row>
      <xdr:rowOff>19813</xdr:rowOff>
    </xdr:to>
    <xdr:cxnSp macro="">
      <xdr:nvCxnSpPr>
        <xdr:cNvPr id="293" name="直線コネクタ 292"/>
        <xdr:cNvCxnSpPr/>
      </xdr:nvCxnSpPr>
      <xdr:spPr>
        <a:xfrm>
          <a:off x="4546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113047</xdr:rowOff>
    </xdr:from>
    <xdr:ext cx="405111" cy="259045"/>
    <xdr:sp macro="" textlink="">
      <xdr:nvSpPr>
        <xdr:cNvPr id="294" name="【公営住宅】&#10;有形固定資産減価償却率平均値テキスト"/>
        <xdr:cNvSpPr txBox="1"/>
      </xdr:nvSpPr>
      <xdr:spPr>
        <a:xfrm>
          <a:off x="4673600" y="1382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95" name="フローチャート: 判断 294"/>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96" name="フローチャート: 判断 295"/>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156463</xdr:rowOff>
    </xdr:from>
    <xdr:to>
      <xdr:col>15</xdr:col>
      <xdr:colOff>101600</xdr:colOff>
      <xdr:row>81</xdr:row>
      <xdr:rowOff>86613</xdr:rowOff>
    </xdr:to>
    <xdr:sp macro="" textlink="">
      <xdr:nvSpPr>
        <xdr:cNvPr id="297" name="フローチャート: 判断 296"/>
        <xdr:cNvSpPr/>
      </xdr:nvSpPr>
      <xdr:spPr>
        <a:xfrm>
          <a:off x="2857500" y="1387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92456</xdr:rowOff>
    </xdr:from>
    <xdr:to>
      <xdr:col>10</xdr:col>
      <xdr:colOff>165100</xdr:colOff>
      <xdr:row>81</xdr:row>
      <xdr:rowOff>22606</xdr:rowOff>
    </xdr:to>
    <xdr:sp macro="" textlink="">
      <xdr:nvSpPr>
        <xdr:cNvPr id="298" name="フローチャート: 判断 297"/>
        <xdr:cNvSpPr/>
      </xdr:nvSpPr>
      <xdr:spPr>
        <a:xfrm>
          <a:off x="1968500" y="1380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138176</xdr:rowOff>
    </xdr:from>
    <xdr:to>
      <xdr:col>6</xdr:col>
      <xdr:colOff>38100</xdr:colOff>
      <xdr:row>81</xdr:row>
      <xdr:rowOff>68326</xdr:rowOff>
    </xdr:to>
    <xdr:sp macro="" textlink="">
      <xdr:nvSpPr>
        <xdr:cNvPr id="299" name="フローチャート: 判断 298"/>
        <xdr:cNvSpPr/>
      </xdr:nvSpPr>
      <xdr:spPr>
        <a:xfrm>
          <a:off x="1079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163322</xdr:rowOff>
    </xdr:from>
    <xdr:to>
      <xdr:col>24</xdr:col>
      <xdr:colOff>114300</xdr:colOff>
      <xdr:row>82</xdr:row>
      <xdr:rowOff>93472</xdr:rowOff>
    </xdr:to>
    <xdr:sp macro="" textlink="">
      <xdr:nvSpPr>
        <xdr:cNvPr id="305" name="楕円 304"/>
        <xdr:cNvSpPr/>
      </xdr:nvSpPr>
      <xdr:spPr>
        <a:xfrm>
          <a:off x="45847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141749</xdr:rowOff>
    </xdr:from>
    <xdr:ext cx="405111" cy="259045"/>
    <xdr:sp macro="" textlink="">
      <xdr:nvSpPr>
        <xdr:cNvPr id="306" name="【公営住宅】&#10;有形固定資産減価償却率該当値テキスト"/>
        <xdr:cNvSpPr txBox="1"/>
      </xdr:nvSpPr>
      <xdr:spPr>
        <a:xfrm>
          <a:off x="4673600" y="1402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76454</xdr:rowOff>
    </xdr:from>
    <xdr:to>
      <xdr:col>20</xdr:col>
      <xdr:colOff>38100</xdr:colOff>
      <xdr:row>82</xdr:row>
      <xdr:rowOff>6604</xdr:rowOff>
    </xdr:to>
    <xdr:sp macro="" textlink="">
      <xdr:nvSpPr>
        <xdr:cNvPr id="307" name="楕円 306"/>
        <xdr:cNvSpPr/>
      </xdr:nvSpPr>
      <xdr:spPr>
        <a:xfrm>
          <a:off x="3746500" y="1396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127254</xdr:rowOff>
    </xdr:from>
    <xdr:to>
      <xdr:col>24</xdr:col>
      <xdr:colOff>63500</xdr:colOff>
      <xdr:row>82</xdr:row>
      <xdr:rowOff>42672</xdr:rowOff>
    </xdr:to>
    <xdr:cxnSp macro="">
      <xdr:nvCxnSpPr>
        <xdr:cNvPr id="308" name="直線コネクタ 307"/>
        <xdr:cNvCxnSpPr/>
      </xdr:nvCxnSpPr>
      <xdr:spPr>
        <a:xfrm>
          <a:off x="3797300" y="1401470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151892</xdr:rowOff>
    </xdr:from>
    <xdr:to>
      <xdr:col>15</xdr:col>
      <xdr:colOff>101600</xdr:colOff>
      <xdr:row>81</xdr:row>
      <xdr:rowOff>82042</xdr:rowOff>
    </xdr:to>
    <xdr:sp macro="" textlink="">
      <xdr:nvSpPr>
        <xdr:cNvPr id="309" name="楕円 308"/>
        <xdr:cNvSpPr/>
      </xdr:nvSpPr>
      <xdr:spPr>
        <a:xfrm>
          <a:off x="2857500" y="138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31242</xdr:rowOff>
    </xdr:from>
    <xdr:to>
      <xdr:col>19</xdr:col>
      <xdr:colOff>177800</xdr:colOff>
      <xdr:row>81</xdr:row>
      <xdr:rowOff>127254</xdr:rowOff>
    </xdr:to>
    <xdr:cxnSp macro="">
      <xdr:nvCxnSpPr>
        <xdr:cNvPr id="310" name="直線コネクタ 309"/>
        <xdr:cNvCxnSpPr/>
      </xdr:nvCxnSpPr>
      <xdr:spPr>
        <a:xfrm>
          <a:off x="2908300" y="139186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51308</xdr:rowOff>
    </xdr:from>
    <xdr:to>
      <xdr:col>10</xdr:col>
      <xdr:colOff>165100</xdr:colOff>
      <xdr:row>80</xdr:row>
      <xdr:rowOff>152908</xdr:rowOff>
    </xdr:to>
    <xdr:sp macro="" textlink="">
      <xdr:nvSpPr>
        <xdr:cNvPr id="311" name="楕円 310"/>
        <xdr:cNvSpPr/>
      </xdr:nvSpPr>
      <xdr:spPr>
        <a:xfrm>
          <a:off x="1968500" y="1376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102108</xdr:rowOff>
    </xdr:from>
    <xdr:to>
      <xdr:col>15</xdr:col>
      <xdr:colOff>50800</xdr:colOff>
      <xdr:row>81</xdr:row>
      <xdr:rowOff>31242</xdr:rowOff>
    </xdr:to>
    <xdr:cxnSp macro="">
      <xdr:nvCxnSpPr>
        <xdr:cNvPr id="312" name="直線コネクタ 311"/>
        <xdr:cNvCxnSpPr/>
      </xdr:nvCxnSpPr>
      <xdr:spPr>
        <a:xfrm>
          <a:off x="2019300" y="1381810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117602</xdr:rowOff>
    </xdr:from>
    <xdr:to>
      <xdr:col>6</xdr:col>
      <xdr:colOff>38100</xdr:colOff>
      <xdr:row>80</xdr:row>
      <xdr:rowOff>47752</xdr:rowOff>
    </xdr:to>
    <xdr:sp macro="" textlink="">
      <xdr:nvSpPr>
        <xdr:cNvPr id="313" name="楕円 312"/>
        <xdr:cNvSpPr/>
      </xdr:nvSpPr>
      <xdr:spPr>
        <a:xfrm>
          <a:off x="1079500" y="136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168402</xdr:rowOff>
    </xdr:from>
    <xdr:to>
      <xdr:col>10</xdr:col>
      <xdr:colOff>114300</xdr:colOff>
      <xdr:row>80</xdr:row>
      <xdr:rowOff>102108</xdr:rowOff>
    </xdr:to>
    <xdr:cxnSp macro="">
      <xdr:nvCxnSpPr>
        <xdr:cNvPr id="314" name="直線コネクタ 313"/>
        <xdr:cNvCxnSpPr/>
      </xdr:nvCxnSpPr>
      <xdr:spPr>
        <a:xfrm>
          <a:off x="1130300" y="1371295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162577</xdr:rowOff>
    </xdr:from>
    <xdr:ext cx="405111" cy="259045"/>
    <xdr:sp macro="" textlink="">
      <xdr:nvSpPr>
        <xdr:cNvPr id="315" name="n_1aveValue【公営住宅】&#10;有形固定資産減価償却率"/>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77740</xdr:rowOff>
    </xdr:from>
    <xdr:ext cx="405111" cy="259045"/>
    <xdr:sp macro="" textlink="">
      <xdr:nvSpPr>
        <xdr:cNvPr id="316" name="n_2aveValue【公営住宅】&#10;有形固定資産減価償却率"/>
        <xdr:cNvSpPr txBox="1"/>
      </xdr:nvSpPr>
      <xdr:spPr>
        <a:xfrm>
          <a:off x="2705744" y="1396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13733</xdr:rowOff>
    </xdr:from>
    <xdr:ext cx="405111" cy="259045"/>
    <xdr:sp macro="" textlink="">
      <xdr:nvSpPr>
        <xdr:cNvPr id="317" name="n_3aveValue【公営住宅】&#10;有形固定資産減価償却率"/>
        <xdr:cNvSpPr txBox="1"/>
      </xdr:nvSpPr>
      <xdr:spPr>
        <a:xfrm>
          <a:off x="1816744" y="1390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59453</xdr:rowOff>
    </xdr:from>
    <xdr:ext cx="405111" cy="259045"/>
    <xdr:sp macro="" textlink="">
      <xdr:nvSpPr>
        <xdr:cNvPr id="318" name="n_4aveValue【公営住宅】&#10;有形固定資産減価償却率"/>
        <xdr:cNvSpPr txBox="1"/>
      </xdr:nvSpPr>
      <xdr:spPr>
        <a:xfrm>
          <a:off x="927744" y="1394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169181</xdr:rowOff>
    </xdr:from>
    <xdr:ext cx="405111" cy="259045"/>
    <xdr:sp macro="" textlink="">
      <xdr:nvSpPr>
        <xdr:cNvPr id="319" name="n_1mainValue【公営住宅】&#10;有形固定資産減価償却率"/>
        <xdr:cNvSpPr txBox="1"/>
      </xdr:nvSpPr>
      <xdr:spPr>
        <a:xfrm>
          <a:off x="3582044" y="1405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98569</xdr:rowOff>
    </xdr:from>
    <xdr:ext cx="405111" cy="259045"/>
    <xdr:sp macro="" textlink="">
      <xdr:nvSpPr>
        <xdr:cNvPr id="320" name="n_2mainValue【公営住宅】&#10;有形固定資産減価償却率"/>
        <xdr:cNvSpPr txBox="1"/>
      </xdr:nvSpPr>
      <xdr:spPr>
        <a:xfrm>
          <a:off x="2705744" y="1364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169435</xdr:rowOff>
    </xdr:from>
    <xdr:ext cx="405111" cy="259045"/>
    <xdr:sp macro="" textlink="">
      <xdr:nvSpPr>
        <xdr:cNvPr id="321" name="n_3mainValue【公営住宅】&#10;有形固定資産減価償却率"/>
        <xdr:cNvSpPr txBox="1"/>
      </xdr:nvSpPr>
      <xdr:spPr>
        <a:xfrm>
          <a:off x="1816744" y="1354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64279</xdr:rowOff>
    </xdr:from>
    <xdr:ext cx="405111" cy="259045"/>
    <xdr:sp macro="" textlink="">
      <xdr:nvSpPr>
        <xdr:cNvPr id="322" name="n_4mainValue【公営住宅】&#10;有形固定資産減価償却率"/>
        <xdr:cNvSpPr txBox="1"/>
      </xdr:nvSpPr>
      <xdr:spPr>
        <a:xfrm>
          <a:off x="927744" y="1343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66402</xdr:rowOff>
    </xdr:from>
    <xdr:to>
      <xdr:col>54</xdr:col>
      <xdr:colOff>189865</xdr:colOff>
      <xdr:row>85</xdr:row>
      <xdr:rowOff>145324</xdr:rowOff>
    </xdr:to>
    <xdr:cxnSp macro="">
      <xdr:nvCxnSpPr>
        <xdr:cNvPr id="348" name="直線コネクタ 347"/>
        <xdr:cNvCxnSpPr/>
      </xdr:nvCxnSpPr>
      <xdr:spPr>
        <a:xfrm flipV="1">
          <a:off x="10476865" y="13439502"/>
          <a:ext cx="0" cy="127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149151</xdr:rowOff>
    </xdr:from>
    <xdr:ext cx="469744" cy="259045"/>
    <xdr:sp macro="" textlink="">
      <xdr:nvSpPr>
        <xdr:cNvPr id="349" name="【公営住宅】&#10;一人当たり面積最小値テキスト"/>
        <xdr:cNvSpPr txBox="1"/>
      </xdr:nvSpPr>
      <xdr:spPr>
        <a:xfrm>
          <a:off x="10515600" y="1472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145324</xdr:rowOff>
    </xdr:from>
    <xdr:to>
      <xdr:col>55</xdr:col>
      <xdr:colOff>88900</xdr:colOff>
      <xdr:row>85</xdr:row>
      <xdr:rowOff>145324</xdr:rowOff>
    </xdr:to>
    <xdr:cxnSp macro="">
      <xdr:nvCxnSpPr>
        <xdr:cNvPr id="350" name="直線コネクタ 349"/>
        <xdr:cNvCxnSpPr/>
      </xdr:nvCxnSpPr>
      <xdr:spPr>
        <a:xfrm>
          <a:off x="10388600" y="1471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13079</xdr:rowOff>
    </xdr:from>
    <xdr:ext cx="469744" cy="259045"/>
    <xdr:sp macro="" textlink="">
      <xdr:nvSpPr>
        <xdr:cNvPr id="351" name="【公営住宅】&#10;一人当たり面積最大値テキスト"/>
        <xdr:cNvSpPr txBox="1"/>
      </xdr:nvSpPr>
      <xdr:spPr>
        <a:xfrm>
          <a:off x="10515600" y="1321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66402</xdr:rowOff>
    </xdr:from>
    <xdr:to>
      <xdr:col>55</xdr:col>
      <xdr:colOff>88900</xdr:colOff>
      <xdr:row>78</xdr:row>
      <xdr:rowOff>66402</xdr:rowOff>
    </xdr:to>
    <xdr:cxnSp macro="">
      <xdr:nvCxnSpPr>
        <xdr:cNvPr id="352" name="直線コネクタ 351"/>
        <xdr:cNvCxnSpPr/>
      </xdr:nvCxnSpPr>
      <xdr:spPr>
        <a:xfrm>
          <a:off x="10388600" y="13439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90369</xdr:rowOff>
    </xdr:from>
    <xdr:ext cx="469744" cy="259045"/>
    <xdr:sp macro="" textlink="">
      <xdr:nvSpPr>
        <xdr:cNvPr id="353" name="【公営住宅】&#10;一人当たり面積平均値テキスト"/>
        <xdr:cNvSpPr txBox="1"/>
      </xdr:nvSpPr>
      <xdr:spPr>
        <a:xfrm>
          <a:off x="10515600" y="14320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111942</xdr:rowOff>
    </xdr:from>
    <xdr:to>
      <xdr:col>55</xdr:col>
      <xdr:colOff>50800</xdr:colOff>
      <xdr:row>84</xdr:row>
      <xdr:rowOff>42092</xdr:rowOff>
    </xdr:to>
    <xdr:sp macro="" textlink="">
      <xdr:nvSpPr>
        <xdr:cNvPr id="354" name="フローチャート: 判断 353"/>
        <xdr:cNvSpPr/>
      </xdr:nvSpPr>
      <xdr:spPr>
        <a:xfrm>
          <a:off x="10426700" y="1434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74930</xdr:rowOff>
    </xdr:from>
    <xdr:to>
      <xdr:col>50</xdr:col>
      <xdr:colOff>165100</xdr:colOff>
      <xdr:row>84</xdr:row>
      <xdr:rowOff>5080</xdr:rowOff>
    </xdr:to>
    <xdr:sp macro="" textlink="">
      <xdr:nvSpPr>
        <xdr:cNvPr id="355" name="フローチャート: 判断 354"/>
        <xdr:cNvSpPr/>
      </xdr:nvSpPr>
      <xdr:spPr>
        <a:xfrm>
          <a:off x="9588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76019</xdr:rowOff>
    </xdr:from>
    <xdr:to>
      <xdr:col>46</xdr:col>
      <xdr:colOff>38100</xdr:colOff>
      <xdr:row>84</xdr:row>
      <xdr:rowOff>6169</xdr:rowOff>
    </xdr:to>
    <xdr:sp macro="" textlink="">
      <xdr:nvSpPr>
        <xdr:cNvPr id="356" name="フローチャート: 判断 355"/>
        <xdr:cNvSpPr/>
      </xdr:nvSpPr>
      <xdr:spPr>
        <a:xfrm>
          <a:off x="8699500" y="1430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76019</xdr:rowOff>
    </xdr:from>
    <xdr:to>
      <xdr:col>41</xdr:col>
      <xdr:colOff>101600</xdr:colOff>
      <xdr:row>84</xdr:row>
      <xdr:rowOff>6169</xdr:rowOff>
    </xdr:to>
    <xdr:sp macro="" textlink="">
      <xdr:nvSpPr>
        <xdr:cNvPr id="357" name="フローチャート: 判断 356"/>
        <xdr:cNvSpPr/>
      </xdr:nvSpPr>
      <xdr:spPr>
        <a:xfrm>
          <a:off x="7810500" y="1430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89081</xdr:rowOff>
    </xdr:from>
    <xdr:to>
      <xdr:col>36</xdr:col>
      <xdr:colOff>165100</xdr:colOff>
      <xdr:row>84</xdr:row>
      <xdr:rowOff>19231</xdr:rowOff>
    </xdr:to>
    <xdr:sp macro="" textlink="">
      <xdr:nvSpPr>
        <xdr:cNvPr id="358" name="フローチャート: 判断 357"/>
        <xdr:cNvSpPr/>
      </xdr:nvSpPr>
      <xdr:spPr>
        <a:xfrm>
          <a:off x="6921500" y="1431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4173</xdr:rowOff>
    </xdr:from>
    <xdr:to>
      <xdr:col>55</xdr:col>
      <xdr:colOff>50800</xdr:colOff>
      <xdr:row>83</xdr:row>
      <xdr:rowOff>105773</xdr:rowOff>
    </xdr:to>
    <xdr:sp macro="" textlink="">
      <xdr:nvSpPr>
        <xdr:cNvPr id="364" name="楕円 363"/>
        <xdr:cNvSpPr/>
      </xdr:nvSpPr>
      <xdr:spPr>
        <a:xfrm>
          <a:off x="10426700" y="1423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27050</xdr:rowOff>
    </xdr:from>
    <xdr:ext cx="469744" cy="259045"/>
    <xdr:sp macro="" textlink="">
      <xdr:nvSpPr>
        <xdr:cNvPr id="365" name="【公営住宅】&#10;一人当たり面積該当値テキスト"/>
        <xdr:cNvSpPr txBox="1"/>
      </xdr:nvSpPr>
      <xdr:spPr>
        <a:xfrm>
          <a:off x="10515600" y="1408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6350</xdr:rowOff>
    </xdr:from>
    <xdr:to>
      <xdr:col>50</xdr:col>
      <xdr:colOff>165100</xdr:colOff>
      <xdr:row>83</xdr:row>
      <xdr:rowOff>107950</xdr:rowOff>
    </xdr:to>
    <xdr:sp macro="" textlink="">
      <xdr:nvSpPr>
        <xdr:cNvPr id="366" name="楕円 365"/>
        <xdr:cNvSpPr/>
      </xdr:nvSpPr>
      <xdr:spPr>
        <a:xfrm>
          <a:off x="9588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54973</xdr:rowOff>
    </xdr:from>
    <xdr:to>
      <xdr:col>55</xdr:col>
      <xdr:colOff>0</xdr:colOff>
      <xdr:row>83</xdr:row>
      <xdr:rowOff>57150</xdr:rowOff>
    </xdr:to>
    <xdr:cxnSp macro="">
      <xdr:nvCxnSpPr>
        <xdr:cNvPr id="367" name="直線コネクタ 366"/>
        <xdr:cNvCxnSpPr/>
      </xdr:nvCxnSpPr>
      <xdr:spPr>
        <a:xfrm flipV="1">
          <a:off x="9639300" y="14285323"/>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11793</xdr:rowOff>
    </xdr:from>
    <xdr:to>
      <xdr:col>46</xdr:col>
      <xdr:colOff>38100</xdr:colOff>
      <xdr:row>83</xdr:row>
      <xdr:rowOff>113393</xdr:rowOff>
    </xdr:to>
    <xdr:sp macro="" textlink="">
      <xdr:nvSpPr>
        <xdr:cNvPr id="368" name="楕円 367"/>
        <xdr:cNvSpPr/>
      </xdr:nvSpPr>
      <xdr:spPr>
        <a:xfrm>
          <a:off x="8699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57150</xdr:rowOff>
    </xdr:from>
    <xdr:to>
      <xdr:col>50</xdr:col>
      <xdr:colOff>114300</xdr:colOff>
      <xdr:row>83</xdr:row>
      <xdr:rowOff>62593</xdr:rowOff>
    </xdr:to>
    <xdr:cxnSp macro="">
      <xdr:nvCxnSpPr>
        <xdr:cNvPr id="369" name="直線コネクタ 368"/>
        <xdr:cNvCxnSpPr/>
      </xdr:nvCxnSpPr>
      <xdr:spPr>
        <a:xfrm flipV="1">
          <a:off x="8750300" y="1428750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13970</xdr:rowOff>
    </xdr:from>
    <xdr:to>
      <xdr:col>41</xdr:col>
      <xdr:colOff>101600</xdr:colOff>
      <xdr:row>83</xdr:row>
      <xdr:rowOff>115570</xdr:rowOff>
    </xdr:to>
    <xdr:sp macro="" textlink="">
      <xdr:nvSpPr>
        <xdr:cNvPr id="370" name="楕円 369"/>
        <xdr:cNvSpPr/>
      </xdr:nvSpPr>
      <xdr:spPr>
        <a:xfrm>
          <a:off x="7810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62593</xdr:rowOff>
    </xdr:from>
    <xdr:to>
      <xdr:col>45</xdr:col>
      <xdr:colOff>177800</xdr:colOff>
      <xdr:row>83</xdr:row>
      <xdr:rowOff>64770</xdr:rowOff>
    </xdr:to>
    <xdr:cxnSp macro="">
      <xdr:nvCxnSpPr>
        <xdr:cNvPr id="371" name="直線コネクタ 370"/>
        <xdr:cNvCxnSpPr/>
      </xdr:nvCxnSpPr>
      <xdr:spPr>
        <a:xfrm flipV="1">
          <a:off x="7861300" y="1429294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9616</xdr:rowOff>
    </xdr:from>
    <xdr:to>
      <xdr:col>36</xdr:col>
      <xdr:colOff>165100</xdr:colOff>
      <xdr:row>83</xdr:row>
      <xdr:rowOff>111216</xdr:rowOff>
    </xdr:to>
    <xdr:sp macro="" textlink="">
      <xdr:nvSpPr>
        <xdr:cNvPr id="372" name="楕円 371"/>
        <xdr:cNvSpPr/>
      </xdr:nvSpPr>
      <xdr:spPr>
        <a:xfrm>
          <a:off x="6921500" y="142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60416</xdr:rowOff>
    </xdr:from>
    <xdr:to>
      <xdr:col>41</xdr:col>
      <xdr:colOff>50800</xdr:colOff>
      <xdr:row>83</xdr:row>
      <xdr:rowOff>64770</xdr:rowOff>
    </xdr:to>
    <xdr:cxnSp macro="">
      <xdr:nvCxnSpPr>
        <xdr:cNvPr id="373" name="直線コネクタ 372"/>
        <xdr:cNvCxnSpPr/>
      </xdr:nvCxnSpPr>
      <xdr:spPr>
        <a:xfrm>
          <a:off x="6972300" y="14290766"/>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167657</xdr:rowOff>
    </xdr:from>
    <xdr:ext cx="469744" cy="259045"/>
    <xdr:sp macro="" textlink="">
      <xdr:nvSpPr>
        <xdr:cNvPr id="374" name="n_1aveValue【公営住宅】&#10;一人当たり面積"/>
        <xdr:cNvSpPr txBox="1"/>
      </xdr:nvSpPr>
      <xdr:spPr>
        <a:xfrm>
          <a:off x="9391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168746</xdr:rowOff>
    </xdr:from>
    <xdr:ext cx="469744" cy="259045"/>
    <xdr:sp macro="" textlink="">
      <xdr:nvSpPr>
        <xdr:cNvPr id="375" name="n_2aveValue【公営住宅】&#10;一人当たり面積"/>
        <xdr:cNvSpPr txBox="1"/>
      </xdr:nvSpPr>
      <xdr:spPr>
        <a:xfrm>
          <a:off x="8515427" y="1439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168746</xdr:rowOff>
    </xdr:from>
    <xdr:ext cx="469744" cy="259045"/>
    <xdr:sp macro="" textlink="">
      <xdr:nvSpPr>
        <xdr:cNvPr id="376" name="n_3aveValue【公営住宅】&#10;一人当たり面積"/>
        <xdr:cNvSpPr txBox="1"/>
      </xdr:nvSpPr>
      <xdr:spPr>
        <a:xfrm>
          <a:off x="7626427" y="1439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10358</xdr:rowOff>
    </xdr:from>
    <xdr:ext cx="469744" cy="259045"/>
    <xdr:sp macro="" textlink="">
      <xdr:nvSpPr>
        <xdr:cNvPr id="377" name="n_4aveValue【公営住宅】&#10;一人当たり面積"/>
        <xdr:cNvSpPr txBox="1"/>
      </xdr:nvSpPr>
      <xdr:spPr>
        <a:xfrm>
          <a:off x="6737427" y="1441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124477</xdr:rowOff>
    </xdr:from>
    <xdr:ext cx="469744" cy="259045"/>
    <xdr:sp macro="" textlink="">
      <xdr:nvSpPr>
        <xdr:cNvPr id="378" name="n_1mainValue【公営住宅】&#10;一人当たり面積"/>
        <xdr:cNvSpPr txBox="1"/>
      </xdr:nvSpPr>
      <xdr:spPr>
        <a:xfrm>
          <a:off x="9391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129920</xdr:rowOff>
    </xdr:from>
    <xdr:ext cx="469744" cy="259045"/>
    <xdr:sp macro="" textlink="">
      <xdr:nvSpPr>
        <xdr:cNvPr id="379" name="n_2mainValue【公営住宅】&#10;一人当たり面積"/>
        <xdr:cNvSpPr txBox="1"/>
      </xdr:nvSpPr>
      <xdr:spPr>
        <a:xfrm>
          <a:off x="8515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132097</xdr:rowOff>
    </xdr:from>
    <xdr:ext cx="469744" cy="259045"/>
    <xdr:sp macro="" textlink="">
      <xdr:nvSpPr>
        <xdr:cNvPr id="380" name="n_3mainValue【公営住宅】&#10;一人当たり面積"/>
        <xdr:cNvSpPr txBox="1"/>
      </xdr:nvSpPr>
      <xdr:spPr>
        <a:xfrm>
          <a:off x="76264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127743</xdr:rowOff>
    </xdr:from>
    <xdr:ext cx="469744" cy="259045"/>
    <xdr:sp macro="" textlink="">
      <xdr:nvSpPr>
        <xdr:cNvPr id="381" name="n_4mainValue【公営住宅】&#10;一人当たり面積"/>
        <xdr:cNvSpPr txBox="1"/>
      </xdr:nvSpPr>
      <xdr:spPr>
        <a:xfrm>
          <a:off x="6737427" y="1401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9" name="直線コネクタ 408"/>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10" name="テキスト ボックス 409"/>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11" name="直線コネクタ 410"/>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12" name="テキスト ボックス 411"/>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3" name="直線コネクタ 412"/>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4" name="テキスト ボックス 413"/>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5" name="直線コネクタ 414"/>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6" name="テキスト ボックス 415"/>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92202</xdr:rowOff>
    </xdr:from>
    <xdr:to>
      <xdr:col>85</xdr:col>
      <xdr:colOff>126364</xdr:colOff>
      <xdr:row>42</xdr:row>
      <xdr:rowOff>44196</xdr:rowOff>
    </xdr:to>
    <xdr:cxnSp macro="">
      <xdr:nvCxnSpPr>
        <xdr:cNvPr id="420" name="直線コネクタ 419"/>
        <xdr:cNvCxnSpPr/>
      </xdr:nvCxnSpPr>
      <xdr:spPr>
        <a:xfrm flipV="1">
          <a:off x="16318864" y="6092952"/>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48023</xdr:rowOff>
    </xdr:from>
    <xdr:ext cx="405111" cy="259045"/>
    <xdr:sp macro="" textlink="">
      <xdr:nvSpPr>
        <xdr:cNvPr id="421" name="【認定こども園・幼稚園・保育所】&#10;有形固定資産減価償却率最小値テキスト"/>
        <xdr:cNvSpPr txBox="1"/>
      </xdr:nvSpPr>
      <xdr:spPr>
        <a:xfrm>
          <a:off x="16357600" y="724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44196</xdr:rowOff>
    </xdr:from>
    <xdr:to>
      <xdr:col>86</xdr:col>
      <xdr:colOff>25400</xdr:colOff>
      <xdr:row>42</xdr:row>
      <xdr:rowOff>44196</xdr:rowOff>
    </xdr:to>
    <xdr:cxnSp macro="">
      <xdr:nvCxnSpPr>
        <xdr:cNvPr id="422" name="直線コネクタ 421"/>
        <xdr:cNvCxnSpPr/>
      </xdr:nvCxnSpPr>
      <xdr:spPr>
        <a:xfrm>
          <a:off x="16230600" y="724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38879</xdr:rowOff>
    </xdr:from>
    <xdr:ext cx="405111" cy="259045"/>
    <xdr:sp macro="" textlink="">
      <xdr:nvSpPr>
        <xdr:cNvPr id="423" name="【認定こども園・幼稚園・保育所】&#10;有形固定資産減価償却率最大値テキスト"/>
        <xdr:cNvSpPr txBox="1"/>
      </xdr:nvSpPr>
      <xdr:spPr>
        <a:xfrm>
          <a:off x="16357600" y="5868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92202</xdr:rowOff>
    </xdr:from>
    <xdr:to>
      <xdr:col>86</xdr:col>
      <xdr:colOff>25400</xdr:colOff>
      <xdr:row>35</xdr:row>
      <xdr:rowOff>92202</xdr:rowOff>
    </xdr:to>
    <xdr:cxnSp macro="">
      <xdr:nvCxnSpPr>
        <xdr:cNvPr id="424" name="直線コネクタ 423"/>
        <xdr:cNvCxnSpPr/>
      </xdr:nvCxnSpPr>
      <xdr:spPr>
        <a:xfrm>
          <a:off x="16230600" y="609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16273</xdr:rowOff>
    </xdr:from>
    <xdr:ext cx="405111" cy="259045"/>
    <xdr:sp macro="" textlink="">
      <xdr:nvSpPr>
        <xdr:cNvPr id="425" name="【認定こども園・幼稚園・保育所】&#10;有形固定資産減価償却率平均値テキスト"/>
        <xdr:cNvSpPr txBox="1"/>
      </xdr:nvSpPr>
      <xdr:spPr>
        <a:xfrm>
          <a:off x="16357600" y="6359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164846</xdr:rowOff>
    </xdr:from>
    <xdr:to>
      <xdr:col>85</xdr:col>
      <xdr:colOff>177800</xdr:colOff>
      <xdr:row>38</xdr:row>
      <xdr:rowOff>94996</xdr:rowOff>
    </xdr:to>
    <xdr:sp macro="" textlink="">
      <xdr:nvSpPr>
        <xdr:cNvPr id="426" name="フローチャート: 判断 425"/>
        <xdr:cNvSpPr/>
      </xdr:nvSpPr>
      <xdr:spPr>
        <a:xfrm>
          <a:off x="162687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57404</xdr:rowOff>
    </xdr:from>
    <xdr:to>
      <xdr:col>81</xdr:col>
      <xdr:colOff>101600</xdr:colOff>
      <xdr:row>38</xdr:row>
      <xdr:rowOff>159004</xdr:rowOff>
    </xdr:to>
    <xdr:sp macro="" textlink="">
      <xdr:nvSpPr>
        <xdr:cNvPr id="427" name="フローチャート: 判断 426"/>
        <xdr:cNvSpPr/>
      </xdr:nvSpPr>
      <xdr:spPr>
        <a:xfrm>
          <a:off x="15430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75692</xdr:rowOff>
    </xdr:from>
    <xdr:to>
      <xdr:col>76</xdr:col>
      <xdr:colOff>165100</xdr:colOff>
      <xdr:row>39</xdr:row>
      <xdr:rowOff>5842</xdr:rowOff>
    </xdr:to>
    <xdr:sp macro="" textlink="">
      <xdr:nvSpPr>
        <xdr:cNvPr id="428" name="フローチャート: 判断 427"/>
        <xdr:cNvSpPr/>
      </xdr:nvSpPr>
      <xdr:spPr>
        <a:xfrm>
          <a:off x="14541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96266</xdr:rowOff>
    </xdr:from>
    <xdr:to>
      <xdr:col>72</xdr:col>
      <xdr:colOff>38100</xdr:colOff>
      <xdr:row>39</xdr:row>
      <xdr:rowOff>26416</xdr:rowOff>
    </xdr:to>
    <xdr:sp macro="" textlink="">
      <xdr:nvSpPr>
        <xdr:cNvPr id="429" name="フローチャート: 判断 428"/>
        <xdr:cNvSpPr/>
      </xdr:nvSpPr>
      <xdr:spPr>
        <a:xfrm>
          <a:off x="13652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71120</xdr:rowOff>
    </xdr:from>
    <xdr:to>
      <xdr:col>67</xdr:col>
      <xdr:colOff>101600</xdr:colOff>
      <xdr:row>39</xdr:row>
      <xdr:rowOff>1270</xdr:rowOff>
    </xdr:to>
    <xdr:sp macro="" textlink="">
      <xdr:nvSpPr>
        <xdr:cNvPr id="430" name="フローチャート: 判断 429"/>
        <xdr:cNvSpPr/>
      </xdr:nvSpPr>
      <xdr:spPr>
        <a:xfrm>
          <a:off x="12763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125984</xdr:rowOff>
    </xdr:from>
    <xdr:to>
      <xdr:col>85</xdr:col>
      <xdr:colOff>177800</xdr:colOff>
      <xdr:row>39</xdr:row>
      <xdr:rowOff>56134</xdr:rowOff>
    </xdr:to>
    <xdr:sp macro="" textlink="">
      <xdr:nvSpPr>
        <xdr:cNvPr id="436" name="楕円 435"/>
        <xdr:cNvSpPr/>
      </xdr:nvSpPr>
      <xdr:spPr>
        <a:xfrm>
          <a:off x="16268700" y="6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104411</xdr:rowOff>
    </xdr:from>
    <xdr:ext cx="405111" cy="259045"/>
    <xdr:sp macro="" textlink="">
      <xdr:nvSpPr>
        <xdr:cNvPr id="437" name="【認定こども園・幼稚園・保育所】&#10;有形固定資産減価償却率該当値テキスト"/>
        <xdr:cNvSpPr txBox="1"/>
      </xdr:nvSpPr>
      <xdr:spPr>
        <a:xfrm>
          <a:off x="16357600" y="661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64262</xdr:rowOff>
    </xdr:from>
    <xdr:to>
      <xdr:col>81</xdr:col>
      <xdr:colOff>101600</xdr:colOff>
      <xdr:row>38</xdr:row>
      <xdr:rowOff>165862</xdr:rowOff>
    </xdr:to>
    <xdr:sp macro="" textlink="">
      <xdr:nvSpPr>
        <xdr:cNvPr id="438" name="楕円 437"/>
        <xdr:cNvSpPr/>
      </xdr:nvSpPr>
      <xdr:spPr>
        <a:xfrm>
          <a:off x="15430500" y="65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115062</xdr:rowOff>
    </xdr:from>
    <xdr:to>
      <xdr:col>85</xdr:col>
      <xdr:colOff>127000</xdr:colOff>
      <xdr:row>39</xdr:row>
      <xdr:rowOff>5334</xdr:rowOff>
    </xdr:to>
    <xdr:cxnSp macro="">
      <xdr:nvCxnSpPr>
        <xdr:cNvPr id="439" name="直線コネクタ 438"/>
        <xdr:cNvCxnSpPr/>
      </xdr:nvCxnSpPr>
      <xdr:spPr>
        <a:xfrm>
          <a:off x="15481300" y="6630162"/>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20828</xdr:rowOff>
    </xdr:from>
    <xdr:to>
      <xdr:col>76</xdr:col>
      <xdr:colOff>165100</xdr:colOff>
      <xdr:row>40</xdr:row>
      <xdr:rowOff>122428</xdr:rowOff>
    </xdr:to>
    <xdr:sp macro="" textlink="">
      <xdr:nvSpPr>
        <xdr:cNvPr id="440" name="楕円 439"/>
        <xdr:cNvSpPr/>
      </xdr:nvSpPr>
      <xdr:spPr>
        <a:xfrm>
          <a:off x="145415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115062</xdr:rowOff>
    </xdr:from>
    <xdr:to>
      <xdr:col>81</xdr:col>
      <xdr:colOff>50800</xdr:colOff>
      <xdr:row>40</xdr:row>
      <xdr:rowOff>71628</xdr:rowOff>
    </xdr:to>
    <xdr:cxnSp macro="">
      <xdr:nvCxnSpPr>
        <xdr:cNvPr id="441" name="直線コネクタ 440"/>
        <xdr:cNvCxnSpPr/>
      </xdr:nvCxnSpPr>
      <xdr:spPr>
        <a:xfrm flipV="1">
          <a:off x="14592300" y="6630162"/>
          <a:ext cx="889000" cy="29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155702</xdr:rowOff>
    </xdr:from>
    <xdr:to>
      <xdr:col>72</xdr:col>
      <xdr:colOff>38100</xdr:colOff>
      <xdr:row>40</xdr:row>
      <xdr:rowOff>85852</xdr:rowOff>
    </xdr:to>
    <xdr:sp macro="" textlink="">
      <xdr:nvSpPr>
        <xdr:cNvPr id="442" name="楕円 441"/>
        <xdr:cNvSpPr/>
      </xdr:nvSpPr>
      <xdr:spPr>
        <a:xfrm>
          <a:off x="13652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35052</xdr:rowOff>
    </xdr:from>
    <xdr:to>
      <xdr:col>76</xdr:col>
      <xdr:colOff>114300</xdr:colOff>
      <xdr:row>40</xdr:row>
      <xdr:rowOff>71628</xdr:rowOff>
    </xdr:to>
    <xdr:cxnSp macro="">
      <xdr:nvCxnSpPr>
        <xdr:cNvPr id="443" name="直線コネクタ 442"/>
        <xdr:cNvCxnSpPr/>
      </xdr:nvCxnSpPr>
      <xdr:spPr>
        <a:xfrm>
          <a:off x="13703300" y="68930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139700</xdr:rowOff>
    </xdr:from>
    <xdr:to>
      <xdr:col>67</xdr:col>
      <xdr:colOff>101600</xdr:colOff>
      <xdr:row>40</xdr:row>
      <xdr:rowOff>69850</xdr:rowOff>
    </xdr:to>
    <xdr:sp macro="" textlink="">
      <xdr:nvSpPr>
        <xdr:cNvPr id="444" name="楕円 443"/>
        <xdr:cNvSpPr/>
      </xdr:nvSpPr>
      <xdr:spPr>
        <a:xfrm>
          <a:off x="12763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19050</xdr:rowOff>
    </xdr:from>
    <xdr:to>
      <xdr:col>71</xdr:col>
      <xdr:colOff>177800</xdr:colOff>
      <xdr:row>40</xdr:row>
      <xdr:rowOff>35052</xdr:rowOff>
    </xdr:to>
    <xdr:cxnSp macro="">
      <xdr:nvCxnSpPr>
        <xdr:cNvPr id="445" name="直線コネクタ 444"/>
        <xdr:cNvCxnSpPr/>
      </xdr:nvCxnSpPr>
      <xdr:spPr>
        <a:xfrm>
          <a:off x="12814300" y="687705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4081</xdr:rowOff>
    </xdr:from>
    <xdr:ext cx="405111" cy="259045"/>
    <xdr:sp macro="" textlink="">
      <xdr:nvSpPr>
        <xdr:cNvPr id="446" name="n_1aveValue【認定こども園・幼稚園・保育所】&#10;有形固定資産減価償却率"/>
        <xdr:cNvSpPr txBox="1"/>
      </xdr:nvSpPr>
      <xdr:spPr>
        <a:xfrm>
          <a:off x="15266044" y="634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22369</xdr:rowOff>
    </xdr:from>
    <xdr:ext cx="405111" cy="259045"/>
    <xdr:sp macro="" textlink="">
      <xdr:nvSpPr>
        <xdr:cNvPr id="447" name="n_2aveValue【認定こども園・幼稚園・保育所】&#10;有形固定資産減価償却率"/>
        <xdr:cNvSpPr txBox="1"/>
      </xdr:nvSpPr>
      <xdr:spPr>
        <a:xfrm>
          <a:off x="14389744" y="636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42943</xdr:rowOff>
    </xdr:from>
    <xdr:ext cx="405111" cy="259045"/>
    <xdr:sp macro="" textlink="">
      <xdr:nvSpPr>
        <xdr:cNvPr id="448" name="n_3aveValue【認定こども園・幼稚園・保育所】&#10;有形固定資産減価償却率"/>
        <xdr:cNvSpPr txBox="1"/>
      </xdr:nvSpPr>
      <xdr:spPr>
        <a:xfrm>
          <a:off x="13500744" y="638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17797</xdr:rowOff>
    </xdr:from>
    <xdr:ext cx="405111" cy="259045"/>
    <xdr:sp macro="" textlink="">
      <xdr:nvSpPr>
        <xdr:cNvPr id="449" name="n_4aveValue【認定こども園・幼稚園・保育所】&#10;有形固定資産減価償却率"/>
        <xdr:cNvSpPr txBox="1"/>
      </xdr:nvSpPr>
      <xdr:spPr>
        <a:xfrm>
          <a:off x="12611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156989</xdr:rowOff>
    </xdr:from>
    <xdr:ext cx="405111" cy="259045"/>
    <xdr:sp macro="" textlink="">
      <xdr:nvSpPr>
        <xdr:cNvPr id="450" name="n_1mainValue【認定こども園・幼稚園・保育所】&#10;有形固定資産減価償却率"/>
        <xdr:cNvSpPr txBox="1"/>
      </xdr:nvSpPr>
      <xdr:spPr>
        <a:xfrm>
          <a:off x="15266044" y="6672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113555</xdr:rowOff>
    </xdr:from>
    <xdr:ext cx="405111" cy="259045"/>
    <xdr:sp macro="" textlink="">
      <xdr:nvSpPr>
        <xdr:cNvPr id="451" name="n_2mainValue【認定こども園・幼稚園・保育所】&#10;有形固定資産減価償却率"/>
        <xdr:cNvSpPr txBox="1"/>
      </xdr:nvSpPr>
      <xdr:spPr>
        <a:xfrm>
          <a:off x="14389744" y="697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76979</xdr:rowOff>
    </xdr:from>
    <xdr:ext cx="405111" cy="259045"/>
    <xdr:sp macro="" textlink="">
      <xdr:nvSpPr>
        <xdr:cNvPr id="452" name="n_3mainValue【認定こども園・幼稚園・保育所】&#10;有形固定資産減価償却率"/>
        <xdr:cNvSpPr txBox="1"/>
      </xdr:nvSpPr>
      <xdr:spPr>
        <a:xfrm>
          <a:off x="13500744" y="693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60977</xdr:rowOff>
    </xdr:from>
    <xdr:ext cx="405111" cy="259045"/>
    <xdr:sp macro="" textlink="">
      <xdr:nvSpPr>
        <xdr:cNvPr id="453" name="n_4mainValue【認定こども園・幼稚園・保育所】&#10;有形固定資産減価償却率"/>
        <xdr:cNvSpPr txBox="1"/>
      </xdr:nvSpPr>
      <xdr:spPr>
        <a:xfrm>
          <a:off x="126117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25908</xdr:rowOff>
    </xdr:from>
    <xdr:to>
      <xdr:col>116</xdr:col>
      <xdr:colOff>62864</xdr:colOff>
      <xdr:row>40</xdr:row>
      <xdr:rowOff>108204</xdr:rowOff>
    </xdr:to>
    <xdr:cxnSp macro="">
      <xdr:nvCxnSpPr>
        <xdr:cNvPr id="475" name="直線コネクタ 474"/>
        <xdr:cNvCxnSpPr/>
      </xdr:nvCxnSpPr>
      <xdr:spPr>
        <a:xfrm flipV="1">
          <a:off x="22160864" y="5855208"/>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112031</xdr:rowOff>
    </xdr:from>
    <xdr:ext cx="469744" cy="259045"/>
    <xdr:sp macro="" textlink="">
      <xdr:nvSpPr>
        <xdr:cNvPr id="476" name="【認定こども園・幼稚園・保育所】&#10;一人当たり面積最小値テキスト"/>
        <xdr:cNvSpPr txBox="1"/>
      </xdr:nvSpPr>
      <xdr:spPr>
        <a:xfrm>
          <a:off x="22199600" y="69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108204</xdr:rowOff>
    </xdr:from>
    <xdr:to>
      <xdr:col>116</xdr:col>
      <xdr:colOff>152400</xdr:colOff>
      <xdr:row>40</xdr:row>
      <xdr:rowOff>108204</xdr:rowOff>
    </xdr:to>
    <xdr:cxnSp macro="">
      <xdr:nvCxnSpPr>
        <xdr:cNvPr id="477" name="直線コネクタ 476"/>
        <xdr:cNvCxnSpPr/>
      </xdr:nvCxnSpPr>
      <xdr:spPr>
        <a:xfrm>
          <a:off x="22072600" y="696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144035</xdr:rowOff>
    </xdr:from>
    <xdr:ext cx="469744" cy="259045"/>
    <xdr:sp macro="" textlink="">
      <xdr:nvSpPr>
        <xdr:cNvPr id="478" name="【認定こども園・幼稚園・保育所】&#10;一人当たり面積最大値テキスト"/>
        <xdr:cNvSpPr txBox="1"/>
      </xdr:nvSpPr>
      <xdr:spPr>
        <a:xfrm>
          <a:off x="22199600" y="563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25908</xdr:rowOff>
    </xdr:from>
    <xdr:to>
      <xdr:col>116</xdr:col>
      <xdr:colOff>152400</xdr:colOff>
      <xdr:row>34</xdr:row>
      <xdr:rowOff>25908</xdr:rowOff>
    </xdr:to>
    <xdr:cxnSp macro="">
      <xdr:nvCxnSpPr>
        <xdr:cNvPr id="479" name="直線コネクタ 478"/>
        <xdr:cNvCxnSpPr/>
      </xdr:nvCxnSpPr>
      <xdr:spPr>
        <a:xfrm>
          <a:off x="22072600" y="585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16273</xdr:rowOff>
    </xdr:from>
    <xdr:ext cx="469744" cy="259045"/>
    <xdr:sp macro="" textlink="">
      <xdr:nvSpPr>
        <xdr:cNvPr id="480" name="【認定こども園・幼稚園・保育所】&#10;一人当たり面積平均値テキスト"/>
        <xdr:cNvSpPr txBox="1"/>
      </xdr:nvSpPr>
      <xdr:spPr>
        <a:xfrm>
          <a:off x="22199600" y="6359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164846</xdr:rowOff>
    </xdr:from>
    <xdr:to>
      <xdr:col>116</xdr:col>
      <xdr:colOff>114300</xdr:colOff>
      <xdr:row>38</xdr:row>
      <xdr:rowOff>94996</xdr:rowOff>
    </xdr:to>
    <xdr:sp macro="" textlink="">
      <xdr:nvSpPr>
        <xdr:cNvPr id="481" name="フローチャート: 判断 480"/>
        <xdr:cNvSpPr/>
      </xdr:nvSpPr>
      <xdr:spPr>
        <a:xfrm>
          <a:off x="221107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xdr:rowOff>
    </xdr:from>
    <xdr:to>
      <xdr:col>112</xdr:col>
      <xdr:colOff>38100</xdr:colOff>
      <xdr:row>38</xdr:row>
      <xdr:rowOff>113284</xdr:rowOff>
    </xdr:to>
    <xdr:sp macro="" textlink="">
      <xdr:nvSpPr>
        <xdr:cNvPr id="482" name="フローチャート: 判断 481"/>
        <xdr:cNvSpPr/>
      </xdr:nvSpPr>
      <xdr:spPr>
        <a:xfrm>
          <a:off x="21272500" y="652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2540</xdr:rowOff>
    </xdr:from>
    <xdr:to>
      <xdr:col>107</xdr:col>
      <xdr:colOff>101600</xdr:colOff>
      <xdr:row>38</xdr:row>
      <xdr:rowOff>104140</xdr:rowOff>
    </xdr:to>
    <xdr:sp macro="" textlink="">
      <xdr:nvSpPr>
        <xdr:cNvPr id="483" name="フローチャート: 判断 482"/>
        <xdr:cNvSpPr/>
      </xdr:nvSpPr>
      <xdr:spPr>
        <a:xfrm>
          <a:off x="20383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7112</xdr:rowOff>
    </xdr:from>
    <xdr:to>
      <xdr:col>102</xdr:col>
      <xdr:colOff>165100</xdr:colOff>
      <xdr:row>38</xdr:row>
      <xdr:rowOff>108712</xdr:rowOff>
    </xdr:to>
    <xdr:sp macro="" textlink="">
      <xdr:nvSpPr>
        <xdr:cNvPr id="484" name="フローチャート: 判断 483"/>
        <xdr:cNvSpPr/>
      </xdr:nvSpPr>
      <xdr:spPr>
        <a:xfrm>
          <a:off x="19494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59690</xdr:rowOff>
    </xdr:from>
    <xdr:to>
      <xdr:col>98</xdr:col>
      <xdr:colOff>38100</xdr:colOff>
      <xdr:row>37</xdr:row>
      <xdr:rowOff>161290</xdr:rowOff>
    </xdr:to>
    <xdr:sp macro="" textlink="">
      <xdr:nvSpPr>
        <xdr:cNvPr id="485" name="フローチャート: 判断 484"/>
        <xdr:cNvSpPr/>
      </xdr:nvSpPr>
      <xdr:spPr>
        <a:xfrm>
          <a:off x="18605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64262</xdr:rowOff>
    </xdr:from>
    <xdr:to>
      <xdr:col>116</xdr:col>
      <xdr:colOff>114300</xdr:colOff>
      <xdr:row>39</xdr:row>
      <xdr:rowOff>165862</xdr:rowOff>
    </xdr:to>
    <xdr:sp macro="" textlink="">
      <xdr:nvSpPr>
        <xdr:cNvPr id="491" name="楕円 490"/>
        <xdr:cNvSpPr/>
      </xdr:nvSpPr>
      <xdr:spPr>
        <a:xfrm>
          <a:off x="221107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42689</xdr:rowOff>
    </xdr:from>
    <xdr:ext cx="469744" cy="259045"/>
    <xdr:sp macro="" textlink="">
      <xdr:nvSpPr>
        <xdr:cNvPr id="492" name="【認定こども園・幼稚園・保育所】&#10;一人当たり面積該当値テキスト"/>
        <xdr:cNvSpPr txBox="1"/>
      </xdr:nvSpPr>
      <xdr:spPr>
        <a:xfrm>
          <a:off x="22199600"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64262</xdr:rowOff>
    </xdr:from>
    <xdr:to>
      <xdr:col>112</xdr:col>
      <xdr:colOff>38100</xdr:colOff>
      <xdr:row>39</xdr:row>
      <xdr:rowOff>165862</xdr:rowOff>
    </xdr:to>
    <xdr:sp macro="" textlink="">
      <xdr:nvSpPr>
        <xdr:cNvPr id="493" name="楕円 492"/>
        <xdr:cNvSpPr/>
      </xdr:nvSpPr>
      <xdr:spPr>
        <a:xfrm>
          <a:off x="21272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115062</xdr:rowOff>
    </xdr:from>
    <xdr:to>
      <xdr:col>116</xdr:col>
      <xdr:colOff>63500</xdr:colOff>
      <xdr:row>39</xdr:row>
      <xdr:rowOff>115062</xdr:rowOff>
    </xdr:to>
    <xdr:cxnSp macro="">
      <xdr:nvCxnSpPr>
        <xdr:cNvPr id="494" name="直線コネクタ 493"/>
        <xdr:cNvCxnSpPr/>
      </xdr:nvCxnSpPr>
      <xdr:spPr>
        <a:xfrm>
          <a:off x="21323300" y="68016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100838</xdr:rowOff>
    </xdr:from>
    <xdr:to>
      <xdr:col>107</xdr:col>
      <xdr:colOff>101600</xdr:colOff>
      <xdr:row>40</xdr:row>
      <xdr:rowOff>30988</xdr:rowOff>
    </xdr:to>
    <xdr:sp macro="" textlink="">
      <xdr:nvSpPr>
        <xdr:cNvPr id="495" name="楕円 494"/>
        <xdr:cNvSpPr/>
      </xdr:nvSpPr>
      <xdr:spPr>
        <a:xfrm>
          <a:off x="20383500" y="6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115062</xdr:rowOff>
    </xdr:from>
    <xdr:to>
      <xdr:col>111</xdr:col>
      <xdr:colOff>177800</xdr:colOff>
      <xdr:row>39</xdr:row>
      <xdr:rowOff>151638</xdr:rowOff>
    </xdr:to>
    <xdr:cxnSp macro="">
      <xdr:nvCxnSpPr>
        <xdr:cNvPr id="496" name="直線コネクタ 495"/>
        <xdr:cNvCxnSpPr/>
      </xdr:nvCxnSpPr>
      <xdr:spPr>
        <a:xfrm flipV="1">
          <a:off x="20434300" y="68016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73406</xdr:rowOff>
    </xdr:from>
    <xdr:to>
      <xdr:col>102</xdr:col>
      <xdr:colOff>165100</xdr:colOff>
      <xdr:row>40</xdr:row>
      <xdr:rowOff>3556</xdr:rowOff>
    </xdr:to>
    <xdr:sp macro="" textlink="">
      <xdr:nvSpPr>
        <xdr:cNvPr id="497" name="楕円 496"/>
        <xdr:cNvSpPr/>
      </xdr:nvSpPr>
      <xdr:spPr>
        <a:xfrm>
          <a:off x="19494500" y="6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124206</xdr:rowOff>
    </xdr:from>
    <xdr:to>
      <xdr:col>107</xdr:col>
      <xdr:colOff>50800</xdr:colOff>
      <xdr:row>39</xdr:row>
      <xdr:rowOff>151638</xdr:rowOff>
    </xdr:to>
    <xdr:cxnSp macro="">
      <xdr:nvCxnSpPr>
        <xdr:cNvPr id="498" name="直線コネクタ 497"/>
        <xdr:cNvCxnSpPr/>
      </xdr:nvCxnSpPr>
      <xdr:spPr>
        <a:xfrm>
          <a:off x="19545300" y="68107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55118</xdr:rowOff>
    </xdr:from>
    <xdr:to>
      <xdr:col>98</xdr:col>
      <xdr:colOff>38100</xdr:colOff>
      <xdr:row>39</xdr:row>
      <xdr:rowOff>156718</xdr:rowOff>
    </xdr:to>
    <xdr:sp macro="" textlink="">
      <xdr:nvSpPr>
        <xdr:cNvPr id="499" name="楕円 498"/>
        <xdr:cNvSpPr/>
      </xdr:nvSpPr>
      <xdr:spPr>
        <a:xfrm>
          <a:off x="186055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105918</xdr:rowOff>
    </xdr:from>
    <xdr:to>
      <xdr:col>102</xdr:col>
      <xdr:colOff>114300</xdr:colOff>
      <xdr:row>39</xdr:row>
      <xdr:rowOff>124206</xdr:rowOff>
    </xdr:to>
    <xdr:cxnSp macro="">
      <xdr:nvCxnSpPr>
        <xdr:cNvPr id="500" name="直線コネクタ 499"/>
        <xdr:cNvCxnSpPr/>
      </xdr:nvCxnSpPr>
      <xdr:spPr>
        <a:xfrm>
          <a:off x="18656300" y="67924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129811</xdr:rowOff>
    </xdr:from>
    <xdr:ext cx="469744" cy="259045"/>
    <xdr:sp macro="" textlink="">
      <xdr:nvSpPr>
        <xdr:cNvPr id="501" name="n_1aveValue【認定こども園・幼稚園・保育所】&#10;一人当たり面積"/>
        <xdr:cNvSpPr txBox="1"/>
      </xdr:nvSpPr>
      <xdr:spPr>
        <a:xfrm>
          <a:off x="21075727" y="630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120667</xdr:rowOff>
    </xdr:from>
    <xdr:ext cx="469744" cy="259045"/>
    <xdr:sp macro="" textlink="">
      <xdr:nvSpPr>
        <xdr:cNvPr id="502" name="n_2aveValue【認定こども園・幼稚園・保育所】&#10;一人当たり面積"/>
        <xdr:cNvSpPr txBox="1"/>
      </xdr:nvSpPr>
      <xdr:spPr>
        <a:xfrm>
          <a:off x="20199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125239</xdr:rowOff>
    </xdr:from>
    <xdr:ext cx="469744" cy="259045"/>
    <xdr:sp macro="" textlink="">
      <xdr:nvSpPr>
        <xdr:cNvPr id="503" name="n_3aveValue【認定こども園・幼稚園・保育所】&#10;一人当たり面積"/>
        <xdr:cNvSpPr txBox="1"/>
      </xdr:nvSpPr>
      <xdr:spPr>
        <a:xfrm>
          <a:off x="19310427" y="62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6367</xdr:rowOff>
    </xdr:from>
    <xdr:ext cx="469744" cy="259045"/>
    <xdr:sp macro="" textlink="">
      <xdr:nvSpPr>
        <xdr:cNvPr id="504" name="n_4aveValue【認定こども園・幼稚園・保育所】&#10;一人当たり面積"/>
        <xdr:cNvSpPr txBox="1"/>
      </xdr:nvSpPr>
      <xdr:spPr>
        <a:xfrm>
          <a:off x="1842142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156989</xdr:rowOff>
    </xdr:from>
    <xdr:ext cx="469744" cy="259045"/>
    <xdr:sp macro="" textlink="">
      <xdr:nvSpPr>
        <xdr:cNvPr id="505" name="n_1mainValue【認定こども園・幼稚園・保育所】&#10;一人当たり面積"/>
        <xdr:cNvSpPr txBox="1"/>
      </xdr:nvSpPr>
      <xdr:spPr>
        <a:xfrm>
          <a:off x="21075727" y="68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22115</xdr:rowOff>
    </xdr:from>
    <xdr:ext cx="469744" cy="259045"/>
    <xdr:sp macro="" textlink="">
      <xdr:nvSpPr>
        <xdr:cNvPr id="506" name="n_2mainValue【認定こども園・幼稚園・保育所】&#10;一人当たり面積"/>
        <xdr:cNvSpPr txBox="1"/>
      </xdr:nvSpPr>
      <xdr:spPr>
        <a:xfrm>
          <a:off x="20199427" y="688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166133</xdr:rowOff>
    </xdr:from>
    <xdr:ext cx="469744" cy="259045"/>
    <xdr:sp macro="" textlink="">
      <xdr:nvSpPr>
        <xdr:cNvPr id="507" name="n_3mainValue【認定こども園・幼稚園・保育所】&#10;一人当たり面積"/>
        <xdr:cNvSpPr txBox="1"/>
      </xdr:nvSpPr>
      <xdr:spPr>
        <a:xfrm>
          <a:off x="19310427" y="685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147845</xdr:rowOff>
    </xdr:from>
    <xdr:ext cx="469744" cy="259045"/>
    <xdr:sp macro="" textlink="">
      <xdr:nvSpPr>
        <xdr:cNvPr id="508" name="n_4mainValue【認定こども園・幼稚園・保育所】&#10;一人当たり面積"/>
        <xdr:cNvSpPr txBox="1"/>
      </xdr:nvSpPr>
      <xdr:spPr>
        <a:xfrm>
          <a:off x="184214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9" name="テキスト ボックス 51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1" name="テキスト ボックス 520"/>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144018</xdr:rowOff>
    </xdr:from>
    <xdr:to>
      <xdr:col>85</xdr:col>
      <xdr:colOff>126364</xdr:colOff>
      <xdr:row>62</xdr:row>
      <xdr:rowOff>155448</xdr:rowOff>
    </xdr:to>
    <xdr:cxnSp macro="">
      <xdr:nvCxnSpPr>
        <xdr:cNvPr id="531" name="直線コネクタ 530"/>
        <xdr:cNvCxnSpPr/>
      </xdr:nvCxnSpPr>
      <xdr:spPr>
        <a:xfrm flipV="1">
          <a:off x="16318864" y="9573768"/>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159275</xdr:rowOff>
    </xdr:from>
    <xdr:ext cx="405111" cy="259045"/>
    <xdr:sp macro="" textlink="">
      <xdr:nvSpPr>
        <xdr:cNvPr id="532" name="【学校施設】&#10;有形固定資産減価償却率最小値テキスト"/>
        <xdr:cNvSpPr txBox="1"/>
      </xdr:nvSpPr>
      <xdr:spPr>
        <a:xfrm>
          <a:off x="16357600" y="10789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155448</xdr:rowOff>
    </xdr:from>
    <xdr:to>
      <xdr:col>86</xdr:col>
      <xdr:colOff>25400</xdr:colOff>
      <xdr:row>62</xdr:row>
      <xdr:rowOff>155448</xdr:rowOff>
    </xdr:to>
    <xdr:cxnSp macro="">
      <xdr:nvCxnSpPr>
        <xdr:cNvPr id="533" name="直線コネクタ 532"/>
        <xdr:cNvCxnSpPr/>
      </xdr:nvCxnSpPr>
      <xdr:spPr>
        <a:xfrm>
          <a:off x="16230600" y="10785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90695</xdr:rowOff>
    </xdr:from>
    <xdr:ext cx="405111" cy="259045"/>
    <xdr:sp macro="" textlink="">
      <xdr:nvSpPr>
        <xdr:cNvPr id="534" name="【学校施設】&#10;有形固定資産減価償却率最大値テキスト"/>
        <xdr:cNvSpPr txBox="1"/>
      </xdr:nvSpPr>
      <xdr:spPr>
        <a:xfrm>
          <a:off x="16357600" y="934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144018</xdr:rowOff>
    </xdr:from>
    <xdr:to>
      <xdr:col>86</xdr:col>
      <xdr:colOff>25400</xdr:colOff>
      <xdr:row>55</xdr:row>
      <xdr:rowOff>144018</xdr:rowOff>
    </xdr:to>
    <xdr:cxnSp macro="">
      <xdr:nvCxnSpPr>
        <xdr:cNvPr id="535" name="直線コネクタ 534"/>
        <xdr:cNvCxnSpPr/>
      </xdr:nvCxnSpPr>
      <xdr:spPr>
        <a:xfrm>
          <a:off x="16230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10939</xdr:rowOff>
    </xdr:from>
    <xdr:ext cx="405111" cy="259045"/>
    <xdr:sp macro="" textlink="">
      <xdr:nvSpPr>
        <xdr:cNvPr id="536" name="【学校施設】&#10;有形固定資産減価償却率平均値テキスト"/>
        <xdr:cNvSpPr txBox="1"/>
      </xdr:nvSpPr>
      <xdr:spPr>
        <a:xfrm>
          <a:off x="16357600" y="9955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159512</xdr:rowOff>
    </xdr:from>
    <xdr:to>
      <xdr:col>85</xdr:col>
      <xdr:colOff>177800</xdr:colOff>
      <xdr:row>59</xdr:row>
      <xdr:rowOff>89662</xdr:rowOff>
    </xdr:to>
    <xdr:sp macro="" textlink="">
      <xdr:nvSpPr>
        <xdr:cNvPr id="537" name="フローチャート: 判断 536"/>
        <xdr:cNvSpPr/>
      </xdr:nvSpPr>
      <xdr:spPr>
        <a:xfrm>
          <a:off x="162687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xdr:rowOff>
    </xdr:from>
    <xdr:to>
      <xdr:col>81</xdr:col>
      <xdr:colOff>101600</xdr:colOff>
      <xdr:row>59</xdr:row>
      <xdr:rowOff>103378</xdr:rowOff>
    </xdr:to>
    <xdr:sp macro="" textlink="">
      <xdr:nvSpPr>
        <xdr:cNvPr id="538" name="フローチャート: 判断 537"/>
        <xdr:cNvSpPr/>
      </xdr:nvSpPr>
      <xdr:spPr>
        <a:xfrm>
          <a:off x="154305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154940</xdr:rowOff>
    </xdr:from>
    <xdr:to>
      <xdr:col>76</xdr:col>
      <xdr:colOff>165100</xdr:colOff>
      <xdr:row>59</xdr:row>
      <xdr:rowOff>85090</xdr:rowOff>
    </xdr:to>
    <xdr:sp macro="" textlink="">
      <xdr:nvSpPr>
        <xdr:cNvPr id="539" name="フローチャート: 判断 538"/>
        <xdr:cNvSpPr/>
      </xdr:nvSpPr>
      <xdr:spPr>
        <a:xfrm>
          <a:off x="14541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109220</xdr:rowOff>
    </xdr:from>
    <xdr:to>
      <xdr:col>72</xdr:col>
      <xdr:colOff>38100</xdr:colOff>
      <xdr:row>59</xdr:row>
      <xdr:rowOff>39370</xdr:rowOff>
    </xdr:to>
    <xdr:sp macro="" textlink="">
      <xdr:nvSpPr>
        <xdr:cNvPr id="540" name="フローチャート: 判断 539"/>
        <xdr:cNvSpPr/>
      </xdr:nvSpPr>
      <xdr:spPr>
        <a:xfrm>
          <a:off x="13652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541" name="フローチャート: 判断 540"/>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xdr:rowOff>
    </xdr:from>
    <xdr:to>
      <xdr:col>85</xdr:col>
      <xdr:colOff>177800</xdr:colOff>
      <xdr:row>59</xdr:row>
      <xdr:rowOff>117094</xdr:rowOff>
    </xdr:to>
    <xdr:sp macro="" textlink="">
      <xdr:nvSpPr>
        <xdr:cNvPr id="547" name="楕円 546"/>
        <xdr:cNvSpPr/>
      </xdr:nvSpPr>
      <xdr:spPr>
        <a:xfrm>
          <a:off x="16268700" y="1013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165371</xdr:rowOff>
    </xdr:from>
    <xdr:ext cx="405111" cy="259045"/>
    <xdr:sp macro="" textlink="">
      <xdr:nvSpPr>
        <xdr:cNvPr id="548" name="【学校施設】&#10;有形固定資産減価償却率該当値テキスト"/>
        <xdr:cNvSpPr txBox="1"/>
      </xdr:nvSpPr>
      <xdr:spPr>
        <a:xfrm>
          <a:off x="16357600" y="1010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xdr:rowOff>
    </xdr:from>
    <xdr:to>
      <xdr:col>81</xdr:col>
      <xdr:colOff>101600</xdr:colOff>
      <xdr:row>59</xdr:row>
      <xdr:rowOff>107950</xdr:rowOff>
    </xdr:to>
    <xdr:sp macro="" textlink="">
      <xdr:nvSpPr>
        <xdr:cNvPr id="549" name="楕円 548"/>
        <xdr:cNvSpPr/>
      </xdr:nvSpPr>
      <xdr:spPr>
        <a:xfrm>
          <a:off x="15430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57150</xdr:rowOff>
    </xdr:from>
    <xdr:to>
      <xdr:col>85</xdr:col>
      <xdr:colOff>127000</xdr:colOff>
      <xdr:row>59</xdr:row>
      <xdr:rowOff>66294</xdr:rowOff>
    </xdr:to>
    <xdr:cxnSp macro="">
      <xdr:nvCxnSpPr>
        <xdr:cNvPr id="550" name="直線コネクタ 549"/>
        <xdr:cNvCxnSpPr/>
      </xdr:nvCxnSpPr>
      <xdr:spPr>
        <a:xfrm>
          <a:off x="15481300" y="101727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90932</xdr:rowOff>
    </xdr:from>
    <xdr:to>
      <xdr:col>76</xdr:col>
      <xdr:colOff>165100</xdr:colOff>
      <xdr:row>59</xdr:row>
      <xdr:rowOff>21082</xdr:rowOff>
    </xdr:to>
    <xdr:sp macro="" textlink="">
      <xdr:nvSpPr>
        <xdr:cNvPr id="551" name="楕円 550"/>
        <xdr:cNvSpPr/>
      </xdr:nvSpPr>
      <xdr:spPr>
        <a:xfrm>
          <a:off x="14541500" y="100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141732</xdr:rowOff>
    </xdr:from>
    <xdr:to>
      <xdr:col>81</xdr:col>
      <xdr:colOff>50800</xdr:colOff>
      <xdr:row>59</xdr:row>
      <xdr:rowOff>57150</xdr:rowOff>
    </xdr:to>
    <xdr:cxnSp macro="">
      <xdr:nvCxnSpPr>
        <xdr:cNvPr id="552" name="直線コネクタ 551"/>
        <xdr:cNvCxnSpPr/>
      </xdr:nvCxnSpPr>
      <xdr:spPr>
        <a:xfrm>
          <a:off x="14592300" y="100858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166370</xdr:rowOff>
    </xdr:from>
    <xdr:to>
      <xdr:col>72</xdr:col>
      <xdr:colOff>38100</xdr:colOff>
      <xdr:row>58</xdr:row>
      <xdr:rowOff>96520</xdr:rowOff>
    </xdr:to>
    <xdr:sp macro="" textlink="">
      <xdr:nvSpPr>
        <xdr:cNvPr id="553" name="楕円 552"/>
        <xdr:cNvSpPr/>
      </xdr:nvSpPr>
      <xdr:spPr>
        <a:xfrm>
          <a:off x="13652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45720</xdr:rowOff>
    </xdr:from>
    <xdr:to>
      <xdr:col>76</xdr:col>
      <xdr:colOff>114300</xdr:colOff>
      <xdr:row>58</xdr:row>
      <xdr:rowOff>141732</xdr:rowOff>
    </xdr:to>
    <xdr:cxnSp macro="">
      <xdr:nvCxnSpPr>
        <xdr:cNvPr id="554" name="直線コネクタ 553"/>
        <xdr:cNvCxnSpPr/>
      </xdr:nvCxnSpPr>
      <xdr:spPr>
        <a:xfrm>
          <a:off x="13703300" y="99898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74930</xdr:rowOff>
    </xdr:from>
    <xdr:to>
      <xdr:col>67</xdr:col>
      <xdr:colOff>101600</xdr:colOff>
      <xdr:row>58</xdr:row>
      <xdr:rowOff>5080</xdr:rowOff>
    </xdr:to>
    <xdr:sp macro="" textlink="">
      <xdr:nvSpPr>
        <xdr:cNvPr id="555" name="楕円 554"/>
        <xdr:cNvSpPr/>
      </xdr:nvSpPr>
      <xdr:spPr>
        <a:xfrm>
          <a:off x="12763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125730</xdr:rowOff>
    </xdr:from>
    <xdr:to>
      <xdr:col>71</xdr:col>
      <xdr:colOff>177800</xdr:colOff>
      <xdr:row>58</xdr:row>
      <xdr:rowOff>45720</xdr:rowOff>
    </xdr:to>
    <xdr:cxnSp macro="">
      <xdr:nvCxnSpPr>
        <xdr:cNvPr id="556" name="直線コネクタ 555"/>
        <xdr:cNvCxnSpPr/>
      </xdr:nvCxnSpPr>
      <xdr:spPr>
        <a:xfrm>
          <a:off x="12814300" y="9898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119905</xdr:rowOff>
    </xdr:from>
    <xdr:ext cx="405111" cy="259045"/>
    <xdr:sp macro="" textlink="">
      <xdr:nvSpPr>
        <xdr:cNvPr id="557" name="n_1aveValue【学校施設】&#10;有形固定資産減価償却率"/>
        <xdr:cNvSpPr txBox="1"/>
      </xdr:nvSpPr>
      <xdr:spPr>
        <a:xfrm>
          <a:off x="15266044" y="989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76217</xdr:rowOff>
    </xdr:from>
    <xdr:ext cx="405111" cy="259045"/>
    <xdr:sp macro="" textlink="">
      <xdr:nvSpPr>
        <xdr:cNvPr id="558" name="n_2aveValue【学校施設】&#10;有形固定資産減価償却率"/>
        <xdr:cNvSpPr txBox="1"/>
      </xdr:nvSpPr>
      <xdr:spPr>
        <a:xfrm>
          <a:off x="14389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30497</xdr:rowOff>
    </xdr:from>
    <xdr:ext cx="405111" cy="259045"/>
    <xdr:sp macro="" textlink="">
      <xdr:nvSpPr>
        <xdr:cNvPr id="559" name="n_3aveValue【学校施設】&#10;有形固定資産減価償却率"/>
        <xdr:cNvSpPr txBox="1"/>
      </xdr:nvSpPr>
      <xdr:spPr>
        <a:xfrm>
          <a:off x="13500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133367</xdr:rowOff>
    </xdr:from>
    <xdr:ext cx="405111" cy="259045"/>
    <xdr:sp macro="" textlink="">
      <xdr:nvSpPr>
        <xdr:cNvPr id="560" name="n_4aveValue【学校施設】&#10;有形固定資産減価償却率"/>
        <xdr:cNvSpPr txBox="1"/>
      </xdr:nvSpPr>
      <xdr:spPr>
        <a:xfrm>
          <a:off x="12611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99077</xdr:rowOff>
    </xdr:from>
    <xdr:ext cx="405111" cy="259045"/>
    <xdr:sp macro="" textlink="">
      <xdr:nvSpPr>
        <xdr:cNvPr id="561" name="n_1mainValue【学校施設】&#10;有形固定資産減価償却率"/>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37609</xdr:rowOff>
    </xdr:from>
    <xdr:ext cx="405111" cy="259045"/>
    <xdr:sp macro="" textlink="">
      <xdr:nvSpPr>
        <xdr:cNvPr id="562" name="n_2mainValue【学校施設】&#10;有形固定資産減価償却率"/>
        <xdr:cNvSpPr txBox="1"/>
      </xdr:nvSpPr>
      <xdr:spPr>
        <a:xfrm>
          <a:off x="14389744" y="981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113047</xdr:rowOff>
    </xdr:from>
    <xdr:ext cx="405111" cy="259045"/>
    <xdr:sp macro="" textlink="">
      <xdr:nvSpPr>
        <xdr:cNvPr id="563" name="n_3mainValue【学校施設】&#10;有形固定資産減価償却率"/>
        <xdr:cNvSpPr txBox="1"/>
      </xdr:nvSpPr>
      <xdr:spPr>
        <a:xfrm>
          <a:off x="13500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21607</xdr:rowOff>
    </xdr:from>
    <xdr:ext cx="405111" cy="259045"/>
    <xdr:sp macro="" textlink="">
      <xdr:nvSpPr>
        <xdr:cNvPr id="564" name="n_4mainValue【学校施設】&#10;有形固定資産減価償却率"/>
        <xdr:cNvSpPr txBox="1"/>
      </xdr:nvSpPr>
      <xdr:spPr>
        <a:xfrm>
          <a:off x="12611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6" name="直線コネクタ 575"/>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7" name="テキスト ボックス 576"/>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8" name="直線コネクタ 577"/>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9" name="テキスト ボックス 578"/>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80" name="直線コネクタ 579"/>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81" name="テキスト ボックス 580"/>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4" name="直線コネクタ 583"/>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5" name="テキスト ボックス 584"/>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6" name="直線コネクタ 585"/>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7" name="テキスト ボックス 586"/>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8" name="直線コネクタ 587"/>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9" name="テキスト ボックス 588"/>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64</xdr:row>
      <xdr:rowOff>7144</xdr:rowOff>
    </xdr:to>
    <xdr:cxnSp macro="">
      <xdr:nvCxnSpPr>
        <xdr:cNvPr id="593" name="直線コネクタ 592"/>
        <xdr:cNvCxnSpPr/>
      </xdr:nvCxnSpPr>
      <xdr:spPr>
        <a:xfrm flipV="1">
          <a:off x="22160864" y="9605487"/>
          <a:ext cx="0" cy="1374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10971</xdr:rowOff>
    </xdr:from>
    <xdr:ext cx="469744" cy="259045"/>
    <xdr:sp macro="" textlink="">
      <xdr:nvSpPr>
        <xdr:cNvPr id="594" name="【学校施設】&#10;一人当たり面積最小値テキスト"/>
        <xdr:cNvSpPr txBox="1"/>
      </xdr:nvSpPr>
      <xdr:spPr>
        <a:xfrm>
          <a:off x="22199600" y="1098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7144</xdr:rowOff>
    </xdr:from>
    <xdr:to>
      <xdr:col>116</xdr:col>
      <xdr:colOff>152400</xdr:colOff>
      <xdr:row>64</xdr:row>
      <xdr:rowOff>7144</xdr:rowOff>
    </xdr:to>
    <xdr:cxnSp macro="">
      <xdr:nvCxnSpPr>
        <xdr:cNvPr id="595" name="直線コネクタ 594"/>
        <xdr:cNvCxnSpPr/>
      </xdr:nvCxnSpPr>
      <xdr:spPr>
        <a:xfrm>
          <a:off x="22072600" y="1097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96" name="【学校施設】&#10;一人当たり面積最大値テキスト"/>
        <xdr:cNvSpPr txBox="1"/>
      </xdr:nvSpPr>
      <xdr:spPr>
        <a:xfrm>
          <a:off x="22199600" y="938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597" name="直線コネクタ 596"/>
        <xdr:cNvCxnSpPr/>
      </xdr:nvCxnSpPr>
      <xdr:spPr>
        <a:xfrm>
          <a:off x="22072600" y="960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90664</xdr:rowOff>
    </xdr:from>
    <xdr:ext cx="469744" cy="259045"/>
    <xdr:sp macro="" textlink="">
      <xdr:nvSpPr>
        <xdr:cNvPr id="598" name="【学校施設】&#10;一人当たり面積平均値テキスト"/>
        <xdr:cNvSpPr txBox="1"/>
      </xdr:nvSpPr>
      <xdr:spPr>
        <a:xfrm>
          <a:off x="22199600" y="10206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67787</xdr:rowOff>
    </xdr:from>
    <xdr:to>
      <xdr:col>116</xdr:col>
      <xdr:colOff>114300</xdr:colOff>
      <xdr:row>60</xdr:row>
      <xdr:rowOff>169387</xdr:rowOff>
    </xdr:to>
    <xdr:sp macro="" textlink="">
      <xdr:nvSpPr>
        <xdr:cNvPr id="599" name="フローチャート: 判断 598"/>
        <xdr:cNvSpPr/>
      </xdr:nvSpPr>
      <xdr:spPr>
        <a:xfrm>
          <a:off x="221107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76359</xdr:rowOff>
    </xdr:from>
    <xdr:to>
      <xdr:col>112</xdr:col>
      <xdr:colOff>38100</xdr:colOff>
      <xdr:row>61</xdr:row>
      <xdr:rowOff>6509</xdr:rowOff>
    </xdr:to>
    <xdr:sp macro="" textlink="">
      <xdr:nvSpPr>
        <xdr:cNvPr id="600" name="フローチャート: 判断 599"/>
        <xdr:cNvSpPr/>
      </xdr:nvSpPr>
      <xdr:spPr>
        <a:xfrm>
          <a:off x="21272500" y="1036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72072</xdr:rowOff>
    </xdr:from>
    <xdr:to>
      <xdr:col>107</xdr:col>
      <xdr:colOff>101600</xdr:colOff>
      <xdr:row>61</xdr:row>
      <xdr:rowOff>2222</xdr:rowOff>
    </xdr:to>
    <xdr:sp macro="" textlink="">
      <xdr:nvSpPr>
        <xdr:cNvPr id="601" name="フローチャート: 判断 600"/>
        <xdr:cNvSpPr/>
      </xdr:nvSpPr>
      <xdr:spPr>
        <a:xfrm>
          <a:off x="20383500" y="103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106363</xdr:rowOff>
    </xdr:from>
    <xdr:to>
      <xdr:col>102</xdr:col>
      <xdr:colOff>165100</xdr:colOff>
      <xdr:row>61</xdr:row>
      <xdr:rowOff>36513</xdr:rowOff>
    </xdr:to>
    <xdr:sp macro="" textlink="">
      <xdr:nvSpPr>
        <xdr:cNvPr id="602" name="フローチャート: 判断 601"/>
        <xdr:cNvSpPr/>
      </xdr:nvSpPr>
      <xdr:spPr>
        <a:xfrm>
          <a:off x="19494500" y="1039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164941</xdr:rowOff>
    </xdr:from>
    <xdr:to>
      <xdr:col>98</xdr:col>
      <xdr:colOff>38100</xdr:colOff>
      <xdr:row>61</xdr:row>
      <xdr:rowOff>95091</xdr:rowOff>
    </xdr:to>
    <xdr:sp macro="" textlink="">
      <xdr:nvSpPr>
        <xdr:cNvPr id="603" name="フローチャート: 判断 602"/>
        <xdr:cNvSpPr/>
      </xdr:nvSpPr>
      <xdr:spPr>
        <a:xfrm>
          <a:off x="18605500" y="1045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52070</xdr:rowOff>
    </xdr:from>
    <xdr:to>
      <xdr:col>116</xdr:col>
      <xdr:colOff>114300</xdr:colOff>
      <xdr:row>62</xdr:row>
      <xdr:rowOff>153670</xdr:rowOff>
    </xdr:to>
    <xdr:sp macro="" textlink="">
      <xdr:nvSpPr>
        <xdr:cNvPr id="609" name="楕円 608"/>
        <xdr:cNvSpPr/>
      </xdr:nvSpPr>
      <xdr:spPr>
        <a:xfrm>
          <a:off x="221107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30497</xdr:rowOff>
    </xdr:from>
    <xdr:ext cx="469744" cy="259045"/>
    <xdr:sp macro="" textlink="">
      <xdr:nvSpPr>
        <xdr:cNvPr id="610" name="【学校施設】&#10;一人当たり面積該当値テキスト"/>
        <xdr:cNvSpPr txBox="1"/>
      </xdr:nvSpPr>
      <xdr:spPr>
        <a:xfrm>
          <a:off x="22199600"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62071</xdr:rowOff>
    </xdr:from>
    <xdr:to>
      <xdr:col>112</xdr:col>
      <xdr:colOff>38100</xdr:colOff>
      <xdr:row>62</xdr:row>
      <xdr:rowOff>163671</xdr:rowOff>
    </xdr:to>
    <xdr:sp macro="" textlink="">
      <xdr:nvSpPr>
        <xdr:cNvPr id="611" name="楕円 610"/>
        <xdr:cNvSpPr/>
      </xdr:nvSpPr>
      <xdr:spPr>
        <a:xfrm>
          <a:off x="21272500" y="1069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102870</xdr:rowOff>
    </xdr:from>
    <xdr:to>
      <xdr:col>116</xdr:col>
      <xdr:colOff>63500</xdr:colOff>
      <xdr:row>62</xdr:row>
      <xdr:rowOff>112871</xdr:rowOff>
    </xdr:to>
    <xdr:cxnSp macro="">
      <xdr:nvCxnSpPr>
        <xdr:cNvPr id="612" name="直線コネクタ 611"/>
        <xdr:cNvCxnSpPr/>
      </xdr:nvCxnSpPr>
      <xdr:spPr>
        <a:xfrm flipV="1">
          <a:off x="21323300" y="10732770"/>
          <a:ext cx="8382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66357</xdr:rowOff>
    </xdr:from>
    <xdr:to>
      <xdr:col>107</xdr:col>
      <xdr:colOff>101600</xdr:colOff>
      <xdr:row>62</xdr:row>
      <xdr:rowOff>167957</xdr:rowOff>
    </xdr:to>
    <xdr:sp macro="" textlink="">
      <xdr:nvSpPr>
        <xdr:cNvPr id="613" name="楕円 612"/>
        <xdr:cNvSpPr/>
      </xdr:nvSpPr>
      <xdr:spPr>
        <a:xfrm>
          <a:off x="20383500" y="1069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112871</xdr:rowOff>
    </xdr:from>
    <xdr:to>
      <xdr:col>111</xdr:col>
      <xdr:colOff>177800</xdr:colOff>
      <xdr:row>62</xdr:row>
      <xdr:rowOff>117157</xdr:rowOff>
    </xdr:to>
    <xdr:cxnSp macro="">
      <xdr:nvCxnSpPr>
        <xdr:cNvPr id="614" name="直線コネクタ 613"/>
        <xdr:cNvCxnSpPr/>
      </xdr:nvCxnSpPr>
      <xdr:spPr>
        <a:xfrm flipV="1">
          <a:off x="20434300" y="10742771"/>
          <a:ext cx="8890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77788</xdr:rowOff>
    </xdr:from>
    <xdr:to>
      <xdr:col>102</xdr:col>
      <xdr:colOff>165100</xdr:colOff>
      <xdr:row>63</xdr:row>
      <xdr:rowOff>7938</xdr:rowOff>
    </xdr:to>
    <xdr:sp macro="" textlink="">
      <xdr:nvSpPr>
        <xdr:cNvPr id="615" name="楕円 614"/>
        <xdr:cNvSpPr/>
      </xdr:nvSpPr>
      <xdr:spPr>
        <a:xfrm>
          <a:off x="19494500" y="1070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117157</xdr:rowOff>
    </xdr:from>
    <xdr:to>
      <xdr:col>107</xdr:col>
      <xdr:colOff>50800</xdr:colOff>
      <xdr:row>62</xdr:row>
      <xdr:rowOff>128588</xdr:rowOff>
    </xdr:to>
    <xdr:cxnSp macro="">
      <xdr:nvCxnSpPr>
        <xdr:cNvPr id="616" name="直線コネクタ 615"/>
        <xdr:cNvCxnSpPr/>
      </xdr:nvCxnSpPr>
      <xdr:spPr>
        <a:xfrm flipV="1">
          <a:off x="19545300" y="10747057"/>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72072</xdr:rowOff>
    </xdr:from>
    <xdr:to>
      <xdr:col>98</xdr:col>
      <xdr:colOff>38100</xdr:colOff>
      <xdr:row>63</xdr:row>
      <xdr:rowOff>2222</xdr:rowOff>
    </xdr:to>
    <xdr:sp macro="" textlink="">
      <xdr:nvSpPr>
        <xdr:cNvPr id="617" name="楕円 616"/>
        <xdr:cNvSpPr/>
      </xdr:nvSpPr>
      <xdr:spPr>
        <a:xfrm>
          <a:off x="186055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122872</xdr:rowOff>
    </xdr:from>
    <xdr:to>
      <xdr:col>102</xdr:col>
      <xdr:colOff>114300</xdr:colOff>
      <xdr:row>62</xdr:row>
      <xdr:rowOff>128588</xdr:rowOff>
    </xdr:to>
    <xdr:cxnSp macro="">
      <xdr:nvCxnSpPr>
        <xdr:cNvPr id="618" name="直線コネクタ 617"/>
        <xdr:cNvCxnSpPr/>
      </xdr:nvCxnSpPr>
      <xdr:spPr>
        <a:xfrm>
          <a:off x="18656300" y="10752772"/>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23036</xdr:rowOff>
    </xdr:from>
    <xdr:ext cx="469744" cy="259045"/>
    <xdr:sp macro="" textlink="">
      <xdr:nvSpPr>
        <xdr:cNvPr id="619" name="n_1aveValue【学校施設】&#10;一人当たり面積"/>
        <xdr:cNvSpPr txBox="1"/>
      </xdr:nvSpPr>
      <xdr:spPr>
        <a:xfrm>
          <a:off x="21075727" y="101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18749</xdr:rowOff>
    </xdr:from>
    <xdr:ext cx="469744" cy="259045"/>
    <xdr:sp macro="" textlink="">
      <xdr:nvSpPr>
        <xdr:cNvPr id="620" name="n_2aveValue【学校施設】&#10;一人当たり面積"/>
        <xdr:cNvSpPr txBox="1"/>
      </xdr:nvSpPr>
      <xdr:spPr>
        <a:xfrm>
          <a:off x="20199427" y="1013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53040</xdr:rowOff>
    </xdr:from>
    <xdr:ext cx="469744" cy="259045"/>
    <xdr:sp macro="" textlink="">
      <xdr:nvSpPr>
        <xdr:cNvPr id="621" name="n_3aveValue【学校施設】&#10;一人当たり面積"/>
        <xdr:cNvSpPr txBox="1"/>
      </xdr:nvSpPr>
      <xdr:spPr>
        <a:xfrm>
          <a:off x="19310427" y="1016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111618</xdr:rowOff>
    </xdr:from>
    <xdr:ext cx="469744" cy="259045"/>
    <xdr:sp macro="" textlink="">
      <xdr:nvSpPr>
        <xdr:cNvPr id="622" name="n_4aveValue【学校施設】&#10;一人当たり面積"/>
        <xdr:cNvSpPr txBox="1"/>
      </xdr:nvSpPr>
      <xdr:spPr>
        <a:xfrm>
          <a:off x="18421427" y="1022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154798</xdr:rowOff>
    </xdr:from>
    <xdr:ext cx="469744" cy="259045"/>
    <xdr:sp macro="" textlink="">
      <xdr:nvSpPr>
        <xdr:cNvPr id="623" name="n_1mainValue【学校施設】&#10;一人当たり面積"/>
        <xdr:cNvSpPr txBox="1"/>
      </xdr:nvSpPr>
      <xdr:spPr>
        <a:xfrm>
          <a:off x="21075727" y="107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159084</xdr:rowOff>
    </xdr:from>
    <xdr:ext cx="469744" cy="259045"/>
    <xdr:sp macro="" textlink="">
      <xdr:nvSpPr>
        <xdr:cNvPr id="624" name="n_2mainValue【学校施設】&#10;一人当たり面積"/>
        <xdr:cNvSpPr txBox="1"/>
      </xdr:nvSpPr>
      <xdr:spPr>
        <a:xfrm>
          <a:off x="20199427" y="1078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170515</xdr:rowOff>
    </xdr:from>
    <xdr:ext cx="469744" cy="259045"/>
    <xdr:sp macro="" textlink="">
      <xdr:nvSpPr>
        <xdr:cNvPr id="625" name="n_3mainValue【学校施設】&#10;一人当たり面積"/>
        <xdr:cNvSpPr txBox="1"/>
      </xdr:nvSpPr>
      <xdr:spPr>
        <a:xfrm>
          <a:off x="19310427" y="1080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164799</xdr:rowOff>
    </xdr:from>
    <xdr:ext cx="469744" cy="259045"/>
    <xdr:sp macro="" textlink="">
      <xdr:nvSpPr>
        <xdr:cNvPr id="626" name="n_4mainValue【学校施設】&#10;一人当たり面積"/>
        <xdr:cNvSpPr txBox="1"/>
      </xdr:nvSpPr>
      <xdr:spPr>
        <a:xfrm>
          <a:off x="18421427" y="1079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8" name="直線コネクタ 637"/>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9" name="テキスト ボックス 638"/>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0" name="直線コネクタ 639"/>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1" name="テキスト ボックス 640"/>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2" name="直線コネクタ 641"/>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3" name="テキスト ボックス 642"/>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4" name="直線コネクタ 643"/>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5" name="テキスト ボックス 644"/>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7" name="テキスト ボックス 646"/>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150113</xdr:rowOff>
    </xdr:from>
    <xdr:to>
      <xdr:col>85</xdr:col>
      <xdr:colOff>126364</xdr:colOff>
      <xdr:row>86</xdr:row>
      <xdr:rowOff>38100</xdr:rowOff>
    </xdr:to>
    <xdr:cxnSp macro="">
      <xdr:nvCxnSpPr>
        <xdr:cNvPr id="649" name="直線コネクタ 648"/>
        <xdr:cNvCxnSpPr/>
      </xdr:nvCxnSpPr>
      <xdr:spPr>
        <a:xfrm flipV="1">
          <a:off x="16318864" y="13351763"/>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650" name="【児童館】&#10;有形固定資産減価償却率最小値テキスト"/>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651" name="直線コネクタ 650"/>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96790</xdr:rowOff>
    </xdr:from>
    <xdr:ext cx="405111" cy="259045"/>
    <xdr:sp macro="" textlink="">
      <xdr:nvSpPr>
        <xdr:cNvPr id="652" name="【児童館】&#10;有形固定資産減価償却率最大値テキスト"/>
        <xdr:cNvSpPr txBox="1"/>
      </xdr:nvSpPr>
      <xdr:spPr>
        <a:xfrm>
          <a:off x="16357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150113</xdr:rowOff>
    </xdr:from>
    <xdr:to>
      <xdr:col>86</xdr:col>
      <xdr:colOff>25400</xdr:colOff>
      <xdr:row>77</xdr:row>
      <xdr:rowOff>150113</xdr:rowOff>
    </xdr:to>
    <xdr:cxnSp macro="">
      <xdr:nvCxnSpPr>
        <xdr:cNvPr id="653" name="直線コネクタ 652"/>
        <xdr:cNvCxnSpPr/>
      </xdr:nvCxnSpPr>
      <xdr:spPr>
        <a:xfrm>
          <a:off x="16230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149623</xdr:rowOff>
    </xdr:from>
    <xdr:ext cx="405111" cy="259045"/>
    <xdr:sp macro="" textlink="">
      <xdr:nvSpPr>
        <xdr:cNvPr id="654" name="【児童館】&#10;有形固定資産減価償却率平均値テキスト"/>
        <xdr:cNvSpPr txBox="1"/>
      </xdr:nvSpPr>
      <xdr:spPr>
        <a:xfrm>
          <a:off x="16357600" y="135227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126746</xdr:rowOff>
    </xdr:from>
    <xdr:to>
      <xdr:col>85</xdr:col>
      <xdr:colOff>177800</xdr:colOff>
      <xdr:row>80</xdr:row>
      <xdr:rowOff>56896</xdr:rowOff>
    </xdr:to>
    <xdr:sp macro="" textlink="">
      <xdr:nvSpPr>
        <xdr:cNvPr id="655" name="フローチャート: 判断 654"/>
        <xdr:cNvSpPr/>
      </xdr:nvSpPr>
      <xdr:spPr>
        <a:xfrm>
          <a:off x="16268700" y="1367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122174</xdr:rowOff>
    </xdr:from>
    <xdr:to>
      <xdr:col>81</xdr:col>
      <xdr:colOff>101600</xdr:colOff>
      <xdr:row>80</xdr:row>
      <xdr:rowOff>52324</xdr:rowOff>
    </xdr:to>
    <xdr:sp macro="" textlink="">
      <xdr:nvSpPr>
        <xdr:cNvPr id="656" name="フローチャート: 判断 655"/>
        <xdr:cNvSpPr/>
      </xdr:nvSpPr>
      <xdr:spPr>
        <a:xfrm>
          <a:off x="15430500" y="136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87885</xdr:rowOff>
    </xdr:from>
    <xdr:to>
      <xdr:col>76</xdr:col>
      <xdr:colOff>165100</xdr:colOff>
      <xdr:row>80</xdr:row>
      <xdr:rowOff>18035</xdr:rowOff>
    </xdr:to>
    <xdr:sp macro="" textlink="">
      <xdr:nvSpPr>
        <xdr:cNvPr id="657" name="フローチャート: 判断 656"/>
        <xdr:cNvSpPr/>
      </xdr:nvSpPr>
      <xdr:spPr>
        <a:xfrm>
          <a:off x="14541500" y="136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58165</xdr:rowOff>
    </xdr:from>
    <xdr:to>
      <xdr:col>72</xdr:col>
      <xdr:colOff>38100</xdr:colOff>
      <xdr:row>79</xdr:row>
      <xdr:rowOff>159765</xdr:rowOff>
    </xdr:to>
    <xdr:sp macro="" textlink="">
      <xdr:nvSpPr>
        <xdr:cNvPr id="658" name="フローチャート: 判断 657"/>
        <xdr:cNvSpPr/>
      </xdr:nvSpPr>
      <xdr:spPr>
        <a:xfrm>
          <a:off x="13652500" y="1360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78</xdr:row>
      <xdr:rowOff>23876</xdr:rowOff>
    </xdr:from>
    <xdr:to>
      <xdr:col>67</xdr:col>
      <xdr:colOff>101600</xdr:colOff>
      <xdr:row>78</xdr:row>
      <xdr:rowOff>125476</xdr:rowOff>
    </xdr:to>
    <xdr:sp macro="" textlink="">
      <xdr:nvSpPr>
        <xdr:cNvPr id="659" name="フローチャート: 判断 658"/>
        <xdr:cNvSpPr/>
      </xdr:nvSpPr>
      <xdr:spPr>
        <a:xfrm>
          <a:off x="12763500" y="1339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665" name="楕円 664"/>
        <xdr:cNvSpPr/>
      </xdr:nvSpPr>
      <xdr:spPr>
        <a:xfrm>
          <a:off x="16268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91457</xdr:rowOff>
    </xdr:from>
    <xdr:ext cx="405111" cy="259045"/>
    <xdr:sp macro="" textlink="">
      <xdr:nvSpPr>
        <xdr:cNvPr id="666" name="【児童館】&#10;有形固定資産減価償却率該当値テキスト"/>
        <xdr:cNvSpPr txBox="1"/>
      </xdr:nvSpPr>
      <xdr:spPr>
        <a:xfrm>
          <a:off x="16357600"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106172</xdr:rowOff>
    </xdr:from>
    <xdr:to>
      <xdr:col>81</xdr:col>
      <xdr:colOff>101600</xdr:colOff>
      <xdr:row>83</xdr:row>
      <xdr:rowOff>36322</xdr:rowOff>
    </xdr:to>
    <xdr:sp macro="" textlink="">
      <xdr:nvSpPr>
        <xdr:cNvPr id="667" name="楕円 666"/>
        <xdr:cNvSpPr/>
      </xdr:nvSpPr>
      <xdr:spPr>
        <a:xfrm>
          <a:off x="15430500" y="141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156972</xdr:rowOff>
    </xdr:from>
    <xdr:to>
      <xdr:col>85</xdr:col>
      <xdr:colOff>127000</xdr:colOff>
      <xdr:row>82</xdr:row>
      <xdr:rowOff>163830</xdr:rowOff>
    </xdr:to>
    <xdr:cxnSp macro="">
      <xdr:nvCxnSpPr>
        <xdr:cNvPr id="668" name="直線コネクタ 667"/>
        <xdr:cNvCxnSpPr/>
      </xdr:nvCxnSpPr>
      <xdr:spPr>
        <a:xfrm>
          <a:off x="15481300" y="1421587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60452</xdr:rowOff>
    </xdr:from>
    <xdr:to>
      <xdr:col>76</xdr:col>
      <xdr:colOff>165100</xdr:colOff>
      <xdr:row>82</xdr:row>
      <xdr:rowOff>162052</xdr:rowOff>
    </xdr:to>
    <xdr:sp macro="" textlink="">
      <xdr:nvSpPr>
        <xdr:cNvPr id="669" name="楕円 668"/>
        <xdr:cNvSpPr/>
      </xdr:nvSpPr>
      <xdr:spPr>
        <a:xfrm>
          <a:off x="14541500" y="141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111252</xdr:rowOff>
    </xdr:from>
    <xdr:to>
      <xdr:col>81</xdr:col>
      <xdr:colOff>50800</xdr:colOff>
      <xdr:row>82</xdr:row>
      <xdr:rowOff>156972</xdr:rowOff>
    </xdr:to>
    <xdr:cxnSp macro="">
      <xdr:nvCxnSpPr>
        <xdr:cNvPr id="670" name="直線コネクタ 669"/>
        <xdr:cNvCxnSpPr/>
      </xdr:nvCxnSpPr>
      <xdr:spPr>
        <a:xfrm>
          <a:off x="14592300" y="141701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14732</xdr:rowOff>
    </xdr:from>
    <xdr:to>
      <xdr:col>72</xdr:col>
      <xdr:colOff>38100</xdr:colOff>
      <xdr:row>82</xdr:row>
      <xdr:rowOff>116332</xdr:rowOff>
    </xdr:to>
    <xdr:sp macro="" textlink="">
      <xdr:nvSpPr>
        <xdr:cNvPr id="671" name="楕円 670"/>
        <xdr:cNvSpPr/>
      </xdr:nvSpPr>
      <xdr:spPr>
        <a:xfrm>
          <a:off x="13652500" y="140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65532</xdr:rowOff>
    </xdr:from>
    <xdr:to>
      <xdr:col>76</xdr:col>
      <xdr:colOff>114300</xdr:colOff>
      <xdr:row>82</xdr:row>
      <xdr:rowOff>111252</xdr:rowOff>
    </xdr:to>
    <xdr:cxnSp macro="">
      <xdr:nvCxnSpPr>
        <xdr:cNvPr id="672" name="直線コネクタ 671"/>
        <xdr:cNvCxnSpPr/>
      </xdr:nvCxnSpPr>
      <xdr:spPr>
        <a:xfrm>
          <a:off x="13703300" y="141244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140463</xdr:rowOff>
    </xdr:from>
    <xdr:to>
      <xdr:col>67</xdr:col>
      <xdr:colOff>101600</xdr:colOff>
      <xdr:row>82</xdr:row>
      <xdr:rowOff>70613</xdr:rowOff>
    </xdr:to>
    <xdr:sp macro="" textlink="">
      <xdr:nvSpPr>
        <xdr:cNvPr id="673" name="楕円 672"/>
        <xdr:cNvSpPr/>
      </xdr:nvSpPr>
      <xdr:spPr>
        <a:xfrm>
          <a:off x="12763500" y="1402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19813</xdr:rowOff>
    </xdr:from>
    <xdr:to>
      <xdr:col>71</xdr:col>
      <xdr:colOff>177800</xdr:colOff>
      <xdr:row>82</xdr:row>
      <xdr:rowOff>65532</xdr:rowOff>
    </xdr:to>
    <xdr:cxnSp macro="">
      <xdr:nvCxnSpPr>
        <xdr:cNvPr id="674" name="直線コネクタ 673"/>
        <xdr:cNvCxnSpPr/>
      </xdr:nvCxnSpPr>
      <xdr:spPr>
        <a:xfrm>
          <a:off x="12814300" y="1407871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68851</xdr:rowOff>
    </xdr:from>
    <xdr:ext cx="405111" cy="259045"/>
    <xdr:sp macro="" textlink="">
      <xdr:nvSpPr>
        <xdr:cNvPr id="675" name="n_1aveValue【児童館】&#10;有形固定資産減価償却率"/>
        <xdr:cNvSpPr txBox="1"/>
      </xdr:nvSpPr>
      <xdr:spPr>
        <a:xfrm>
          <a:off x="15266044" y="1344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34562</xdr:rowOff>
    </xdr:from>
    <xdr:ext cx="405111" cy="259045"/>
    <xdr:sp macro="" textlink="">
      <xdr:nvSpPr>
        <xdr:cNvPr id="676" name="n_2aveValue【児童館】&#10;有形固定資産減価償却率"/>
        <xdr:cNvSpPr txBox="1"/>
      </xdr:nvSpPr>
      <xdr:spPr>
        <a:xfrm>
          <a:off x="14389744" y="1340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4842</xdr:rowOff>
    </xdr:from>
    <xdr:ext cx="405111" cy="259045"/>
    <xdr:sp macro="" textlink="">
      <xdr:nvSpPr>
        <xdr:cNvPr id="677" name="n_3aveValue【児童館】&#10;有形固定資産減価償却率"/>
        <xdr:cNvSpPr txBox="1"/>
      </xdr:nvSpPr>
      <xdr:spPr>
        <a:xfrm>
          <a:off x="13500744" y="1337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142003</xdr:rowOff>
    </xdr:from>
    <xdr:ext cx="405111" cy="259045"/>
    <xdr:sp macro="" textlink="">
      <xdr:nvSpPr>
        <xdr:cNvPr id="678" name="n_4aveValue【児童館】&#10;有形固定資産減価償却率"/>
        <xdr:cNvSpPr txBox="1"/>
      </xdr:nvSpPr>
      <xdr:spPr>
        <a:xfrm>
          <a:off x="12611744" y="1317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27449</xdr:rowOff>
    </xdr:from>
    <xdr:ext cx="405111" cy="259045"/>
    <xdr:sp macro="" textlink="">
      <xdr:nvSpPr>
        <xdr:cNvPr id="679" name="n_1mainValue【児童館】&#10;有形固定資産減価償却率"/>
        <xdr:cNvSpPr txBox="1"/>
      </xdr:nvSpPr>
      <xdr:spPr>
        <a:xfrm>
          <a:off x="15266044" y="1425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153179</xdr:rowOff>
    </xdr:from>
    <xdr:ext cx="405111" cy="259045"/>
    <xdr:sp macro="" textlink="">
      <xdr:nvSpPr>
        <xdr:cNvPr id="680" name="n_2mainValue【児童館】&#10;有形固定資産減価償却率"/>
        <xdr:cNvSpPr txBox="1"/>
      </xdr:nvSpPr>
      <xdr:spPr>
        <a:xfrm>
          <a:off x="14389744" y="1421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107459</xdr:rowOff>
    </xdr:from>
    <xdr:ext cx="405111" cy="259045"/>
    <xdr:sp macro="" textlink="">
      <xdr:nvSpPr>
        <xdr:cNvPr id="681" name="n_3mainValue【児童館】&#10;有形固定資産減価償却率"/>
        <xdr:cNvSpPr txBox="1"/>
      </xdr:nvSpPr>
      <xdr:spPr>
        <a:xfrm>
          <a:off x="13500744" y="1416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61740</xdr:rowOff>
    </xdr:from>
    <xdr:ext cx="405111" cy="259045"/>
    <xdr:sp macro="" textlink="">
      <xdr:nvSpPr>
        <xdr:cNvPr id="682" name="n_4mainValue【児童館】&#10;有形固定資産減価償却率"/>
        <xdr:cNvSpPr txBox="1"/>
      </xdr:nvSpPr>
      <xdr:spPr>
        <a:xfrm>
          <a:off x="12611744" y="1412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38100</xdr:rowOff>
    </xdr:to>
    <xdr:cxnSp macro="">
      <xdr:nvCxnSpPr>
        <xdr:cNvPr id="706" name="直線コネクタ 705"/>
        <xdr:cNvCxnSpPr/>
      </xdr:nvCxnSpPr>
      <xdr:spPr>
        <a:xfrm flipV="1">
          <a:off x="22160864" y="13220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7"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8" name="直線コネクタ 707"/>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09" name="【児童館】&#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10" name="直線コネクタ 709"/>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711"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12" name="フローチャート: 判断 711"/>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13" name="フローチャート: 判断 712"/>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14" name="フローチャート: 判断 713"/>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5" name="フローチャート: 判断 714"/>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139700</xdr:rowOff>
    </xdr:from>
    <xdr:to>
      <xdr:col>98</xdr:col>
      <xdr:colOff>38100</xdr:colOff>
      <xdr:row>85</xdr:row>
      <xdr:rowOff>69850</xdr:rowOff>
    </xdr:to>
    <xdr:sp macro="" textlink="">
      <xdr:nvSpPr>
        <xdr:cNvPr id="716" name="フローチャート: 判断 715"/>
        <xdr:cNvSpPr/>
      </xdr:nvSpPr>
      <xdr:spPr>
        <a:xfrm>
          <a:off x="186055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722" name="楕円 721"/>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723" name="【児童館】&#10;一人当たり面積該当値テキスト"/>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724" name="楕円 723"/>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725" name="直線コネクタ 724"/>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726" name="楕円 725"/>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727" name="直線コネクタ 726"/>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728" name="楕円 727"/>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729" name="直線コネクタ 728"/>
        <xdr:cNvCxnSpPr/>
      </xdr:nvCxnSpPr>
      <xdr:spPr>
        <a:xfrm>
          <a:off x="19545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730" name="楕円 729"/>
        <xdr:cNvSpPr/>
      </xdr:nvSpPr>
      <xdr:spPr>
        <a:xfrm>
          <a:off x="18605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0</xdr:rowOff>
    </xdr:to>
    <xdr:cxnSp macro="">
      <xdr:nvCxnSpPr>
        <xdr:cNvPr id="731" name="直線コネクタ 730"/>
        <xdr:cNvCxnSpPr/>
      </xdr:nvCxnSpPr>
      <xdr:spPr>
        <a:xfrm>
          <a:off x="18656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732" name="n_1aveValue【児童館】&#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733" name="n_2aveValue【児童館】&#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34" name="n_3aveValue【児童館】&#10;一人当たり面積"/>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86377</xdr:rowOff>
    </xdr:from>
    <xdr:ext cx="469744" cy="259045"/>
    <xdr:sp macro="" textlink="">
      <xdr:nvSpPr>
        <xdr:cNvPr id="735" name="n_4aveValue【児童館】&#10;一人当たり面積"/>
        <xdr:cNvSpPr txBox="1"/>
      </xdr:nvSpPr>
      <xdr:spPr>
        <a:xfrm>
          <a:off x="18421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736" name="n_1mainValue【児童館】&#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737" name="n_2mainValue【児童館】&#10;一人当たり面積"/>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738" name="n_3mainValue【児童館】&#10;一人当たり面積"/>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739" name="n_4mainValue【児童館】&#10;一人当たり面積"/>
        <xdr:cNvSpPr txBox="1"/>
      </xdr:nvSpPr>
      <xdr:spPr>
        <a:xfrm>
          <a:off x="18421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52" name="テキスト ボックス 75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2" name="テキスト ボックス 761"/>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144780</xdr:rowOff>
    </xdr:from>
    <xdr:to>
      <xdr:col>85</xdr:col>
      <xdr:colOff>126364</xdr:colOff>
      <xdr:row>108</xdr:row>
      <xdr:rowOff>106680</xdr:rowOff>
    </xdr:to>
    <xdr:cxnSp macro="">
      <xdr:nvCxnSpPr>
        <xdr:cNvPr id="764" name="直線コネクタ 763"/>
        <xdr:cNvCxnSpPr/>
      </xdr:nvCxnSpPr>
      <xdr:spPr>
        <a:xfrm flipV="1">
          <a:off x="16318864" y="1711833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110507</xdr:rowOff>
    </xdr:from>
    <xdr:ext cx="405111" cy="259045"/>
    <xdr:sp macro="" textlink="">
      <xdr:nvSpPr>
        <xdr:cNvPr id="765" name="【公民館】&#10;有形固定資産減価償却率最小値テキスト"/>
        <xdr:cNvSpPr txBox="1"/>
      </xdr:nvSpPr>
      <xdr:spPr>
        <a:xfrm>
          <a:off x="16357600" y="186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106680</xdr:rowOff>
    </xdr:from>
    <xdr:to>
      <xdr:col>86</xdr:col>
      <xdr:colOff>25400</xdr:colOff>
      <xdr:row>108</xdr:row>
      <xdr:rowOff>106680</xdr:rowOff>
    </xdr:to>
    <xdr:cxnSp macro="">
      <xdr:nvCxnSpPr>
        <xdr:cNvPr id="766" name="直線コネクタ 765"/>
        <xdr:cNvCxnSpPr/>
      </xdr:nvCxnSpPr>
      <xdr:spPr>
        <a:xfrm>
          <a:off x="16230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91457</xdr:rowOff>
    </xdr:from>
    <xdr:ext cx="405111" cy="259045"/>
    <xdr:sp macro="" textlink="">
      <xdr:nvSpPr>
        <xdr:cNvPr id="767" name="【公民館】&#10;有形固定資産減価償却率最大値テキスト"/>
        <xdr:cNvSpPr txBox="1"/>
      </xdr:nvSpPr>
      <xdr:spPr>
        <a:xfrm>
          <a:off x="16357600" y="1689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144780</xdr:rowOff>
    </xdr:from>
    <xdr:to>
      <xdr:col>86</xdr:col>
      <xdr:colOff>25400</xdr:colOff>
      <xdr:row>99</xdr:row>
      <xdr:rowOff>144780</xdr:rowOff>
    </xdr:to>
    <xdr:cxnSp macro="">
      <xdr:nvCxnSpPr>
        <xdr:cNvPr id="768" name="直線コネクタ 767"/>
        <xdr:cNvCxnSpPr/>
      </xdr:nvCxnSpPr>
      <xdr:spPr>
        <a:xfrm>
          <a:off x="16230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30497</xdr:rowOff>
    </xdr:from>
    <xdr:ext cx="405111" cy="259045"/>
    <xdr:sp macro="" textlink="">
      <xdr:nvSpPr>
        <xdr:cNvPr id="769" name="【公民館】&#10;有形固定資産減価償却率平均値テキスト"/>
        <xdr:cNvSpPr txBox="1"/>
      </xdr:nvSpPr>
      <xdr:spPr>
        <a:xfrm>
          <a:off x="16357600" y="17518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52070</xdr:rowOff>
    </xdr:from>
    <xdr:to>
      <xdr:col>85</xdr:col>
      <xdr:colOff>177800</xdr:colOff>
      <xdr:row>102</xdr:row>
      <xdr:rowOff>153670</xdr:rowOff>
    </xdr:to>
    <xdr:sp macro="" textlink="">
      <xdr:nvSpPr>
        <xdr:cNvPr id="770" name="フローチャート: 判断 769"/>
        <xdr:cNvSpPr/>
      </xdr:nvSpPr>
      <xdr:spPr>
        <a:xfrm>
          <a:off x="16268700" y="1753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10161</xdr:rowOff>
    </xdr:from>
    <xdr:to>
      <xdr:col>81</xdr:col>
      <xdr:colOff>101600</xdr:colOff>
      <xdr:row>102</xdr:row>
      <xdr:rowOff>111761</xdr:rowOff>
    </xdr:to>
    <xdr:sp macro="" textlink="">
      <xdr:nvSpPr>
        <xdr:cNvPr id="771" name="フローチャート: 判断 770"/>
        <xdr:cNvSpPr/>
      </xdr:nvSpPr>
      <xdr:spPr>
        <a:xfrm>
          <a:off x="1543050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147320</xdr:rowOff>
    </xdr:from>
    <xdr:to>
      <xdr:col>76</xdr:col>
      <xdr:colOff>165100</xdr:colOff>
      <xdr:row>102</xdr:row>
      <xdr:rowOff>77470</xdr:rowOff>
    </xdr:to>
    <xdr:sp macro="" textlink="">
      <xdr:nvSpPr>
        <xdr:cNvPr id="772" name="フローチャート: 判断 771"/>
        <xdr:cNvSpPr/>
      </xdr:nvSpPr>
      <xdr:spPr>
        <a:xfrm>
          <a:off x="14541500" y="1746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13970</xdr:rowOff>
    </xdr:from>
    <xdr:to>
      <xdr:col>72</xdr:col>
      <xdr:colOff>38100</xdr:colOff>
      <xdr:row>102</xdr:row>
      <xdr:rowOff>115570</xdr:rowOff>
    </xdr:to>
    <xdr:sp macro="" textlink="">
      <xdr:nvSpPr>
        <xdr:cNvPr id="773" name="フローチャート: 判断 772"/>
        <xdr:cNvSpPr/>
      </xdr:nvSpPr>
      <xdr:spPr>
        <a:xfrm>
          <a:off x="13652500" y="1750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10161</xdr:rowOff>
    </xdr:from>
    <xdr:to>
      <xdr:col>67</xdr:col>
      <xdr:colOff>101600</xdr:colOff>
      <xdr:row>102</xdr:row>
      <xdr:rowOff>111761</xdr:rowOff>
    </xdr:to>
    <xdr:sp macro="" textlink="">
      <xdr:nvSpPr>
        <xdr:cNvPr id="774" name="フローチャート: 判断 773"/>
        <xdr:cNvSpPr/>
      </xdr:nvSpPr>
      <xdr:spPr>
        <a:xfrm>
          <a:off x="1276350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71120</xdr:rowOff>
    </xdr:from>
    <xdr:to>
      <xdr:col>85</xdr:col>
      <xdr:colOff>177800</xdr:colOff>
      <xdr:row>101</xdr:row>
      <xdr:rowOff>1270</xdr:rowOff>
    </xdr:to>
    <xdr:sp macro="" textlink="">
      <xdr:nvSpPr>
        <xdr:cNvPr id="780" name="楕円 779"/>
        <xdr:cNvSpPr/>
      </xdr:nvSpPr>
      <xdr:spPr>
        <a:xfrm>
          <a:off x="162687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93997</xdr:rowOff>
    </xdr:from>
    <xdr:ext cx="405111" cy="259045"/>
    <xdr:sp macro="" textlink="">
      <xdr:nvSpPr>
        <xdr:cNvPr id="781" name="【公民館】&#10;有形固定資産減価償却率該当値テキスト"/>
        <xdr:cNvSpPr txBox="1"/>
      </xdr:nvSpPr>
      <xdr:spPr>
        <a:xfrm>
          <a:off x="16357600" y="1706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139700</xdr:rowOff>
    </xdr:from>
    <xdr:to>
      <xdr:col>81</xdr:col>
      <xdr:colOff>101600</xdr:colOff>
      <xdr:row>100</xdr:row>
      <xdr:rowOff>69850</xdr:rowOff>
    </xdr:to>
    <xdr:sp macro="" textlink="">
      <xdr:nvSpPr>
        <xdr:cNvPr id="782" name="楕円 781"/>
        <xdr:cNvSpPr/>
      </xdr:nvSpPr>
      <xdr:spPr>
        <a:xfrm>
          <a:off x="15430500"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19050</xdr:rowOff>
    </xdr:from>
    <xdr:to>
      <xdr:col>85</xdr:col>
      <xdr:colOff>127000</xdr:colOff>
      <xdr:row>100</xdr:row>
      <xdr:rowOff>121920</xdr:rowOff>
    </xdr:to>
    <xdr:cxnSp macro="">
      <xdr:nvCxnSpPr>
        <xdr:cNvPr id="783" name="直線コネクタ 782"/>
        <xdr:cNvCxnSpPr/>
      </xdr:nvCxnSpPr>
      <xdr:spPr>
        <a:xfrm>
          <a:off x="15481300" y="1716405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55880</xdr:rowOff>
    </xdr:from>
    <xdr:to>
      <xdr:col>76</xdr:col>
      <xdr:colOff>165100</xdr:colOff>
      <xdr:row>100</xdr:row>
      <xdr:rowOff>157480</xdr:rowOff>
    </xdr:to>
    <xdr:sp macro="" textlink="">
      <xdr:nvSpPr>
        <xdr:cNvPr id="784" name="楕円 783"/>
        <xdr:cNvSpPr/>
      </xdr:nvSpPr>
      <xdr:spPr>
        <a:xfrm>
          <a:off x="14541500" y="1720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19050</xdr:rowOff>
    </xdr:from>
    <xdr:to>
      <xdr:col>81</xdr:col>
      <xdr:colOff>50800</xdr:colOff>
      <xdr:row>100</xdr:row>
      <xdr:rowOff>106680</xdr:rowOff>
    </xdr:to>
    <xdr:cxnSp macro="">
      <xdr:nvCxnSpPr>
        <xdr:cNvPr id="785" name="直線コネクタ 784"/>
        <xdr:cNvCxnSpPr/>
      </xdr:nvCxnSpPr>
      <xdr:spPr>
        <a:xfrm flipV="1">
          <a:off x="14592300" y="1716405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139700</xdr:rowOff>
    </xdr:from>
    <xdr:to>
      <xdr:col>72</xdr:col>
      <xdr:colOff>38100</xdr:colOff>
      <xdr:row>100</xdr:row>
      <xdr:rowOff>69850</xdr:rowOff>
    </xdr:to>
    <xdr:sp macro="" textlink="">
      <xdr:nvSpPr>
        <xdr:cNvPr id="786" name="楕円 785"/>
        <xdr:cNvSpPr/>
      </xdr:nvSpPr>
      <xdr:spPr>
        <a:xfrm>
          <a:off x="13652500"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19050</xdr:rowOff>
    </xdr:from>
    <xdr:to>
      <xdr:col>76</xdr:col>
      <xdr:colOff>114300</xdr:colOff>
      <xdr:row>100</xdr:row>
      <xdr:rowOff>106680</xdr:rowOff>
    </xdr:to>
    <xdr:cxnSp macro="">
      <xdr:nvCxnSpPr>
        <xdr:cNvPr id="787" name="直線コネクタ 786"/>
        <xdr:cNvCxnSpPr/>
      </xdr:nvCxnSpPr>
      <xdr:spPr>
        <a:xfrm>
          <a:off x="13703300" y="1716405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93980</xdr:rowOff>
    </xdr:from>
    <xdr:to>
      <xdr:col>67</xdr:col>
      <xdr:colOff>101600</xdr:colOff>
      <xdr:row>100</xdr:row>
      <xdr:rowOff>24130</xdr:rowOff>
    </xdr:to>
    <xdr:sp macro="" textlink="">
      <xdr:nvSpPr>
        <xdr:cNvPr id="788" name="楕円 787"/>
        <xdr:cNvSpPr/>
      </xdr:nvSpPr>
      <xdr:spPr>
        <a:xfrm>
          <a:off x="12763500" y="1706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144780</xdr:rowOff>
    </xdr:from>
    <xdr:to>
      <xdr:col>71</xdr:col>
      <xdr:colOff>177800</xdr:colOff>
      <xdr:row>100</xdr:row>
      <xdr:rowOff>19050</xdr:rowOff>
    </xdr:to>
    <xdr:cxnSp macro="">
      <xdr:nvCxnSpPr>
        <xdr:cNvPr id="789" name="直線コネクタ 788"/>
        <xdr:cNvCxnSpPr/>
      </xdr:nvCxnSpPr>
      <xdr:spPr>
        <a:xfrm>
          <a:off x="12814300" y="171183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102888</xdr:rowOff>
    </xdr:from>
    <xdr:ext cx="405111" cy="259045"/>
    <xdr:sp macro="" textlink="">
      <xdr:nvSpPr>
        <xdr:cNvPr id="790" name="n_1aveValue【公民館】&#10;有形固定資産減価償却率"/>
        <xdr:cNvSpPr txBox="1"/>
      </xdr:nvSpPr>
      <xdr:spPr>
        <a:xfrm>
          <a:off x="15266044" y="1759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68597</xdr:rowOff>
    </xdr:from>
    <xdr:ext cx="405111" cy="259045"/>
    <xdr:sp macro="" textlink="">
      <xdr:nvSpPr>
        <xdr:cNvPr id="791" name="n_2aveValue【公民館】&#10;有形固定資産減価償却率"/>
        <xdr:cNvSpPr txBox="1"/>
      </xdr:nvSpPr>
      <xdr:spPr>
        <a:xfrm>
          <a:off x="14389744" y="1755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106697</xdr:rowOff>
    </xdr:from>
    <xdr:ext cx="405111" cy="259045"/>
    <xdr:sp macro="" textlink="">
      <xdr:nvSpPr>
        <xdr:cNvPr id="792" name="n_3aveValue【公民館】&#10;有形固定資産減価償却率"/>
        <xdr:cNvSpPr txBox="1"/>
      </xdr:nvSpPr>
      <xdr:spPr>
        <a:xfrm>
          <a:off x="13500744" y="1759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102888</xdr:rowOff>
    </xdr:from>
    <xdr:ext cx="405111" cy="259045"/>
    <xdr:sp macro="" textlink="">
      <xdr:nvSpPr>
        <xdr:cNvPr id="793" name="n_4aveValue【公民館】&#10;有形固定資産減価償却率"/>
        <xdr:cNvSpPr txBox="1"/>
      </xdr:nvSpPr>
      <xdr:spPr>
        <a:xfrm>
          <a:off x="12611744" y="1759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86377</xdr:rowOff>
    </xdr:from>
    <xdr:ext cx="405111" cy="259045"/>
    <xdr:sp macro="" textlink="">
      <xdr:nvSpPr>
        <xdr:cNvPr id="794" name="n_1mainValue【公民館】&#10;有形固定資産減価償却率"/>
        <xdr:cNvSpPr txBox="1"/>
      </xdr:nvSpPr>
      <xdr:spPr>
        <a:xfrm>
          <a:off x="15266044" y="1688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2557</xdr:rowOff>
    </xdr:from>
    <xdr:ext cx="405111" cy="259045"/>
    <xdr:sp macro="" textlink="">
      <xdr:nvSpPr>
        <xdr:cNvPr id="795" name="n_2mainValue【公民館】&#10;有形固定資産減価償却率"/>
        <xdr:cNvSpPr txBox="1"/>
      </xdr:nvSpPr>
      <xdr:spPr>
        <a:xfrm>
          <a:off x="14389744" y="1697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86377</xdr:rowOff>
    </xdr:from>
    <xdr:ext cx="405111" cy="259045"/>
    <xdr:sp macro="" textlink="">
      <xdr:nvSpPr>
        <xdr:cNvPr id="796" name="n_3mainValue【公民館】&#10;有形固定資産減価償却率"/>
        <xdr:cNvSpPr txBox="1"/>
      </xdr:nvSpPr>
      <xdr:spPr>
        <a:xfrm>
          <a:off x="13500744" y="1688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40657</xdr:rowOff>
    </xdr:from>
    <xdr:ext cx="405111" cy="259045"/>
    <xdr:sp macro="" textlink="">
      <xdr:nvSpPr>
        <xdr:cNvPr id="797" name="n_4mainValue【公民館】&#10;有形固定資産減価償却率"/>
        <xdr:cNvSpPr txBox="1"/>
      </xdr:nvSpPr>
      <xdr:spPr>
        <a:xfrm>
          <a:off x="12611744" y="1684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101346</xdr:rowOff>
    </xdr:from>
    <xdr:to>
      <xdr:col>116</xdr:col>
      <xdr:colOff>62864</xdr:colOff>
      <xdr:row>108</xdr:row>
      <xdr:rowOff>3048</xdr:rowOff>
    </xdr:to>
    <xdr:cxnSp macro="">
      <xdr:nvCxnSpPr>
        <xdr:cNvPr id="819" name="直線コネクタ 818"/>
        <xdr:cNvCxnSpPr/>
      </xdr:nvCxnSpPr>
      <xdr:spPr>
        <a:xfrm flipV="1">
          <a:off x="22160864" y="1741779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820" name="【公民館】&#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821" name="直線コネクタ 820"/>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48023</xdr:rowOff>
    </xdr:from>
    <xdr:ext cx="469744" cy="259045"/>
    <xdr:sp macro="" textlink="">
      <xdr:nvSpPr>
        <xdr:cNvPr id="822" name="【公民館】&#10;一人当たり面積最大値テキスト"/>
        <xdr:cNvSpPr txBox="1"/>
      </xdr:nvSpPr>
      <xdr:spPr>
        <a:xfrm>
          <a:off x="22199600" y="1719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101346</xdr:rowOff>
    </xdr:from>
    <xdr:to>
      <xdr:col>116</xdr:col>
      <xdr:colOff>152400</xdr:colOff>
      <xdr:row>101</xdr:row>
      <xdr:rowOff>101346</xdr:rowOff>
    </xdr:to>
    <xdr:cxnSp macro="">
      <xdr:nvCxnSpPr>
        <xdr:cNvPr id="823" name="直線コネクタ 822"/>
        <xdr:cNvCxnSpPr/>
      </xdr:nvCxnSpPr>
      <xdr:spPr>
        <a:xfrm>
          <a:off x="22072600" y="1741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114571</xdr:rowOff>
    </xdr:from>
    <xdr:ext cx="469744" cy="259045"/>
    <xdr:sp macro="" textlink="">
      <xdr:nvSpPr>
        <xdr:cNvPr id="824" name="【公民館】&#10;一人当たり面積平均値テキスト"/>
        <xdr:cNvSpPr txBox="1"/>
      </xdr:nvSpPr>
      <xdr:spPr>
        <a:xfrm>
          <a:off x="22199600" y="17945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91694</xdr:rowOff>
    </xdr:from>
    <xdr:to>
      <xdr:col>116</xdr:col>
      <xdr:colOff>114300</xdr:colOff>
      <xdr:row>106</xdr:row>
      <xdr:rowOff>21844</xdr:rowOff>
    </xdr:to>
    <xdr:sp macro="" textlink="">
      <xdr:nvSpPr>
        <xdr:cNvPr id="825" name="フローチャート: 判断 824"/>
        <xdr:cNvSpPr/>
      </xdr:nvSpPr>
      <xdr:spPr>
        <a:xfrm>
          <a:off x="221107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50546</xdr:rowOff>
    </xdr:from>
    <xdr:to>
      <xdr:col>112</xdr:col>
      <xdr:colOff>38100</xdr:colOff>
      <xdr:row>105</xdr:row>
      <xdr:rowOff>152146</xdr:rowOff>
    </xdr:to>
    <xdr:sp macro="" textlink="">
      <xdr:nvSpPr>
        <xdr:cNvPr id="826" name="フローチャート: 判断 825"/>
        <xdr:cNvSpPr/>
      </xdr:nvSpPr>
      <xdr:spPr>
        <a:xfrm>
          <a:off x="21272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59689</xdr:rowOff>
    </xdr:from>
    <xdr:to>
      <xdr:col>107</xdr:col>
      <xdr:colOff>101600</xdr:colOff>
      <xdr:row>105</xdr:row>
      <xdr:rowOff>161289</xdr:rowOff>
    </xdr:to>
    <xdr:sp macro="" textlink="">
      <xdr:nvSpPr>
        <xdr:cNvPr id="827" name="フローチャート: 判断 826"/>
        <xdr:cNvSpPr/>
      </xdr:nvSpPr>
      <xdr:spPr>
        <a:xfrm>
          <a:off x="20383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55118</xdr:rowOff>
    </xdr:from>
    <xdr:to>
      <xdr:col>102</xdr:col>
      <xdr:colOff>165100</xdr:colOff>
      <xdr:row>105</xdr:row>
      <xdr:rowOff>156718</xdr:rowOff>
    </xdr:to>
    <xdr:sp macro="" textlink="">
      <xdr:nvSpPr>
        <xdr:cNvPr id="828" name="フローチャート: 判断 827"/>
        <xdr:cNvSpPr/>
      </xdr:nvSpPr>
      <xdr:spPr>
        <a:xfrm>
          <a:off x="19494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41402</xdr:rowOff>
    </xdr:from>
    <xdr:to>
      <xdr:col>98</xdr:col>
      <xdr:colOff>38100</xdr:colOff>
      <xdr:row>105</xdr:row>
      <xdr:rowOff>143002</xdr:rowOff>
    </xdr:to>
    <xdr:sp macro="" textlink="">
      <xdr:nvSpPr>
        <xdr:cNvPr id="829" name="フローチャート: 判断 828"/>
        <xdr:cNvSpPr/>
      </xdr:nvSpPr>
      <xdr:spPr>
        <a:xfrm>
          <a:off x="18605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80263</xdr:rowOff>
    </xdr:from>
    <xdr:to>
      <xdr:col>116</xdr:col>
      <xdr:colOff>114300</xdr:colOff>
      <xdr:row>107</xdr:row>
      <xdr:rowOff>10413</xdr:rowOff>
    </xdr:to>
    <xdr:sp macro="" textlink="">
      <xdr:nvSpPr>
        <xdr:cNvPr id="835" name="楕円 834"/>
        <xdr:cNvSpPr/>
      </xdr:nvSpPr>
      <xdr:spPr>
        <a:xfrm>
          <a:off x="22110700" y="182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58690</xdr:rowOff>
    </xdr:from>
    <xdr:ext cx="469744" cy="259045"/>
    <xdr:sp macro="" textlink="">
      <xdr:nvSpPr>
        <xdr:cNvPr id="836" name="【公民館】&#10;一人当たり面積該当値テキスト"/>
        <xdr:cNvSpPr txBox="1"/>
      </xdr:nvSpPr>
      <xdr:spPr>
        <a:xfrm>
          <a:off x="22199600" y="1823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75692</xdr:rowOff>
    </xdr:from>
    <xdr:to>
      <xdr:col>112</xdr:col>
      <xdr:colOff>38100</xdr:colOff>
      <xdr:row>107</xdr:row>
      <xdr:rowOff>5842</xdr:rowOff>
    </xdr:to>
    <xdr:sp macro="" textlink="">
      <xdr:nvSpPr>
        <xdr:cNvPr id="837" name="楕円 836"/>
        <xdr:cNvSpPr/>
      </xdr:nvSpPr>
      <xdr:spPr>
        <a:xfrm>
          <a:off x="21272500" y="1824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126492</xdr:rowOff>
    </xdr:from>
    <xdr:to>
      <xdr:col>116</xdr:col>
      <xdr:colOff>63500</xdr:colOff>
      <xdr:row>106</xdr:row>
      <xdr:rowOff>131063</xdr:rowOff>
    </xdr:to>
    <xdr:cxnSp macro="">
      <xdr:nvCxnSpPr>
        <xdr:cNvPr id="838" name="直線コネクタ 837"/>
        <xdr:cNvCxnSpPr/>
      </xdr:nvCxnSpPr>
      <xdr:spPr>
        <a:xfrm>
          <a:off x="21323300" y="1830019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89408</xdr:rowOff>
    </xdr:from>
    <xdr:to>
      <xdr:col>107</xdr:col>
      <xdr:colOff>101600</xdr:colOff>
      <xdr:row>107</xdr:row>
      <xdr:rowOff>19558</xdr:rowOff>
    </xdr:to>
    <xdr:sp macro="" textlink="">
      <xdr:nvSpPr>
        <xdr:cNvPr id="839" name="楕円 838"/>
        <xdr:cNvSpPr/>
      </xdr:nvSpPr>
      <xdr:spPr>
        <a:xfrm>
          <a:off x="203835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126492</xdr:rowOff>
    </xdr:from>
    <xdr:to>
      <xdr:col>111</xdr:col>
      <xdr:colOff>177800</xdr:colOff>
      <xdr:row>106</xdr:row>
      <xdr:rowOff>140208</xdr:rowOff>
    </xdr:to>
    <xdr:cxnSp macro="">
      <xdr:nvCxnSpPr>
        <xdr:cNvPr id="840" name="直線コネクタ 839"/>
        <xdr:cNvCxnSpPr/>
      </xdr:nvCxnSpPr>
      <xdr:spPr>
        <a:xfrm flipV="1">
          <a:off x="20434300" y="183001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89408</xdr:rowOff>
    </xdr:from>
    <xdr:to>
      <xdr:col>102</xdr:col>
      <xdr:colOff>165100</xdr:colOff>
      <xdr:row>107</xdr:row>
      <xdr:rowOff>19558</xdr:rowOff>
    </xdr:to>
    <xdr:sp macro="" textlink="">
      <xdr:nvSpPr>
        <xdr:cNvPr id="841" name="楕円 840"/>
        <xdr:cNvSpPr/>
      </xdr:nvSpPr>
      <xdr:spPr>
        <a:xfrm>
          <a:off x="194945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140208</xdr:rowOff>
    </xdr:from>
    <xdr:to>
      <xdr:col>107</xdr:col>
      <xdr:colOff>50800</xdr:colOff>
      <xdr:row>106</xdr:row>
      <xdr:rowOff>140208</xdr:rowOff>
    </xdr:to>
    <xdr:cxnSp macro="">
      <xdr:nvCxnSpPr>
        <xdr:cNvPr id="842" name="直線コネクタ 841"/>
        <xdr:cNvCxnSpPr/>
      </xdr:nvCxnSpPr>
      <xdr:spPr>
        <a:xfrm>
          <a:off x="19545300" y="18313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80263</xdr:rowOff>
    </xdr:from>
    <xdr:to>
      <xdr:col>98</xdr:col>
      <xdr:colOff>38100</xdr:colOff>
      <xdr:row>107</xdr:row>
      <xdr:rowOff>10413</xdr:rowOff>
    </xdr:to>
    <xdr:sp macro="" textlink="">
      <xdr:nvSpPr>
        <xdr:cNvPr id="843" name="楕円 842"/>
        <xdr:cNvSpPr/>
      </xdr:nvSpPr>
      <xdr:spPr>
        <a:xfrm>
          <a:off x="18605500" y="182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131063</xdr:rowOff>
    </xdr:from>
    <xdr:to>
      <xdr:col>102</xdr:col>
      <xdr:colOff>114300</xdr:colOff>
      <xdr:row>106</xdr:row>
      <xdr:rowOff>140208</xdr:rowOff>
    </xdr:to>
    <xdr:cxnSp macro="">
      <xdr:nvCxnSpPr>
        <xdr:cNvPr id="844" name="直線コネクタ 843"/>
        <xdr:cNvCxnSpPr/>
      </xdr:nvCxnSpPr>
      <xdr:spPr>
        <a:xfrm>
          <a:off x="18656300" y="183047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168673</xdr:rowOff>
    </xdr:from>
    <xdr:ext cx="469744" cy="259045"/>
    <xdr:sp macro="" textlink="">
      <xdr:nvSpPr>
        <xdr:cNvPr id="845" name="n_1aveValue【公民館】&#10;一人当たり面積"/>
        <xdr:cNvSpPr txBox="1"/>
      </xdr:nvSpPr>
      <xdr:spPr>
        <a:xfrm>
          <a:off x="21075727" y="178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6366</xdr:rowOff>
    </xdr:from>
    <xdr:ext cx="469744" cy="259045"/>
    <xdr:sp macro="" textlink="">
      <xdr:nvSpPr>
        <xdr:cNvPr id="846" name="n_2aveValue【公民館】&#10;一人当たり面積"/>
        <xdr:cNvSpPr txBox="1"/>
      </xdr:nvSpPr>
      <xdr:spPr>
        <a:xfrm>
          <a:off x="20199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1795</xdr:rowOff>
    </xdr:from>
    <xdr:ext cx="469744" cy="259045"/>
    <xdr:sp macro="" textlink="">
      <xdr:nvSpPr>
        <xdr:cNvPr id="847" name="n_3aveValue【公民館】&#10;一人当たり面積"/>
        <xdr:cNvSpPr txBox="1"/>
      </xdr:nvSpPr>
      <xdr:spPr>
        <a:xfrm>
          <a:off x="19310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159529</xdr:rowOff>
    </xdr:from>
    <xdr:ext cx="469744" cy="259045"/>
    <xdr:sp macro="" textlink="">
      <xdr:nvSpPr>
        <xdr:cNvPr id="848" name="n_4aveValue【公民館】&#10;一人当たり面積"/>
        <xdr:cNvSpPr txBox="1"/>
      </xdr:nvSpPr>
      <xdr:spPr>
        <a:xfrm>
          <a:off x="18421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168419</xdr:rowOff>
    </xdr:from>
    <xdr:ext cx="469744" cy="259045"/>
    <xdr:sp macro="" textlink="">
      <xdr:nvSpPr>
        <xdr:cNvPr id="849" name="n_1mainValue【公民館】&#10;一人当たり面積"/>
        <xdr:cNvSpPr txBox="1"/>
      </xdr:nvSpPr>
      <xdr:spPr>
        <a:xfrm>
          <a:off x="21075727" y="1834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10685</xdr:rowOff>
    </xdr:from>
    <xdr:ext cx="469744" cy="259045"/>
    <xdr:sp macro="" textlink="">
      <xdr:nvSpPr>
        <xdr:cNvPr id="850" name="n_2mainValue【公民館】&#10;一人当たり面積"/>
        <xdr:cNvSpPr txBox="1"/>
      </xdr:nvSpPr>
      <xdr:spPr>
        <a:xfrm>
          <a:off x="20199427" y="1835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10685</xdr:rowOff>
    </xdr:from>
    <xdr:ext cx="469744" cy="259045"/>
    <xdr:sp macro="" textlink="">
      <xdr:nvSpPr>
        <xdr:cNvPr id="851" name="n_3mainValue【公民館】&#10;一人当たり面積"/>
        <xdr:cNvSpPr txBox="1"/>
      </xdr:nvSpPr>
      <xdr:spPr>
        <a:xfrm>
          <a:off x="19310427" y="1835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1540</xdr:rowOff>
    </xdr:from>
    <xdr:ext cx="469744" cy="259045"/>
    <xdr:sp macro="" textlink="">
      <xdr:nvSpPr>
        <xdr:cNvPr id="852" name="n_4mainValue【公民館】&#10;一人当たり面積"/>
        <xdr:cNvSpPr txBox="1"/>
      </xdr:nvSpPr>
      <xdr:spPr>
        <a:xfrm>
          <a:off x="18421427"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類似団体と比較して特に有形固定資産減価償却率が高くなっている施設は，児童館であり，低くなっている施設は橋りょう，公民館である。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児童館については，ほとんどが昭和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年代に建てられたものであり，施設の老朽化が進んでいるため，個別施設計画に基づいた適正な維持管理を行うとともに複合化等について検討する必要がある。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橋りょう・公民館については，耐震補強や長寿命化工事など計画的な更新を行っているため，有形固定資産減価償却率が低くなっている。また，公民館については今後複合化を行う予定もあるため，引き続き低率を維持する見込み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199,091
190,327
194.46
87,287,426
86,201,075
599,527
39,185,319
47,249,573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169926</xdr:rowOff>
    </xdr:from>
    <xdr:to>
      <xdr:col>24</xdr:col>
      <xdr:colOff>62865</xdr:colOff>
      <xdr:row>41</xdr:row>
      <xdr:rowOff>762</xdr:rowOff>
    </xdr:to>
    <xdr:cxnSp macro="">
      <xdr:nvCxnSpPr>
        <xdr:cNvPr id="55" name="直線コネクタ 54"/>
        <xdr:cNvCxnSpPr/>
      </xdr:nvCxnSpPr>
      <xdr:spPr>
        <a:xfrm flipV="1">
          <a:off x="4634865" y="565632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4589</xdr:rowOff>
    </xdr:from>
    <xdr:ext cx="405111" cy="259045"/>
    <xdr:sp macro="" textlink="">
      <xdr:nvSpPr>
        <xdr:cNvPr id="56" name="【図書館】&#10;有形固定資産減価償却率最小値テキスト"/>
        <xdr:cNvSpPr txBox="1"/>
      </xdr:nvSpPr>
      <xdr:spPr>
        <a:xfrm>
          <a:off x="4673600" y="703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xdr:rowOff>
    </xdr:from>
    <xdr:to>
      <xdr:col>24</xdr:col>
      <xdr:colOff>152400</xdr:colOff>
      <xdr:row>41</xdr:row>
      <xdr:rowOff>762</xdr:rowOff>
    </xdr:to>
    <xdr:cxnSp macro="">
      <xdr:nvCxnSpPr>
        <xdr:cNvPr id="57" name="直線コネクタ 56"/>
        <xdr:cNvCxnSpPr/>
      </xdr:nvCxnSpPr>
      <xdr:spPr>
        <a:xfrm>
          <a:off x="4546600" y="703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116603</xdr:rowOff>
    </xdr:from>
    <xdr:ext cx="405111" cy="259045"/>
    <xdr:sp macro="" textlink="">
      <xdr:nvSpPr>
        <xdr:cNvPr id="58" name="【図書館】&#10;有形固定資産減価償却率最大値テキスト"/>
        <xdr:cNvSpPr txBox="1"/>
      </xdr:nvSpPr>
      <xdr:spPr>
        <a:xfrm>
          <a:off x="4673600" y="543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169926</xdr:rowOff>
    </xdr:from>
    <xdr:to>
      <xdr:col>24</xdr:col>
      <xdr:colOff>152400</xdr:colOff>
      <xdr:row>32</xdr:row>
      <xdr:rowOff>169926</xdr:rowOff>
    </xdr:to>
    <xdr:cxnSp macro="">
      <xdr:nvCxnSpPr>
        <xdr:cNvPr id="59" name="直線コネクタ 58"/>
        <xdr:cNvCxnSpPr/>
      </xdr:nvCxnSpPr>
      <xdr:spPr>
        <a:xfrm>
          <a:off x="4546600" y="565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103141</xdr:rowOff>
    </xdr:from>
    <xdr:ext cx="405111" cy="259045"/>
    <xdr:sp macro="" textlink="">
      <xdr:nvSpPr>
        <xdr:cNvPr id="60" name="【図書館】&#10;有形固定資産減価償却率平均値テキスト"/>
        <xdr:cNvSpPr txBox="1"/>
      </xdr:nvSpPr>
      <xdr:spPr>
        <a:xfrm>
          <a:off x="4673600" y="6275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80264</xdr:rowOff>
    </xdr:from>
    <xdr:to>
      <xdr:col>24</xdr:col>
      <xdr:colOff>114300</xdr:colOff>
      <xdr:row>38</xdr:row>
      <xdr:rowOff>10414</xdr:rowOff>
    </xdr:to>
    <xdr:sp macro="" textlink="">
      <xdr:nvSpPr>
        <xdr:cNvPr id="61" name="フローチャート: 判断 60"/>
        <xdr:cNvSpPr/>
      </xdr:nvSpPr>
      <xdr:spPr>
        <a:xfrm>
          <a:off x="4584700" y="64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xdr:rowOff>
    </xdr:from>
    <xdr:to>
      <xdr:col>20</xdr:col>
      <xdr:colOff>38100</xdr:colOff>
      <xdr:row>37</xdr:row>
      <xdr:rowOff>117856</xdr:rowOff>
    </xdr:to>
    <xdr:sp macro="" textlink="">
      <xdr:nvSpPr>
        <xdr:cNvPr id="62" name="フローチャート: 判断 61"/>
        <xdr:cNvSpPr/>
      </xdr:nvSpPr>
      <xdr:spPr>
        <a:xfrm>
          <a:off x="3746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137414</xdr:rowOff>
    </xdr:from>
    <xdr:to>
      <xdr:col>15</xdr:col>
      <xdr:colOff>101600</xdr:colOff>
      <xdr:row>37</xdr:row>
      <xdr:rowOff>67564</xdr:rowOff>
    </xdr:to>
    <xdr:sp macro="" textlink="">
      <xdr:nvSpPr>
        <xdr:cNvPr id="63" name="フローチャート: 判断 62"/>
        <xdr:cNvSpPr/>
      </xdr:nvSpPr>
      <xdr:spPr>
        <a:xfrm>
          <a:off x="2857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105410</xdr:rowOff>
    </xdr:from>
    <xdr:to>
      <xdr:col>10</xdr:col>
      <xdr:colOff>165100</xdr:colOff>
      <xdr:row>37</xdr:row>
      <xdr:rowOff>35560</xdr:rowOff>
    </xdr:to>
    <xdr:sp macro="" textlink="">
      <xdr:nvSpPr>
        <xdr:cNvPr id="64" name="フローチャート: 判断 63"/>
        <xdr:cNvSpPr/>
      </xdr:nvSpPr>
      <xdr:spPr>
        <a:xfrm>
          <a:off x="1968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128270</xdr:rowOff>
    </xdr:from>
    <xdr:to>
      <xdr:col>6</xdr:col>
      <xdr:colOff>38100</xdr:colOff>
      <xdr:row>37</xdr:row>
      <xdr:rowOff>58420</xdr:rowOff>
    </xdr:to>
    <xdr:sp macro="" textlink="">
      <xdr:nvSpPr>
        <xdr:cNvPr id="65" name="フローチャート: 判断 64"/>
        <xdr:cNvSpPr/>
      </xdr:nvSpPr>
      <xdr:spPr>
        <a:xfrm>
          <a:off x="1079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112268</xdr:rowOff>
    </xdr:from>
    <xdr:to>
      <xdr:col>24</xdr:col>
      <xdr:colOff>114300</xdr:colOff>
      <xdr:row>41</xdr:row>
      <xdr:rowOff>42418</xdr:rowOff>
    </xdr:to>
    <xdr:sp macro="" textlink="">
      <xdr:nvSpPr>
        <xdr:cNvPr id="71" name="楕円 70"/>
        <xdr:cNvSpPr/>
      </xdr:nvSpPr>
      <xdr:spPr>
        <a:xfrm>
          <a:off x="45847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27195</xdr:rowOff>
    </xdr:from>
    <xdr:ext cx="405111" cy="259045"/>
    <xdr:sp macro="" textlink="">
      <xdr:nvSpPr>
        <xdr:cNvPr id="72" name="【図書館】&#10;有形固定資産減価償却率該当値テキスト"/>
        <xdr:cNvSpPr txBox="1"/>
      </xdr:nvSpPr>
      <xdr:spPr>
        <a:xfrm>
          <a:off x="4673600" y="6885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68834</xdr:rowOff>
    </xdr:from>
    <xdr:to>
      <xdr:col>20</xdr:col>
      <xdr:colOff>38100</xdr:colOff>
      <xdr:row>40</xdr:row>
      <xdr:rowOff>170434</xdr:rowOff>
    </xdr:to>
    <xdr:sp macro="" textlink="">
      <xdr:nvSpPr>
        <xdr:cNvPr id="73" name="楕円 72"/>
        <xdr:cNvSpPr/>
      </xdr:nvSpPr>
      <xdr:spPr>
        <a:xfrm>
          <a:off x="3746500" y="692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119634</xdr:rowOff>
    </xdr:from>
    <xdr:to>
      <xdr:col>24</xdr:col>
      <xdr:colOff>63500</xdr:colOff>
      <xdr:row>40</xdr:row>
      <xdr:rowOff>163068</xdr:rowOff>
    </xdr:to>
    <xdr:cxnSp macro="">
      <xdr:nvCxnSpPr>
        <xdr:cNvPr id="74" name="直線コネクタ 73"/>
        <xdr:cNvCxnSpPr/>
      </xdr:nvCxnSpPr>
      <xdr:spPr>
        <a:xfrm>
          <a:off x="3797300" y="697763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23114</xdr:rowOff>
    </xdr:from>
    <xdr:to>
      <xdr:col>15</xdr:col>
      <xdr:colOff>101600</xdr:colOff>
      <xdr:row>40</xdr:row>
      <xdr:rowOff>124714</xdr:rowOff>
    </xdr:to>
    <xdr:sp macro="" textlink="">
      <xdr:nvSpPr>
        <xdr:cNvPr id="75" name="楕円 74"/>
        <xdr:cNvSpPr/>
      </xdr:nvSpPr>
      <xdr:spPr>
        <a:xfrm>
          <a:off x="28575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73914</xdr:rowOff>
    </xdr:from>
    <xdr:to>
      <xdr:col>19</xdr:col>
      <xdr:colOff>177800</xdr:colOff>
      <xdr:row>40</xdr:row>
      <xdr:rowOff>119634</xdr:rowOff>
    </xdr:to>
    <xdr:cxnSp macro="">
      <xdr:nvCxnSpPr>
        <xdr:cNvPr id="76" name="直線コネクタ 75"/>
        <xdr:cNvCxnSpPr/>
      </xdr:nvCxnSpPr>
      <xdr:spPr>
        <a:xfrm>
          <a:off x="2908300" y="693191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148844</xdr:rowOff>
    </xdr:from>
    <xdr:to>
      <xdr:col>10</xdr:col>
      <xdr:colOff>165100</xdr:colOff>
      <xdr:row>40</xdr:row>
      <xdr:rowOff>78994</xdr:rowOff>
    </xdr:to>
    <xdr:sp macro="" textlink="">
      <xdr:nvSpPr>
        <xdr:cNvPr id="77" name="楕円 76"/>
        <xdr:cNvSpPr/>
      </xdr:nvSpPr>
      <xdr:spPr>
        <a:xfrm>
          <a:off x="1968500" y="68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28194</xdr:rowOff>
    </xdr:from>
    <xdr:to>
      <xdr:col>15</xdr:col>
      <xdr:colOff>50800</xdr:colOff>
      <xdr:row>40</xdr:row>
      <xdr:rowOff>73914</xdr:rowOff>
    </xdr:to>
    <xdr:cxnSp macro="">
      <xdr:nvCxnSpPr>
        <xdr:cNvPr id="78" name="直線コネクタ 77"/>
        <xdr:cNvCxnSpPr/>
      </xdr:nvCxnSpPr>
      <xdr:spPr>
        <a:xfrm>
          <a:off x="2019300" y="688619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100838</xdr:rowOff>
    </xdr:from>
    <xdr:to>
      <xdr:col>6</xdr:col>
      <xdr:colOff>38100</xdr:colOff>
      <xdr:row>40</xdr:row>
      <xdr:rowOff>30988</xdr:rowOff>
    </xdr:to>
    <xdr:sp macro="" textlink="">
      <xdr:nvSpPr>
        <xdr:cNvPr id="79" name="楕円 78"/>
        <xdr:cNvSpPr/>
      </xdr:nvSpPr>
      <xdr:spPr>
        <a:xfrm>
          <a:off x="1079500" y="6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151638</xdr:rowOff>
    </xdr:from>
    <xdr:to>
      <xdr:col>10</xdr:col>
      <xdr:colOff>114300</xdr:colOff>
      <xdr:row>40</xdr:row>
      <xdr:rowOff>28194</xdr:rowOff>
    </xdr:to>
    <xdr:cxnSp macro="">
      <xdr:nvCxnSpPr>
        <xdr:cNvPr id="80" name="直線コネクタ 79"/>
        <xdr:cNvCxnSpPr/>
      </xdr:nvCxnSpPr>
      <xdr:spPr>
        <a:xfrm>
          <a:off x="1130300" y="683818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134383</xdr:rowOff>
    </xdr:from>
    <xdr:ext cx="405111" cy="259045"/>
    <xdr:sp macro="" textlink="">
      <xdr:nvSpPr>
        <xdr:cNvPr id="81" name="n_1aveValue【図書館】&#10;有形固定資産減価償却率"/>
        <xdr:cNvSpPr txBox="1"/>
      </xdr:nvSpPr>
      <xdr:spPr>
        <a:xfrm>
          <a:off x="35820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84091</xdr:rowOff>
    </xdr:from>
    <xdr:ext cx="405111" cy="259045"/>
    <xdr:sp macro="" textlink="">
      <xdr:nvSpPr>
        <xdr:cNvPr id="82" name="n_2aveValue【図書館】&#10;有形固定資産減価償却率"/>
        <xdr:cNvSpPr txBox="1"/>
      </xdr:nvSpPr>
      <xdr:spPr>
        <a:xfrm>
          <a:off x="27057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52087</xdr:rowOff>
    </xdr:from>
    <xdr:ext cx="405111" cy="259045"/>
    <xdr:sp macro="" textlink="">
      <xdr:nvSpPr>
        <xdr:cNvPr id="83" name="n_3aveValue【図書館】&#10;有形固定資産減価償却率"/>
        <xdr:cNvSpPr txBox="1"/>
      </xdr:nvSpPr>
      <xdr:spPr>
        <a:xfrm>
          <a:off x="1816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74947</xdr:rowOff>
    </xdr:from>
    <xdr:ext cx="405111" cy="259045"/>
    <xdr:sp macro="" textlink="">
      <xdr:nvSpPr>
        <xdr:cNvPr id="84" name="n_4aveValue【図書館】&#10;有形固定資産減価償却率"/>
        <xdr:cNvSpPr txBox="1"/>
      </xdr:nvSpPr>
      <xdr:spPr>
        <a:xfrm>
          <a:off x="927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161561</xdr:rowOff>
    </xdr:from>
    <xdr:ext cx="405111" cy="259045"/>
    <xdr:sp macro="" textlink="">
      <xdr:nvSpPr>
        <xdr:cNvPr id="85" name="n_1mainValue【図書館】&#10;有形固定資産減価償却率"/>
        <xdr:cNvSpPr txBox="1"/>
      </xdr:nvSpPr>
      <xdr:spPr>
        <a:xfrm>
          <a:off x="3582044" y="701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115841</xdr:rowOff>
    </xdr:from>
    <xdr:ext cx="405111" cy="259045"/>
    <xdr:sp macro="" textlink="">
      <xdr:nvSpPr>
        <xdr:cNvPr id="86" name="n_2mainValue【図書館】&#10;有形固定資産減価償却率"/>
        <xdr:cNvSpPr txBox="1"/>
      </xdr:nvSpPr>
      <xdr:spPr>
        <a:xfrm>
          <a:off x="2705744" y="697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70121</xdr:rowOff>
    </xdr:from>
    <xdr:ext cx="405111" cy="259045"/>
    <xdr:sp macro="" textlink="">
      <xdr:nvSpPr>
        <xdr:cNvPr id="87" name="n_3mainValue【図書館】&#10;有形固定資産減価償却率"/>
        <xdr:cNvSpPr txBox="1"/>
      </xdr:nvSpPr>
      <xdr:spPr>
        <a:xfrm>
          <a:off x="1816744" y="692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22115</xdr:rowOff>
    </xdr:from>
    <xdr:ext cx="405111" cy="259045"/>
    <xdr:sp macro="" textlink="">
      <xdr:nvSpPr>
        <xdr:cNvPr id="88" name="n_4mainValue【図書館】&#10;有形固定資産減価償却率"/>
        <xdr:cNvSpPr txBox="1"/>
      </xdr:nvSpPr>
      <xdr:spPr>
        <a:xfrm>
          <a:off x="927744" y="688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64770</xdr:rowOff>
    </xdr:to>
    <xdr:cxnSp macro="">
      <xdr:nvCxnSpPr>
        <xdr:cNvPr id="110" name="直線コネクタ 109"/>
        <xdr:cNvCxnSpPr/>
      </xdr:nvCxnSpPr>
      <xdr:spPr>
        <a:xfrm flipV="1">
          <a:off x="10476865" y="58597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1"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2" name="直線コネクタ 111"/>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3"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4" name="直線コネクタ 113"/>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162577</xdr:rowOff>
    </xdr:from>
    <xdr:ext cx="469744" cy="259045"/>
    <xdr:sp macro="" textlink="">
      <xdr:nvSpPr>
        <xdr:cNvPr id="115" name="【図書館】&#10;一人当たり面積平均値テキスト"/>
        <xdr:cNvSpPr txBox="1"/>
      </xdr:nvSpPr>
      <xdr:spPr>
        <a:xfrm>
          <a:off x="10515600" y="6163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139700</xdr:rowOff>
    </xdr:from>
    <xdr:to>
      <xdr:col>55</xdr:col>
      <xdr:colOff>50800</xdr:colOff>
      <xdr:row>37</xdr:row>
      <xdr:rowOff>69850</xdr:rowOff>
    </xdr:to>
    <xdr:sp macro="" textlink="">
      <xdr:nvSpPr>
        <xdr:cNvPr id="116" name="フローチャート: 判断 115"/>
        <xdr:cNvSpPr/>
      </xdr:nvSpPr>
      <xdr:spPr>
        <a:xfrm>
          <a:off x="10426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139700</xdr:rowOff>
    </xdr:from>
    <xdr:to>
      <xdr:col>50</xdr:col>
      <xdr:colOff>165100</xdr:colOff>
      <xdr:row>37</xdr:row>
      <xdr:rowOff>69850</xdr:rowOff>
    </xdr:to>
    <xdr:sp macro="" textlink="">
      <xdr:nvSpPr>
        <xdr:cNvPr id="117" name="フローチャート: 判断 116"/>
        <xdr:cNvSpPr/>
      </xdr:nvSpPr>
      <xdr:spPr>
        <a:xfrm>
          <a:off x="958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139700</xdr:rowOff>
    </xdr:from>
    <xdr:to>
      <xdr:col>46</xdr:col>
      <xdr:colOff>38100</xdr:colOff>
      <xdr:row>37</xdr:row>
      <xdr:rowOff>69850</xdr:rowOff>
    </xdr:to>
    <xdr:sp macro="" textlink="">
      <xdr:nvSpPr>
        <xdr:cNvPr id="118" name="フローチャート: 判断 117"/>
        <xdr:cNvSpPr/>
      </xdr:nvSpPr>
      <xdr:spPr>
        <a:xfrm>
          <a:off x="8699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162560</xdr:rowOff>
    </xdr:from>
    <xdr:to>
      <xdr:col>41</xdr:col>
      <xdr:colOff>101600</xdr:colOff>
      <xdr:row>37</xdr:row>
      <xdr:rowOff>92710</xdr:rowOff>
    </xdr:to>
    <xdr:sp macro="" textlink="">
      <xdr:nvSpPr>
        <xdr:cNvPr id="119" name="フローチャート: 判断 118"/>
        <xdr:cNvSpPr/>
      </xdr:nvSpPr>
      <xdr:spPr>
        <a:xfrm>
          <a:off x="7810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116840</xdr:rowOff>
    </xdr:from>
    <xdr:to>
      <xdr:col>36</xdr:col>
      <xdr:colOff>165100</xdr:colOff>
      <xdr:row>37</xdr:row>
      <xdr:rowOff>46990</xdr:rowOff>
    </xdr:to>
    <xdr:sp macro="" textlink="">
      <xdr:nvSpPr>
        <xdr:cNvPr id="120" name="フローチャート: 判断 119"/>
        <xdr:cNvSpPr/>
      </xdr:nvSpPr>
      <xdr:spPr>
        <a:xfrm>
          <a:off x="6921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36830</xdr:rowOff>
    </xdr:from>
    <xdr:to>
      <xdr:col>55</xdr:col>
      <xdr:colOff>50800</xdr:colOff>
      <xdr:row>39</xdr:row>
      <xdr:rowOff>138430</xdr:rowOff>
    </xdr:to>
    <xdr:sp macro="" textlink="">
      <xdr:nvSpPr>
        <xdr:cNvPr id="126" name="楕円 125"/>
        <xdr:cNvSpPr/>
      </xdr:nvSpPr>
      <xdr:spPr>
        <a:xfrm>
          <a:off x="10426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15257</xdr:rowOff>
    </xdr:from>
    <xdr:ext cx="469744" cy="259045"/>
    <xdr:sp macro="" textlink="">
      <xdr:nvSpPr>
        <xdr:cNvPr id="127" name="【図書館】&#10;一人当たり面積該当値テキスト"/>
        <xdr:cNvSpPr txBox="1"/>
      </xdr:nvSpPr>
      <xdr:spPr>
        <a:xfrm>
          <a:off x="10515600"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36830</xdr:rowOff>
    </xdr:from>
    <xdr:to>
      <xdr:col>50</xdr:col>
      <xdr:colOff>165100</xdr:colOff>
      <xdr:row>39</xdr:row>
      <xdr:rowOff>138430</xdr:rowOff>
    </xdr:to>
    <xdr:sp macro="" textlink="">
      <xdr:nvSpPr>
        <xdr:cNvPr id="128" name="楕円 127"/>
        <xdr:cNvSpPr/>
      </xdr:nvSpPr>
      <xdr:spPr>
        <a:xfrm>
          <a:off x="9588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87630</xdr:rowOff>
    </xdr:from>
    <xdr:to>
      <xdr:col>55</xdr:col>
      <xdr:colOff>0</xdr:colOff>
      <xdr:row>39</xdr:row>
      <xdr:rowOff>87630</xdr:rowOff>
    </xdr:to>
    <xdr:cxnSp macro="">
      <xdr:nvCxnSpPr>
        <xdr:cNvPr id="129" name="直線コネクタ 128"/>
        <xdr:cNvCxnSpPr/>
      </xdr:nvCxnSpPr>
      <xdr:spPr>
        <a:xfrm>
          <a:off x="9639300" y="6774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30" name="楕円 129"/>
        <xdr:cNvSpPr/>
      </xdr:nvSpPr>
      <xdr:spPr>
        <a:xfrm>
          <a:off x="8699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87630</xdr:rowOff>
    </xdr:from>
    <xdr:to>
      <xdr:col>50</xdr:col>
      <xdr:colOff>114300</xdr:colOff>
      <xdr:row>39</xdr:row>
      <xdr:rowOff>87630</xdr:rowOff>
    </xdr:to>
    <xdr:cxnSp macro="">
      <xdr:nvCxnSpPr>
        <xdr:cNvPr id="131" name="直線コネクタ 130"/>
        <xdr:cNvCxnSpPr/>
      </xdr:nvCxnSpPr>
      <xdr:spPr>
        <a:xfrm>
          <a:off x="8750300" y="677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36830</xdr:rowOff>
    </xdr:from>
    <xdr:to>
      <xdr:col>41</xdr:col>
      <xdr:colOff>101600</xdr:colOff>
      <xdr:row>39</xdr:row>
      <xdr:rowOff>138430</xdr:rowOff>
    </xdr:to>
    <xdr:sp macro="" textlink="">
      <xdr:nvSpPr>
        <xdr:cNvPr id="132" name="楕円 131"/>
        <xdr:cNvSpPr/>
      </xdr:nvSpPr>
      <xdr:spPr>
        <a:xfrm>
          <a:off x="7810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87630</xdr:rowOff>
    </xdr:from>
    <xdr:to>
      <xdr:col>45</xdr:col>
      <xdr:colOff>177800</xdr:colOff>
      <xdr:row>39</xdr:row>
      <xdr:rowOff>87630</xdr:rowOff>
    </xdr:to>
    <xdr:cxnSp macro="">
      <xdr:nvCxnSpPr>
        <xdr:cNvPr id="133" name="直線コネクタ 132"/>
        <xdr:cNvCxnSpPr/>
      </xdr:nvCxnSpPr>
      <xdr:spPr>
        <a:xfrm>
          <a:off x="7861300" y="677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34" name="楕円 133"/>
        <xdr:cNvSpPr/>
      </xdr:nvSpPr>
      <xdr:spPr>
        <a:xfrm>
          <a:off x="6921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87630</xdr:rowOff>
    </xdr:from>
    <xdr:to>
      <xdr:col>41</xdr:col>
      <xdr:colOff>50800</xdr:colOff>
      <xdr:row>39</xdr:row>
      <xdr:rowOff>87630</xdr:rowOff>
    </xdr:to>
    <xdr:cxnSp macro="">
      <xdr:nvCxnSpPr>
        <xdr:cNvPr id="135" name="直線コネクタ 134"/>
        <xdr:cNvCxnSpPr/>
      </xdr:nvCxnSpPr>
      <xdr:spPr>
        <a:xfrm>
          <a:off x="6972300" y="677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86377</xdr:rowOff>
    </xdr:from>
    <xdr:ext cx="469744" cy="259045"/>
    <xdr:sp macro="" textlink="">
      <xdr:nvSpPr>
        <xdr:cNvPr id="136" name="n_1aveValue【図書館】&#10;一人当たり面積"/>
        <xdr:cNvSpPr txBox="1"/>
      </xdr:nvSpPr>
      <xdr:spPr>
        <a:xfrm>
          <a:off x="93917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86377</xdr:rowOff>
    </xdr:from>
    <xdr:ext cx="469744" cy="259045"/>
    <xdr:sp macro="" textlink="">
      <xdr:nvSpPr>
        <xdr:cNvPr id="137" name="n_2aveValue【図書館】&#10;一人当たり面積"/>
        <xdr:cNvSpPr txBox="1"/>
      </xdr:nvSpPr>
      <xdr:spPr>
        <a:xfrm>
          <a:off x="8515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109237</xdr:rowOff>
    </xdr:from>
    <xdr:ext cx="469744" cy="259045"/>
    <xdr:sp macro="" textlink="">
      <xdr:nvSpPr>
        <xdr:cNvPr id="138" name="n_3aveValue【図書館】&#10;一人当たり面積"/>
        <xdr:cNvSpPr txBox="1"/>
      </xdr:nvSpPr>
      <xdr:spPr>
        <a:xfrm>
          <a:off x="76264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63517</xdr:rowOff>
    </xdr:from>
    <xdr:ext cx="469744" cy="259045"/>
    <xdr:sp macro="" textlink="">
      <xdr:nvSpPr>
        <xdr:cNvPr id="139" name="n_4aveValue【図書館】&#10;一人当たり面積"/>
        <xdr:cNvSpPr txBox="1"/>
      </xdr:nvSpPr>
      <xdr:spPr>
        <a:xfrm>
          <a:off x="6737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129557</xdr:rowOff>
    </xdr:from>
    <xdr:ext cx="469744" cy="259045"/>
    <xdr:sp macro="" textlink="">
      <xdr:nvSpPr>
        <xdr:cNvPr id="140" name="n_1mainValue【図書館】&#10;一人当たり面積"/>
        <xdr:cNvSpPr txBox="1"/>
      </xdr:nvSpPr>
      <xdr:spPr>
        <a:xfrm>
          <a:off x="93917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129557</xdr:rowOff>
    </xdr:from>
    <xdr:ext cx="469744" cy="259045"/>
    <xdr:sp macro="" textlink="">
      <xdr:nvSpPr>
        <xdr:cNvPr id="141" name="n_2mainValue【図書館】&#10;一人当たり面積"/>
        <xdr:cNvSpPr txBox="1"/>
      </xdr:nvSpPr>
      <xdr:spPr>
        <a:xfrm>
          <a:off x="8515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42" name="n_3mainValue【図書館】&#10;一人当たり面積"/>
        <xdr:cNvSpPr txBox="1"/>
      </xdr:nvSpPr>
      <xdr:spPr>
        <a:xfrm>
          <a:off x="7626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129557</xdr:rowOff>
    </xdr:from>
    <xdr:ext cx="469744" cy="259045"/>
    <xdr:sp macro="" textlink="">
      <xdr:nvSpPr>
        <xdr:cNvPr id="143" name="n_4mainValue【図書館】&#10;一人当たり面積"/>
        <xdr:cNvSpPr txBox="1"/>
      </xdr:nvSpPr>
      <xdr:spPr>
        <a:xfrm>
          <a:off x="6737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99060</xdr:rowOff>
    </xdr:from>
    <xdr:to>
      <xdr:col>24</xdr:col>
      <xdr:colOff>62865</xdr:colOff>
      <xdr:row>64</xdr:row>
      <xdr:rowOff>76200</xdr:rowOff>
    </xdr:to>
    <xdr:cxnSp macro="">
      <xdr:nvCxnSpPr>
        <xdr:cNvPr id="168" name="直線コネクタ 167"/>
        <xdr:cNvCxnSpPr/>
      </xdr:nvCxnSpPr>
      <xdr:spPr>
        <a:xfrm flipV="1">
          <a:off x="4634865" y="9700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9"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0" name="直線コネクタ 169"/>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45737</xdr:rowOff>
    </xdr:from>
    <xdr:ext cx="405111" cy="259045"/>
    <xdr:sp macro="" textlink="">
      <xdr:nvSpPr>
        <xdr:cNvPr id="171" name="【体育館・プール】&#10;有形固定資産減価償却率最大値テキスト"/>
        <xdr:cNvSpPr txBox="1"/>
      </xdr:nvSpPr>
      <xdr:spPr>
        <a:xfrm>
          <a:off x="4673600" y="947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99060</xdr:rowOff>
    </xdr:from>
    <xdr:to>
      <xdr:col>24</xdr:col>
      <xdr:colOff>152400</xdr:colOff>
      <xdr:row>56</xdr:row>
      <xdr:rowOff>99060</xdr:rowOff>
    </xdr:to>
    <xdr:cxnSp macro="">
      <xdr:nvCxnSpPr>
        <xdr:cNvPr id="172" name="直線コネクタ 171"/>
        <xdr:cNvCxnSpPr/>
      </xdr:nvCxnSpPr>
      <xdr:spPr>
        <a:xfrm>
          <a:off x="4546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83837</xdr:rowOff>
    </xdr:from>
    <xdr:ext cx="405111" cy="259045"/>
    <xdr:sp macro="" textlink="">
      <xdr:nvSpPr>
        <xdr:cNvPr id="173" name="【体育館・プール】&#10;有形固定資産減価償却率平均値テキスト"/>
        <xdr:cNvSpPr txBox="1"/>
      </xdr:nvSpPr>
      <xdr:spPr>
        <a:xfrm>
          <a:off x="467360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74" name="フローチャート: 判断 173"/>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75" name="フローチャート: 判断 174"/>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107315</xdr:rowOff>
    </xdr:from>
    <xdr:to>
      <xdr:col>15</xdr:col>
      <xdr:colOff>101600</xdr:colOff>
      <xdr:row>60</xdr:row>
      <xdr:rowOff>37465</xdr:rowOff>
    </xdr:to>
    <xdr:sp macro="" textlink="">
      <xdr:nvSpPr>
        <xdr:cNvPr id="176" name="フローチャート: 判断 175"/>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65405</xdr:rowOff>
    </xdr:from>
    <xdr:to>
      <xdr:col>10</xdr:col>
      <xdr:colOff>165100</xdr:colOff>
      <xdr:row>59</xdr:row>
      <xdr:rowOff>167005</xdr:rowOff>
    </xdr:to>
    <xdr:sp macro="" textlink="">
      <xdr:nvSpPr>
        <xdr:cNvPr id="177" name="フローチャート: 判断 176"/>
        <xdr:cNvSpPr/>
      </xdr:nvSpPr>
      <xdr:spPr>
        <a:xfrm>
          <a:off x="1968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55880</xdr:rowOff>
    </xdr:from>
    <xdr:to>
      <xdr:col>6</xdr:col>
      <xdr:colOff>38100</xdr:colOff>
      <xdr:row>59</xdr:row>
      <xdr:rowOff>157480</xdr:rowOff>
    </xdr:to>
    <xdr:sp macro="" textlink="">
      <xdr:nvSpPr>
        <xdr:cNvPr id="178" name="フローチャート: 判断 177"/>
        <xdr:cNvSpPr/>
      </xdr:nvSpPr>
      <xdr:spPr>
        <a:xfrm>
          <a:off x="1079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8255</xdr:rowOff>
    </xdr:from>
    <xdr:to>
      <xdr:col>24</xdr:col>
      <xdr:colOff>114300</xdr:colOff>
      <xdr:row>57</xdr:row>
      <xdr:rowOff>109855</xdr:rowOff>
    </xdr:to>
    <xdr:sp macro="" textlink="">
      <xdr:nvSpPr>
        <xdr:cNvPr id="184" name="楕円 183"/>
        <xdr:cNvSpPr/>
      </xdr:nvSpPr>
      <xdr:spPr>
        <a:xfrm>
          <a:off x="45847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31132</xdr:rowOff>
    </xdr:from>
    <xdr:ext cx="405111" cy="259045"/>
    <xdr:sp macro="" textlink="">
      <xdr:nvSpPr>
        <xdr:cNvPr id="185" name="【体育館・プール】&#10;有形固定資産減価償却率該当値テキスト"/>
        <xdr:cNvSpPr txBox="1"/>
      </xdr:nvSpPr>
      <xdr:spPr>
        <a:xfrm>
          <a:off x="4673600"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12065</xdr:rowOff>
    </xdr:from>
    <xdr:to>
      <xdr:col>20</xdr:col>
      <xdr:colOff>38100</xdr:colOff>
      <xdr:row>58</xdr:row>
      <xdr:rowOff>113665</xdr:rowOff>
    </xdr:to>
    <xdr:sp macro="" textlink="">
      <xdr:nvSpPr>
        <xdr:cNvPr id="186" name="楕円 185"/>
        <xdr:cNvSpPr/>
      </xdr:nvSpPr>
      <xdr:spPr>
        <a:xfrm>
          <a:off x="3746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59055</xdr:rowOff>
    </xdr:from>
    <xdr:to>
      <xdr:col>24</xdr:col>
      <xdr:colOff>63500</xdr:colOff>
      <xdr:row>58</xdr:row>
      <xdr:rowOff>62865</xdr:rowOff>
    </xdr:to>
    <xdr:cxnSp macro="">
      <xdr:nvCxnSpPr>
        <xdr:cNvPr id="187" name="直線コネクタ 186"/>
        <xdr:cNvCxnSpPr/>
      </xdr:nvCxnSpPr>
      <xdr:spPr>
        <a:xfrm flipV="1">
          <a:off x="3797300" y="9831705"/>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135890</xdr:rowOff>
    </xdr:from>
    <xdr:to>
      <xdr:col>15</xdr:col>
      <xdr:colOff>101600</xdr:colOff>
      <xdr:row>64</xdr:row>
      <xdr:rowOff>66040</xdr:rowOff>
    </xdr:to>
    <xdr:sp macro="" textlink="">
      <xdr:nvSpPr>
        <xdr:cNvPr id="188" name="楕円 187"/>
        <xdr:cNvSpPr/>
      </xdr:nvSpPr>
      <xdr:spPr>
        <a:xfrm>
          <a:off x="2857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62865</xdr:rowOff>
    </xdr:from>
    <xdr:to>
      <xdr:col>19</xdr:col>
      <xdr:colOff>177800</xdr:colOff>
      <xdr:row>64</xdr:row>
      <xdr:rowOff>15240</xdr:rowOff>
    </xdr:to>
    <xdr:cxnSp macro="">
      <xdr:nvCxnSpPr>
        <xdr:cNvPr id="189" name="直線コネクタ 188"/>
        <xdr:cNvCxnSpPr/>
      </xdr:nvCxnSpPr>
      <xdr:spPr>
        <a:xfrm flipV="1">
          <a:off x="2908300" y="10006965"/>
          <a:ext cx="889000" cy="98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109220</xdr:rowOff>
    </xdr:from>
    <xdr:to>
      <xdr:col>10</xdr:col>
      <xdr:colOff>165100</xdr:colOff>
      <xdr:row>64</xdr:row>
      <xdr:rowOff>39370</xdr:rowOff>
    </xdr:to>
    <xdr:sp macro="" textlink="">
      <xdr:nvSpPr>
        <xdr:cNvPr id="190" name="楕円 189"/>
        <xdr:cNvSpPr/>
      </xdr:nvSpPr>
      <xdr:spPr>
        <a:xfrm>
          <a:off x="1968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160020</xdr:rowOff>
    </xdr:from>
    <xdr:to>
      <xdr:col>15</xdr:col>
      <xdr:colOff>50800</xdr:colOff>
      <xdr:row>64</xdr:row>
      <xdr:rowOff>15240</xdr:rowOff>
    </xdr:to>
    <xdr:cxnSp macro="">
      <xdr:nvCxnSpPr>
        <xdr:cNvPr id="191" name="直線コネクタ 190"/>
        <xdr:cNvCxnSpPr/>
      </xdr:nvCxnSpPr>
      <xdr:spPr>
        <a:xfrm>
          <a:off x="2019300" y="109613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67310</xdr:rowOff>
    </xdr:from>
    <xdr:to>
      <xdr:col>6</xdr:col>
      <xdr:colOff>38100</xdr:colOff>
      <xdr:row>63</xdr:row>
      <xdr:rowOff>168910</xdr:rowOff>
    </xdr:to>
    <xdr:sp macro="" textlink="">
      <xdr:nvSpPr>
        <xdr:cNvPr id="192" name="楕円 191"/>
        <xdr:cNvSpPr/>
      </xdr:nvSpPr>
      <xdr:spPr>
        <a:xfrm>
          <a:off x="1079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118110</xdr:rowOff>
    </xdr:from>
    <xdr:to>
      <xdr:col>10</xdr:col>
      <xdr:colOff>114300</xdr:colOff>
      <xdr:row>63</xdr:row>
      <xdr:rowOff>160020</xdr:rowOff>
    </xdr:to>
    <xdr:cxnSp macro="">
      <xdr:nvCxnSpPr>
        <xdr:cNvPr id="193" name="直線コネクタ 192"/>
        <xdr:cNvCxnSpPr/>
      </xdr:nvCxnSpPr>
      <xdr:spPr>
        <a:xfrm>
          <a:off x="1130300" y="109194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194" name="n_1aveValue【体育館・プール】&#10;有形固定資産減価償却率"/>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53992</xdr:rowOff>
    </xdr:from>
    <xdr:ext cx="405111" cy="259045"/>
    <xdr:sp macro="" textlink="">
      <xdr:nvSpPr>
        <xdr:cNvPr id="195" name="n_2aveValue【体育館・プール】&#10;有形固定資産減価償却率"/>
        <xdr:cNvSpPr txBox="1"/>
      </xdr:nvSpPr>
      <xdr:spPr>
        <a:xfrm>
          <a:off x="2705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12082</xdr:rowOff>
    </xdr:from>
    <xdr:ext cx="405111" cy="259045"/>
    <xdr:sp macro="" textlink="">
      <xdr:nvSpPr>
        <xdr:cNvPr id="196" name="n_3aveValue【体育館・プール】&#10;有形固定資産減価償却率"/>
        <xdr:cNvSpPr txBox="1"/>
      </xdr:nvSpPr>
      <xdr:spPr>
        <a:xfrm>
          <a:off x="1816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2557</xdr:rowOff>
    </xdr:from>
    <xdr:ext cx="405111" cy="259045"/>
    <xdr:sp macro="" textlink="">
      <xdr:nvSpPr>
        <xdr:cNvPr id="197" name="n_4aveValue【体育館・プール】&#10;有形固定資産減価償却率"/>
        <xdr:cNvSpPr txBox="1"/>
      </xdr:nvSpPr>
      <xdr:spPr>
        <a:xfrm>
          <a:off x="927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130192</xdr:rowOff>
    </xdr:from>
    <xdr:ext cx="405111" cy="259045"/>
    <xdr:sp macro="" textlink="">
      <xdr:nvSpPr>
        <xdr:cNvPr id="198" name="n_1mainValue【体育館・プール】&#10;有形固定資産減価償却率"/>
        <xdr:cNvSpPr txBox="1"/>
      </xdr:nvSpPr>
      <xdr:spPr>
        <a:xfrm>
          <a:off x="35820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57167</xdr:rowOff>
    </xdr:from>
    <xdr:ext cx="405111" cy="259045"/>
    <xdr:sp macro="" textlink="">
      <xdr:nvSpPr>
        <xdr:cNvPr id="199" name="n_2mainValue【体育館・プール】&#10;有形固定資産減価償却率"/>
        <xdr:cNvSpPr txBox="1"/>
      </xdr:nvSpPr>
      <xdr:spPr>
        <a:xfrm>
          <a:off x="2705744"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30497</xdr:rowOff>
    </xdr:from>
    <xdr:ext cx="405111" cy="259045"/>
    <xdr:sp macro="" textlink="">
      <xdr:nvSpPr>
        <xdr:cNvPr id="200" name="n_3mainValue【体育館・プール】&#10;有形固定資産減価償却率"/>
        <xdr:cNvSpPr txBox="1"/>
      </xdr:nvSpPr>
      <xdr:spPr>
        <a:xfrm>
          <a:off x="1816744"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160037</xdr:rowOff>
    </xdr:from>
    <xdr:ext cx="405111" cy="259045"/>
    <xdr:sp macro="" textlink="">
      <xdr:nvSpPr>
        <xdr:cNvPr id="201" name="n_4mainValue【体育館・プール】&#10;有形固定資産減価償却率"/>
        <xdr:cNvSpPr txBox="1"/>
      </xdr:nvSpPr>
      <xdr:spPr>
        <a:xfrm>
          <a:off x="927744"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2" name="直線コネクタ 21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3" name="テキスト ボックス 212"/>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4" name="直線コネクタ 21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5" name="テキスト ボックス 214"/>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6" name="直線コネクタ 21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7" name="テキスト ボックス 216"/>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8" name="直線コネクタ 21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9" name="テキスト ボックス 218"/>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1" name="テキスト ボックス 22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144018</xdr:rowOff>
    </xdr:from>
    <xdr:to>
      <xdr:col>54</xdr:col>
      <xdr:colOff>189865</xdr:colOff>
      <xdr:row>63</xdr:row>
      <xdr:rowOff>139446</xdr:rowOff>
    </xdr:to>
    <xdr:cxnSp macro="">
      <xdr:nvCxnSpPr>
        <xdr:cNvPr id="223" name="直線コネクタ 222"/>
        <xdr:cNvCxnSpPr/>
      </xdr:nvCxnSpPr>
      <xdr:spPr>
        <a:xfrm flipV="1">
          <a:off x="10476865" y="991666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143273</xdr:rowOff>
    </xdr:from>
    <xdr:ext cx="469744" cy="259045"/>
    <xdr:sp macro="" textlink="">
      <xdr:nvSpPr>
        <xdr:cNvPr id="224" name="【体育館・プール】&#10;一人当たり面積最小値テキスト"/>
        <xdr:cNvSpPr txBox="1"/>
      </xdr:nvSpPr>
      <xdr:spPr>
        <a:xfrm>
          <a:off x="10515600" y="1094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139446</xdr:rowOff>
    </xdr:from>
    <xdr:to>
      <xdr:col>55</xdr:col>
      <xdr:colOff>88900</xdr:colOff>
      <xdr:row>63</xdr:row>
      <xdr:rowOff>139446</xdr:rowOff>
    </xdr:to>
    <xdr:cxnSp macro="">
      <xdr:nvCxnSpPr>
        <xdr:cNvPr id="225" name="直線コネクタ 224"/>
        <xdr:cNvCxnSpPr/>
      </xdr:nvCxnSpPr>
      <xdr:spPr>
        <a:xfrm>
          <a:off x="10388600" y="1094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90695</xdr:rowOff>
    </xdr:from>
    <xdr:ext cx="469744" cy="259045"/>
    <xdr:sp macro="" textlink="">
      <xdr:nvSpPr>
        <xdr:cNvPr id="226" name="【体育館・プール】&#10;一人当たり面積最大値テキスト"/>
        <xdr:cNvSpPr txBox="1"/>
      </xdr:nvSpPr>
      <xdr:spPr>
        <a:xfrm>
          <a:off x="10515600" y="969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144018</xdr:rowOff>
    </xdr:from>
    <xdr:to>
      <xdr:col>55</xdr:col>
      <xdr:colOff>88900</xdr:colOff>
      <xdr:row>57</xdr:row>
      <xdr:rowOff>144018</xdr:rowOff>
    </xdr:to>
    <xdr:cxnSp macro="">
      <xdr:nvCxnSpPr>
        <xdr:cNvPr id="227" name="直線コネクタ 226"/>
        <xdr:cNvCxnSpPr/>
      </xdr:nvCxnSpPr>
      <xdr:spPr>
        <a:xfrm>
          <a:off x="10388600" y="9916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8653</xdr:rowOff>
    </xdr:from>
    <xdr:ext cx="469744" cy="259045"/>
    <xdr:sp macro="" textlink="">
      <xdr:nvSpPr>
        <xdr:cNvPr id="228" name="【体育館・プール】&#10;一人当たり面積平均値テキスト"/>
        <xdr:cNvSpPr txBox="1"/>
      </xdr:nvSpPr>
      <xdr:spPr>
        <a:xfrm>
          <a:off x="10515600" y="10124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157226</xdr:rowOff>
    </xdr:from>
    <xdr:to>
      <xdr:col>55</xdr:col>
      <xdr:colOff>50800</xdr:colOff>
      <xdr:row>60</xdr:row>
      <xdr:rowOff>87376</xdr:rowOff>
    </xdr:to>
    <xdr:sp macro="" textlink="">
      <xdr:nvSpPr>
        <xdr:cNvPr id="229" name="フローチャート: 判断 228"/>
        <xdr:cNvSpPr/>
      </xdr:nvSpPr>
      <xdr:spPr>
        <a:xfrm>
          <a:off x="10426700" y="102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93218</xdr:rowOff>
    </xdr:from>
    <xdr:to>
      <xdr:col>50</xdr:col>
      <xdr:colOff>165100</xdr:colOff>
      <xdr:row>60</xdr:row>
      <xdr:rowOff>23368</xdr:rowOff>
    </xdr:to>
    <xdr:sp macro="" textlink="">
      <xdr:nvSpPr>
        <xdr:cNvPr id="230" name="フローチャート: 判断 229"/>
        <xdr:cNvSpPr/>
      </xdr:nvSpPr>
      <xdr:spPr>
        <a:xfrm>
          <a:off x="9588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102362</xdr:rowOff>
    </xdr:from>
    <xdr:to>
      <xdr:col>46</xdr:col>
      <xdr:colOff>38100</xdr:colOff>
      <xdr:row>60</xdr:row>
      <xdr:rowOff>32512</xdr:rowOff>
    </xdr:to>
    <xdr:sp macro="" textlink="">
      <xdr:nvSpPr>
        <xdr:cNvPr id="231" name="フローチャート: 判断 230"/>
        <xdr:cNvSpPr/>
      </xdr:nvSpPr>
      <xdr:spPr>
        <a:xfrm>
          <a:off x="8699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102362</xdr:rowOff>
    </xdr:from>
    <xdr:to>
      <xdr:col>41</xdr:col>
      <xdr:colOff>101600</xdr:colOff>
      <xdr:row>60</xdr:row>
      <xdr:rowOff>32512</xdr:rowOff>
    </xdr:to>
    <xdr:sp macro="" textlink="">
      <xdr:nvSpPr>
        <xdr:cNvPr id="232" name="フローチャート: 判断 231"/>
        <xdr:cNvSpPr/>
      </xdr:nvSpPr>
      <xdr:spPr>
        <a:xfrm>
          <a:off x="7810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120650</xdr:rowOff>
    </xdr:from>
    <xdr:to>
      <xdr:col>36</xdr:col>
      <xdr:colOff>165100</xdr:colOff>
      <xdr:row>60</xdr:row>
      <xdr:rowOff>50800</xdr:rowOff>
    </xdr:to>
    <xdr:sp macro="" textlink="">
      <xdr:nvSpPr>
        <xdr:cNvPr id="233" name="フローチャート: 判断 232"/>
        <xdr:cNvSpPr/>
      </xdr:nvSpPr>
      <xdr:spPr>
        <a:xfrm>
          <a:off x="692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9" name="楕円 238"/>
        <xdr:cNvSpPr/>
      </xdr:nvSpPr>
      <xdr:spPr>
        <a:xfrm>
          <a:off x="10426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19067</xdr:rowOff>
    </xdr:from>
    <xdr:ext cx="469744" cy="259045"/>
    <xdr:sp macro="" textlink="">
      <xdr:nvSpPr>
        <xdr:cNvPr id="240" name="【体育館・プール】&#10;一人当たり面積該当値テキスト"/>
        <xdr:cNvSpPr txBox="1"/>
      </xdr:nvSpPr>
      <xdr:spPr>
        <a:xfrm>
          <a:off x="10515600"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36068</xdr:rowOff>
    </xdr:from>
    <xdr:to>
      <xdr:col>50</xdr:col>
      <xdr:colOff>165100</xdr:colOff>
      <xdr:row>62</xdr:row>
      <xdr:rowOff>137668</xdr:rowOff>
    </xdr:to>
    <xdr:sp macro="" textlink="">
      <xdr:nvSpPr>
        <xdr:cNvPr id="241" name="楕円 240"/>
        <xdr:cNvSpPr/>
      </xdr:nvSpPr>
      <xdr:spPr>
        <a:xfrm>
          <a:off x="9588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86868</xdr:rowOff>
    </xdr:from>
    <xdr:to>
      <xdr:col>55</xdr:col>
      <xdr:colOff>0</xdr:colOff>
      <xdr:row>62</xdr:row>
      <xdr:rowOff>91440</xdr:rowOff>
    </xdr:to>
    <xdr:cxnSp macro="">
      <xdr:nvCxnSpPr>
        <xdr:cNvPr id="242" name="直線コネクタ 241"/>
        <xdr:cNvCxnSpPr/>
      </xdr:nvCxnSpPr>
      <xdr:spPr>
        <a:xfrm>
          <a:off x="9639300" y="107167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43" name="楕円 242"/>
        <xdr:cNvSpPr/>
      </xdr:nvSpPr>
      <xdr:spPr>
        <a:xfrm>
          <a:off x="8699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86868</xdr:rowOff>
    </xdr:from>
    <xdr:to>
      <xdr:col>50</xdr:col>
      <xdr:colOff>114300</xdr:colOff>
      <xdr:row>62</xdr:row>
      <xdr:rowOff>86868</xdr:rowOff>
    </xdr:to>
    <xdr:cxnSp macro="">
      <xdr:nvCxnSpPr>
        <xdr:cNvPr id="244" name="直線コネクタ 243"/>
        <xdr:cNvCxnSpPr/>
      </xdr:nvCxnSpPr>
      <xdr:spPr>
        <a:xfrm>
          <a:off x="8750300" y="10716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36068</xdr:rowOff>
    </xdr:from>
    <xdr:to>
      <xdr:col>41</xdr:col>
      <xdr:colOff>101600</xdr:colOff>
      <xdr:row>62</xdr:row>
      <xdr:rowOff>137668</xdr:rowOff>
    </xdr:to>
    <xdr:sp macro="" textlink="">
      <xdr:nvSpPr>
        <xdr:cNvPr id="245" name="楕円 244"/>
        <xdr:cNvSpPr/>
      </xdr:nvSpPr>
      <xdr:spPr>
        <a:xfrm>
          <a:off x="7810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86868</xdr:rowOff>
    </xdr:from>
    <xdr:to>
      <xdr:col>45</xdr:col>
      <xdr:colOff>177800</xdr:colOff>
      <xdr:row>62</xdr:row>
      <xdr:rowOff>86868</xdr:rowOff>
    </xdr:to>
    <xdr:cxnSp macro="">
      <xdr:nvCxnSpPr>
        <xdr:cNvPr id="246" name="直線コネクタ 245"/>
        <xdr:cNvCxnSpPr/>
      </xdr:nvCxnSpPr>
      <xdr:spPr>
        <a:xfrm>
          <a:off x="7861300" y="10716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36068</xdr:rowOff>
    </xdr:from>
    <xdr:to>
      <xdr:col>36</xdr:col>
      <xdr:colOff>165100</xdr:colOff>
      <xdr:row>62</xdr:row>
      <xdr:rowOff>137668</xdr:rowOff>
    </xdr:to>
    <xdr:sp macro="" textlink="">
      <xdr:nvSpPr>
        <xdr:cNvPr id="247" name="楕円 246"/>
        <xdr:cNvSpPr/>
      </xdr:nvSpPr>
      <xdr:spPr>
        <a:xfrm>
          <a:off x="6921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86868</xdr:rowOff>
    </xdr:from>
    <xdr:to>
      <xdr:col>41</xdr:col>
      <xdr:colOff>50800</xdr:colOff>
      <xdr:row>62</xdr:row>
      <xdr:rowOff>86868</xdr:rowOff>
    </xdr:to>
    <xdr:cxnSp macro="">
      <xdr:nvCxnSpPr>
        <xdr:cNvPr id="248" name="直線コネクタ 247"/>
        <xdr:cNvCxnSpPr/>
      </xdr:nvCxnSpPr>
      <xdr:spPr>
        <a:xfrm>
          <a:off x="6972300" y="10716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39895</xdr:rowOff>
    </xdr:from>
    <xdr:ext cx="469744" cy="259045"/>
    <xdr:sp macro="" textlink="">
      <xdr:nvSpPr>
        <xdr:cNvPr id="249" name="n_1aveValue【体育館・プール】&#10;一人当たり面積"/>
        <xdr:cNvSpPr txBox="1"/>
      </xdr:nvSpPr>
      <xdr:spPr>
        <a:xfrm>
          <a:off x="9391727" y="998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49039</xdr:rowOff>
    </xdr:from>
    <xdr:ext cx="469744" cy="259045"/>
    <xdr:sp macro="" textlink="">
      <xdr:nvSpPr>
        <xdr:cNvPr id="250" name="n_2aveValue【体育館・プール】&#10;一人当たり面積"/>
        <xdr:cNvSpPr txBox="1"/>
      </xdr:nvSpPr>
      <xdr:spPr>
        <a:xfrm>
          <a:off x="8515427" y="999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49039</xdr:rowOff>
    </xdr:from>
    <xdr:ext cx="469744" cy="259045"/>
    <xdr:sp macro="" textlink="">
      <xdr:nvSpPr>
        <xdr:cNvPr id="251" name="n_3aveValue【体育館・プール】&#10;一人当たり面積"/>
        <xdr:cNvSpPr txBox="1"/>
      </xdr:nvSpPr>
      <xdr:spPr>
        <a:xfrm>
          <a:off x="7626427" y="999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67327</xdr:rowOff>
    </xdr:from>
    <xdr:ext cx="469744" cy="259045"/>
    <xdr:sp macro="" textlink="">
      <xdr:nvSpPr>
        <xdr:cNvPr id="252" name="n_4aveValue【体育館・プール】&#10;一人当たり面積"/>
        <xdr:cNvSpPr txBox="1"/>
      </xdr:nvSpPr>
      <xdr:spPr>
        <a:xfrm>
          <a:off x="6737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128795</xdr:rowOff>
    </xdr:from>
    <xdr:ext cx="469744" cy="259045"/>
    <xdr:sp macro="" textlink="">
      <xdr:nvSpPr>
        <xdr:cNvPr id="253" name="n_1mainValue【体育館・プール】&#10;一人当たり面積"/>
        <xdr:cNvSpPr txBox="1"/>
      </xdr:nvSpPr>
      <xdr:spPr>
        <a:xfrm>
          <a:off x="93917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128795</xdr:rowOff>
    </xdr:from>
    <xdr:ext cx="469744" cy="259045"/>
    <xdr:sp macro="" textlink="">
      <xdr:nvSpPr>
        <xdr:cNvPr id="254" name="n_2mainValue【体育館・プール】&#10;一人当たり面積"/>
        <xdr:cNvSpPr txBox="1"/>
      </xdr:nvSpPr>
      <xdr:spPr>
        <a:xfrm>
          <a:off x="8515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128795</xdr:rowOff>
    </xdr:from>
    <xdr:ext cx="469744" cy="259045"/>
    <xdr:sp macro="" textlink="">
      <xdr:nvSpPr>
        <xdr:cNvPr id="255" name="n_3mainValue【体育館・プール】&#10;一人当たり面積"/>
        <xdr:cNvSpPr txBox="1"/>
      </xdr:nvSpPr>
      <xdr:spPr>
        <a:xfrm>
          <a:off x="7626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128795</xdr:rowOff>
    </xdr:from>
    <xdr:ext cx="469744" cy="259045"/>
    <xdr:sp macro="" textlink="">
      <xdr:nvSpPr>
        <xdr:cNvPr id="256" name="n_4mainValue【体育館・プール】&#10;一人当たり面積"/>
        <xdr:cNvSpPr txBox="1"/>
      </xdr:nvSpPr>
      <xdr:spPr>
        <a:xfrm>
          <a:off x="6737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3" name="正方形/長方形 2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4" name="正方形/長方形 2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5" name="正方形/長方形 2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6" name="正方形/長方形 2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7" name="正方形/長方形 2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8" name="正方形/長方形 2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9" name="正方形/長方形 2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0" name="正方形/長方形 27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1" name="テキスト ボックス 28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2" name="直線コネクタ 28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3" name="テキスト ボックス 28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4" name="直線コネクタ 28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5" name="テキスト ボックス 284"/>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6" name="直線コネクタ 28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7" name="テキスト ボックス 28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88" name="直線コネクタ 28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89" name="テキスト ボックス 28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0" name="直線コネクタ 28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1" name="テキスト ボックス 29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2" name="直線コネクタ 29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3" name="テキスト ボックス 292"/>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4" name="直線コネクタ 29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5" name="テキスト ボックス 294"/>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112395</xdr:rowOff>
    </xdr:from>
    <xdr:to>
      <xdr:col>24</xdr:col>
      <xdr:colOff>62865</xdr:colOff>
      <xdr:row>108</xdr:row>
      <xdr:rowOff>146686</xdr:rowOff>
    </xdr:to>
    <xdr:cxnSp macro="">
      <xdr:nvCxnSpPr>
        <xdr:cNvPr id="297" name="直線コネクタ 296"/>
        <xdr:cNvCxnSpPr/>
      </xdr:nvCxnSpPr>
      <xdr:spPr>
        <a:xfrm flipV="1">
          <a:off x="4634865" y="17085945"/>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150513</xdr:rowOff>
    </xdr:from>
    <xdr:ext cx="405111" cy="259045"/>
    <xdr:sp macro="" textlink="">
      <xdr:nvSpPr>
        <xdr:cNvPr id="298" name="【市民会館】&#10;有形固定資産減価償却率最小値テキスト"/>
        <xdr:cNvSpPr txBox="1"/>
      </xdr:nvSpPr>
      <xdr:spPr>
        <a:xfrm>
          <a:off x="4673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146686</xdr:rowOff>
    </xdr:from>
    <xdr:to>
      <xdr:col>24</xdr:col>
      <xdr:colOff>152400</xdr:colOff>
      <xdr:row>108</xdr:row>
      <xdr:rowOff>146686</xdr:rowOff>
    </xdr:to>
    <xdr:cxnSp macro="">
      <xdr:nvCxnSpPr>
        <xdr:cNvPr id="299" name="直線コネクタ 298"/>
        <xdr:cNvCxnSpPr/>
      </xdr:nvCxnSpPr>
      <xdr:spPr>
        <a:xfrm>
          <a:off x="4546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59072</xdr:rowOff>
    </xdr:from>
    <xdr:ext cx="405111" cy="259045"/>
    <xdr:sp macro="" textlink="">
      <xdr:nvSpPr>
        <xdr:cNvPr id="300" name="【市民会館】&#10;有形固定資産減価償却率最大値テキスト"/>
        <xdr:cNvSpPr txBox="1"/>
      </xdr:nvSpPr>
      <xdr:spPr>
        <a:xfrm>
          <a:off x="4673600" y="16861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112395</xdr:rowOff>
    </xdr:from>
    <xdr:to>
      <xdr:col>24</xdr:col>
      <xdr:colOff>152400</xdr:colOff>
      <xdr:row>99</xdr:row>
      <xdr:rowOff>112395</xdr:rowOff>
    </xdr:to>
    <xdr:cxnSp macro="">
      <xdr:nvCxnSpPr>
        <xdr:cNvPr id="301" name="直線コネクタ 300"/>
        <xdr:cNvCxnSpPr/>
      </xdr:nvCxnSpPr>
      <xdr:spPr>
        <a:xfrm>
          <a:off x="4546600" y="1708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12082</xdr:rowOff>
    </xdr:from>
    <xdr:ext cx="405111" cy="259045"/>
    <xdr:sp macro="" textlink="">
      <xdr:nvSpPr>
        <xdr:cNvPr id="302" name="【市民会館】&#10;有形固定資産減価償却率平均値テキスト"/>
        <xdr:cNvSpPr txBox="1"/>
      </xdr:nvSpPr>
      <xdr:spPr>
        <a:xfrm>
          <a:off x="4673600" y="17499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160655</xdr:rowOff>
    </xdr:from>
    <xdr:to>
      <xdr:col>24</xdr:col>
      <xdr:colOff>114300</xdr:colOff>
      <xdr:row>103</xdr:row>
      <xdr:rowOff>90805</xdr:rowOff>
    </xdr:to>
    <xdr:sp macro="" textlink="">
      <xdr:nvSpPr>
        <xdr:cNvPr id="303" name="フローチャート: 判断 302"/>
        <xdr:cNvSpPr/>
      </xdr:nvSpPr>
      <xdr:spPr>
        <a:xfrm>
          <a:off x="4584700" y="1764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38736</xdr:rowOff>
    </xdr:from>
    <xdr:to>
      <xdr:col>20</xdr:col>
      <xdr:colOff>38100</xdr:colOff>
      <xdr:row>103</xdr:row>
      <xdr:rowOff>140336</xdr:rowOff>
    </xdr:to>
    <xdr:sp macro="" textlink="">
      <xdr:nvSpPr>
        <xdr:cNvPr id="304" name="フローチャート: 判断 303"/>
        <xdr:cNvSpPr/>
      </xdr:nvSpPr>
      <xdr:spPr>
        <a:xfrm>
          <a:off x="3746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153036</xdr:rowOff>
    </xdr:from>
    <xdr:to>
      <xdr:col>15</xdr:col>
      <xdr:colOff>101600</xdr:colOff>
      <xdr:row>103</xdr:row>
      <xdr:rowOff>83186</xdr:rowOff>
    </xdr:to>
    <xdr:sp macro="" textlink="">
      <xdr:nvSpPr>
        <xdr:cNvPr id="305" name="フローチャート: 判断 304"/>
        <xdr:cNvSpPr/>
      </xdr:nvSpPr>
      <xdr:spPr>
        <a:xfrm>
          <a:off x="2857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118745</xdr:rowOff>
    </xdr:from>
    <xdr:to>
      <xdr:col>10</xdr:col>
      <xdr:colOff>165100</xdr:colOff>
      <xdr:row>103</xdr:row>
      <xdr:rowOff>48895</xdr:rowOff>
    </xdr:to>
    <xdr:sp macro="" textlink="">
      <xdr:nvSpPr>
        <xdr:cNvPr id="306" name="フローチャート: 判断 305"/>
        <xdr:cNvSpPr/>
      </xdr:nvSpPr>
      <xdr:spPr>
        <a:xfrm>
          <a:off x="1968500" y="1760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55880</xdr:rowOff>
    </xdr:from>
    <xdr:to>
      <xdr:col>6</xdr:col>
      <xdr:colOff>38100</xdr:colOff>
      <xdr:row>103</xdr:row>
      <xdr:rowOff>157480</xdr:rowOff>
    </xdr:to>
    <xdr:sp macro="" textlink="">
      <xdr:nvSpPr>
        <xdr:cNvPr id="307" name="フローチャート: 判断 306"/>
        <xdr:cNvSpPr/>
      </xdr:nvSpPr>
      <xdr:spPr>
        <a:xfrm>
          <a:off x="1079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8" name="テキスト ボックス 3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9" name="テキスト ボックス 3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0" name="テキスト ボックス 3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1" name="テキスト ボックス 3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2" name="テキスト ボックス 3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313" name="楕円 312"/>
        <xdr:cNvSpPr/>
      </xdr:nvSpPr>
      <xdr:spPr>
        <a:xfrm>
          <a:off x="4584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15257</xdr:rowOff>
    </xdr:from>
    <xdr:ext cx="405111" cy="259045"/>
    <xdr:sp macro="" textlink="">
      <xdr:nvSpPr>
        <xdr:cNvPr id="314" name="【市民会館】&#10;有形固定資産減価償却率該当値テキスト"/>
        <xdr:cNvSpPr txBox="1"/>
      </xdr:nvSpPr>
      <xdr:spPr>
        <a:xfrm>
          <a:off x="4673600" y="1784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65405</xdr:rowOff>
    </xdr:from>
    <xdr:to>
      <xdr:col>20</xdr:col>
      <xdr:colOff>38100</xdr:colOff>
      <xdr:row>105</xdr:row>
      <xdr:rowOff>167005</xdr:rowOff>
    </xdr:to>
    <xdr:sp macro="" textlink="">
      <xdr:nvSpPr>
        <xdr:cNvPr id="315" name="楕円 314"/>
        <xdr:cNvSpPr/>
      </xdr:nvSpPr>
      <xdr:spPr>
        <a:xfrm>
          <a:off x="3746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87630</xdr:rowOff>
    </xdr:from>
    <xdr:to>
      <xdr:col>24</xdr:col>
      <xdr:colOff>63500</xdr:colOff>
      <xdr:row>105</xdr:row>
      <xdr:rowOff>116205</xdr:rowOff>
    </xdr:to>
    <xdr:cxnSp macro="">
      <xdr:nvCxnSpPr>
        <xdr:cNvPr id="316" name="直線コネクタ 315"/>
        <xdr:cNvCxnSpPr/>
      </xdr:nvCxnSpPr>
      <xdr:spPr>
        <a:xfrm flipV="1">
          <a:off x="3797300" y="17918430"/>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113030</xdr:rowOff>
    </xdr:from>
    <xdr:to>
      <xdr:col>15</xdr:col>
      <xdr:colOff>101600</xdr:colOff>
      <xdr:row>104</xdr:row>
      <xdr:rowOff>43180</xdr:rowOff>
    </xdr:to>
    <xdr:sp macro="" textlink="">
      <xdr:nvSpPr>
        <xdr:cNvPr id="317" name="楕円 316"/>
        <xdr:cNvSpPr/>
      </xdr:nvSpPr>
      <xdr:spPr>
        <a:xfrm>
          <a:off x="28575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163830</xdr:rowOff>
    </xdr:from>
    <xdr:to>
      <xdr:col>19</xdr:col>
      <xdr:colOff>177800</xdr:colOff>
      <xdr:row>105</xdr:row>
      <xdr:rowOff>116205</xdr:rowOff>
    </xdr:to>
    <xdr:cxnSp macro="">
      <xdr:nvCxnSpPr>
        <xdr:cNvPr id="318" name="直線コネクタ 317"/>
        <xdr:cNvCxnSpPr/>
      </xdr:nvCxnSpPr>
      <xdr:spPr>
        <a:xfrm>
          <a:off x="2908300" y="17823180"/>
          <a:ext cx="889000" cy="2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6350</xdr:rowOff>
    </xdr:from>
    <xdr:to>
      <xdr:col>10</xdr:col>
      <xdr:colOff>165100</xdr:colOff>
      <xdr:row>105</xdr:row>
      <xdr:rowOff>107950</xdr:rowOff>
    </xdr:to>
    <xdr:sp macro="" textlink="">
      <xdr:nvSpPr>
        <xdr:cNvPr id="319" name="楕円 318"/>
        <xdr:cNvSpPr/>
      </xdr:nvSpPr>
      <xdr:spPr>
        <a:xfrm>
          <a:off x="1968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163830</xdr:rowOff>
    </xdr:from>
    <xdr:to>
      <xdr:col>15</xdr:col>
      <xdr:colOff>50800</xdr:colOff>
      <xdr:row>105</xdr:row>
      <xdr:rowOff>57150</xdr:rowOff>
    </xdr:to>
    <xdr:cxnSp macro="">
      <xdr:nvCxnSpPr>
        <xdr:cNvPr id="320" name="直線コネクタ 319"/>
        <xdr:cNvCxnSpPr/>
      </xdr:nvCxnSpPr>
      <xdr:spPr>
        <a:xfrm flipV="1">
          <a:off x="2019300" y="178231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141605</xdr:rowOff>
    </xdr:from>
    <xdr:to>
      <xdr:col>6</xdr:col>
      <xdr:colOff>38100</xdr:colOff>
      <xdr:row>105</xdr:row>
      <xdr:rowOff>71755</xdr:rowOff>
    </xdr:to>
    <xdr:sp macro="" textlink="">
      <xdr:nvSpPr>
        <xdr:cNvPr id="321" name="楕円 320"/>
        <xdr:cNvSpPr/>
      </xdr:nvSpPr>
      <xdr:spPr>
        <a:xfrm>
          <a:off x="10795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20955</xdr:rowOff>
    </xdr:from>
    <xdr:to>
      <xdr:col>10</xdr:col>
      <xdr:colOff>114300</xdr:colOff>
      <xdr:row>105</xdr:row>
      <xdr:rowOff>57150</xdr:rowOff>
    </xdr:to>
    <xdr:cxnSp macro="">
      <xdr:nvCxnSpPr>
        <xdr:cNvPr id="322" name="直線コネクタ 321"/>
        <xdr:cNvCxnSpPr/>
      </xdr:nvCxnSpPr>
      <xdr:spPr>
        <a:xfrm>
          <a:off x="1130300" y="180232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156863</xdr:rowOff>
    </xdr:from>
    <xdr:ext cx="405111" cy="259045"/>
    <xdr:sp macro="" textlink="">
      <xdr:nvSpPr>
        <xdr:cNvPr id="323" name="n_1aveValue【市民会館】&#10;有形固定資産減価償却率"/>
        <xdr:cNvSpPr txBox="1"/>
      </xdr:nvSpPr>
      <xdr:spPr>
        <a:xfrm>
          <a:off x="35820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99713</xdr:rowOff>
    </xdr:from>
    <xdr:ext cx="405111" cy="259045"/>
    <xdr:sp macro="" textlink="">
      <xdr:nvSpPr>
        <xdr:cNvPr id="324" name="n_2aveValue【市民会館】&#10;有形固定資産減価償却率"/>
        <xdr:cNvSpPr txBox="1"/>
      </xdr:nvSpPr>
      <xdr:spPr>
        <a:xfrm>
          <a:off x="27057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65422</xdr:rowOff>
    </xdr:from>
    <xdr:ext cx="405111" cy="259045"/>
    <xdr:sp macro="" textlink="">
      <xdr:nvSpPr>
        <xdr:cNvPr id="325" name="n_3aveValue【市民会館】&#10;有形固定資産減価償却率"/>
        <xdr:cNvSpPr txBox="1"/>
      </xdr:nvSpPr>
      <xdr:spPr>
        <a:xfrm>
          <a:off x="1816744" y="1738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2557</xdr:rowOff>
    </xdr:from>
    <xdr:ext cx="405111" cy="259045"/>
    <xdr:sp macro="" textlink="">
      <xdr:nvSpPr>
        <xdr:cNvPr id="326" name="n_4aveValue【市民会館】&#10;有形固定資産減価償却率"/>
        <xdr:cNvSpPr txBox="1"/>
      </xdr:nvSpPr>
      <xdr:spPr>
        <a:xfrm>
          <a:off x="927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158132</xdr:rowOff>
    </xdr:from>
    <xdr:ext cx="405111" cy="259045"/>
    <xdr:sp macro="" textlink="">
      <xdr:nvSpPr>
        <xdr:cNvPr id="327" name="n_1mainValue【市民会館】&#10;有形固定資産減価償却率"/>
        <xdr:cNvSpPr txBox="1"/>
      </xdr:nvSpPr>
      <xdr:spPr>
        <a:xfrm>
          <a:off x="3582044"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34307</xdr:rowOff>
    </xdr:from>
    <xdr:ext cx="405111" cy="259045"/>
    <xdr:sp macro="" textlink="">
      <xdr:nvSpPr>
        <xdr:cNvPr id="328" name="n_2mainValue【市民会館】&#10;有形固定資産減価償却率"/>
        <xdr:cNvSpPr txBox="1"/>
      </xdr:nvSpPr>
      <xdr:spPr>
        <a:xfrm>
          <a:off x="2705744"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99077</xdr:rowOff>
    </xdr:from>
    <xdr:ext cx="405111" cy="259045"/>
    <xdr:sp macro="" textlink="">
      <xdr:nvSpPr>
        <xdr:cNvPr id="329" name="n_3mainValue【市民会館】&#10;有形固定資産減価償却率"/>
        <xdr:cNvSpPr txBox="1"/>
      </xdr:nvSpPr>
      <xdr:spPr>
        <a:xfrm>
          <a:off x="18167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62882</xdr:rowOff>
    </xdr:from>
    <xdr:ext cx="405111" cy="259045"/>
    <xdr:sp macro="" textlink="">
      <xdr:nvSpPr>
        <xdr:cNvPr id="330" name="n_4mainValue【市民会館】&#10;有形固定資産減価償却率"/>
        <xdr:cNvSpPr txBox="1"/>
      </xdr:nvSpPr>
      <xdr:spPr>
        <a:xfrm>
          <a:off x="927744"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1" name="正方形/長方形 3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2" name="正方形/長方形 33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3" name="正方形/長方形 33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4" name="正方形/長方形 33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5" name="正方形/長方形 33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6" name="正方形/長方形 33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7" name="正方形/長方形 33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8" name="正方形/長方形 33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9" name="テキスト ボックス 33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0" name="直線コネクタ 33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1" name="直線コネクタ 34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42" name="テキスト ボックス 34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3" name="直線コネクタ 34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44" name="テキスト ボックス 34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45" name="直線コネクタ 34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46" name="テキスト ボックス 34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47" name="直線コネクタ 34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48" name="テキスト ボックス 34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9" name="直線コネクタ 34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0" name="テキスト ボックス 34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149352</xdr:rowOff>
    </xdr:from>
    <xdr:to>
      <xdr:col>54</xdr:col>
      <xdr:colOff>189865</xdr:colOff>
      <xdr:row>107</xdr:row>
      <xdr:rowOff>87630</xdr:rowOff>
    </xdr:to>
    <xdr:cxnSp macro="">
      <xdr:nvCxnSpPr>
        <xdr:cNvPr id="352" name="直線コネクタ 351"/>
        <xdr:cNvCxnSpPr/>
      </xdr:nvCxnSpPr>
      <xdr:spPr>
        <a:xfrm flipV="1">
          <a:off x="10476865" y="17294352"/>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91457</xdr:rowOff>
    </xdr:from>
    <xdr:ext cx="469744" cy="259045"/>
    <xdr:sp macro="" textlink="">
      <xdr:nvSpPr>
        <xdr:cNvPr id="353" name="【市民会館】&#10;一人当たり面積最小値テキスト"/>
        <xdr:cNvSpPr txBox="1"/>
      </xdr:nvSpPr>
      <xdr:spPr>
        <a:xfrm>
          <a:off x="10515600"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87630</xdr:rowOff>
    </xdr:from>
    <xdr:to>
      <xdr:col>55</xdr:col>
      <xdr:colOff>88900</xdr:colOff>
      <xdr:row>107</xdr:row>
      <xdr:rowOff>87630</xdr:rowOff>
    </xdr:to>
    <xdr:cxnSp macro="">
      <xdr:nvCxnSpPr>
        <xdr:cNvPr id="354" name="直線コネクタ 353"/>
        <xdr:cNvCxnSpPr/>
      </xdr:nvCxnSpPr>
      <xdr:spPr>
        <a:xfrm>
          <a:off x="10388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96029</xdr:rowOff>
    </xdr:from>
    <xdr:ext cx="469744" cy="259045"/>
    <xdr:sp macro="" textlink="">
      <xdr:nvSpPr>
        <xdr:cNvPr id="355" name="【市民会館】&#10;一人当たり面積最大値テキスト"/>
        <xdr:cNvSpPr txBox="1"/>
      </xdr:nvSpPr>
      <xdr:spPr>
        <a:xfrm>
          <a:off x="10515600" y="1706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149352</xdr:rowOff>
    </xdr:from>
    <xdr:to>
      <xdr:col>55</xdr:col>
      <xdr:colOff>88900</xdr:colOff>
      <xdr:row>100</xdr:row>
      <xdr:rowOff>149352</xdr:rowOff>
    </xdr:to>
    <xdr:cxnSp macro="">
      <xdr:nvCxnSpPr>
        <xdr:cNvPr id="356" name="直線コネクタ 355"/>
        <xdr:cNvCxnSpPr/>
      </xdr:nvCxnSpPr>
      <xdr:spPr>
        <a:xfrm>
          <a:off x="10388600" y="1729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128288</xdr:rowOff>
    </xdr:from>
    <xdr:ext cx="469744" cy="259045"/>
    <xdr:sp macro="" textlink="">
      <xdr:nvSpPr>
        <xdr:cNvPr id="357" name="【市民会館】&#10;一人当たり面積平均値テキスト"/>
        <xdr:cNvSpPr txBox="1"/>
      </xdr:nvSpPr>
      <xdr:spPr>
        <a:xfrm>
          <a:off x="10515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358" name="フローチャート: 判断 357"/>
        <xdr:cNvSpPr/>
      </xdr:nvSpPr>
      <xdr:spPr>
        <a:xfrm>
          <a:off x="10426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2539</xdr:rowOff>
    </xdr:from>
    <xdr:to>
      <xdr:col>50</xdr:col>
      <xdr:colOff>165100</xdr:colOff>
      <xdr:row>106</xdr:row>
      <xdr:rowOff>104139</xdr:rowOff>
    </xdr:to>
    <xdr:sp macro="" textlink="">
      <xdr:nvSpPr>
        <xdr:cNvPr id="359" name="フローチャート: 判断 358"/>
        <xdr:cNvSpPr/>
      </xdr:nvSpPr>
      <xdr:spPr>
        <a:xfrm>
          <a:off x="9588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7113</xdr:rowOff>
    </xdr:from>
    <xdr:to>
      <xdr:col>46</xdr:col>
      <xdr:colOff>38100</xdr:colOff>
      <xdr:row>106</xdr:row>
      <xdr:rowOff>108713</xdr:rowOff>
    </xdr:to>
    <xdr:sp macro="" textlink="">
      <xdr:nvSpPr>
        <xdr:cNvPr id="360" name="フローチャート: 判断 359"/>
        <xdr:cNvSpPr/>
      </xdr:nvSpPr>
      <xdr:spPr>
        <a:xfrm>
          <a:off x="8699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7113</xdr:rowOff>
    </xdr:from>
    <xdr:to>
      <xdr:col>41</xdr:col>
      <xdr:colOff>101600</xdr:colOff>
      <xdr:row>106</xdr:row>
      <xdr:rowOff>108713</xdr:rowOff>
    </xdr:to>
    <xdr:sp macro="" textlink="">
      <xdr:nvSpPr>
        <xdr:cNvPr id="361" name="フローチャート: 判断 360"/>
        <xdr:cNvSpPr/>
      </xdr:nvSpPr>
      <xdr:spPr>
        <a:xfrm>
          <a:off x="7810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29972</xdr:rowOff>
    </xdr:from>
    <xdr:to>
      <xdr:col>36</xdr:col>
      <xdr:colOff>165100</xdr:colOff>
      <xdr:row>106</xdr:row>
      <xdr:rowOff>131572</xdr:rowOff>
    </xdr:to>
    <xdr:sp macro="" textlink="">
      <xdr:nvSpPr>
        <xdr:cNvPr id="362" name="フローチャート: 判断 361"/>
        <xdr:cNvSpPr/>
      </xdr:nvSpPr>
      <xdr:spPr>
        <a:xfrm>
          <a:off x="6921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3" name="テキスト ボックス 36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4" name="テキスト ボックス 36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5" name="テキスト ボックス 36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6" name="テキスト ボックス 36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7" name="テキスト ボックス 36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121413</xdr:rowOff>
    </xdr:from>
    <xdr:to>
      <xdr:col>55</xdr:col>
      <xdr:colOff>50800</xdr:colOff>
      <xdr:row>107</xdr:row>
      <xdr:rowOff>51563</xdr:rowOff>
    </xdr:to>
    <xdr:sp macro="" textlink="">
      <xdr:nvSpPr>
        <xdr:cNvPr id="368" name="楕円 367"/>
        <xdr:cNvSpPr/>
      </xdr:nvSpPr>
      <xdr:spPr>
        <a:xfrm>
          <a:off x="104267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36340</xdr:rowOff>
    </xdr:from>
    <xdr:ext cx="469744" cy="259045"/>
    <xdr:sp macro="" textlink="">
      <xdr:nvSpPr>
        <xdr:cNvPr id="369" name="【市民会館】&#10;一人当たり面積該当値テキスト"/>
        <xdr:cNvSpPr txBox="1"/>
      </xdr:nvSpPr>
      <xdr:spPr>
        <a:xfrm>
          <a:off x="10515600" y="1821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121413</xdr:rowOff>
    </xdr:from>
    <xdr:to>
      <xdr:col>50</xdr:col>
      <xdr:colOff>165100</xdr:colOff>
      <xdr:row>107</xdr:row>
      <xdr:rowOff>51563</xdr:rowOff>
    </xdr:to>
    <xdr:sp macro="" textlink="">
      <xdr:nvSpPr>
        <xdr:cNvPr id="370" name="楕円 369"/>
        <xdr:cNvSpPr/>
      </xdr:nvSpPr>
      <xdr:spPr>
        <a:xfrm>
          <a:off x="9588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763</xdr:rowOff>
    </xdr:from>
    <xdr:to>
      <xdr:col>55</xdr:col>
      <xdr:colOff>0</xdr:colOff>
      <xdr:row>107</xdr:row>
      <xdr:rowOff>763</xdr:rowOff>
    </xdr:to>
    <xdr:cxnSp macro="">
      <xdr:nvCxnSpPr>
        <xdr:cNvPr id="371" name="直線コネクタ 370"/>
        <xdr:cNvCxnSpPr/>
      </xdr:nvCxnSpPr>
      <xdr:spPr>
        <a:xfrm>
          <a:off x="9639300" y="183459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125985</xdr:rowOff>
    </xdr:from>
    <xdr:to>
      <xdr:col>46</xdr:col>
      <xdr:colOff>38100</xdr:colOff>
      <xdr:row>107</xdr:row>
      <xdr:rowOff>56135</xdr:rowOff>
    </xdr:to>
    <xdr:sp macro="" textlink="">
      <xdr:nvSpPr>
        <xdr:cNvPr id="372" name="楕円 371"/>
        <xdr:cNvSpPr/>
      </xdr:nvSpPr>
      <xdr:spPr>
        <a:xfrm>
          <a:off x="8699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763</xdr:rowOff>
    </xdr:from>
    <xdr:to>
      <xdr:col>50</xdr:col>
      <xdr:colOff>114300</xdr:colOff>
      <xdr:row>107</xdr:row>
      <xdr:rowOff>5335</xdr:rowOff>
    </xdr:to>
    <xdr:cxnSp macro="">
      <xdr:nvCxnSpPr>
        <xdr:cNvPr id="373" name="直線コネクタ 372"/>
        <xdr:cNvCxnSpPr/>
      </xdr:nvCxnSpPr>
      <xdr:spPr>
        <a:xfrm flipV="1">
          <a:off x="8750300" y="183459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125985</xdr:rowOff>
    </xdr:from>
    <xdr:to>
      <xdr:col>41</xdr:col>
      <xdr:colOff>101600</xdr:colOff>
      <xdr:row>107</xdr:row>
      <xdr:rowOff>56135</xdr:rowOff>
    </xdr:to>
    <xdr:sp macro="" textlink="">
      <xdr:nvSpPr>
        <xdr:cNvPr id="374" name="楕円 373"/>
        <xdr:cNvSpPr/>
      </xdr:nvSpPr>
      <xdr:spPr>
        <a:xfrm>
          <a:off x="7810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5335</xdr:rowOff>
    </xdr:from>
    <xdr:to>
      <xdr:col>45</xdr:col>
      <xdr:colOff>177800</xdr:colOff>
      <xdr:row>107</xdr:row>
      <xdr:rowOff>5335</xdr:rowOff>
    </xdr:to>
    <xdr:cxnSp macro="">
      <xdr:nvCxnSpPr>
        <xdr:cNvPr id="375" name="直線コネクタ 374"/>
        <xdr:cNvCxnSpPr/>
      </xdr:nvCxnSpPr>
      <xdr:spPr>
        <a:xfrm>
          <a:off x="7861300" y="18350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121413</xdr:rowOff>
    </xdr:from>
    <xdr:to>
      <xdr:col>36</xdr:col>
      <xdr:colOff>165100</xdr:colOff>
      <xdr:row>107</xdr:row>
      <xdr:rowOff>51563</xdr:rowOff>
    </xdr:to>
    <xdr:sp macro="" textlink="">
      <xdr:nvSpPr>
        <xdr:cNvPr id="376" name="楕円 375"/>
        <xdr:cNvSpPr/>
      </xdr:nvSpPr>
      <xdr:spPr>
        <a:xfrm>
          <a:off x="6921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763</xdr:rowOff>
    </xdr:from>
    <xdr:to>
      <xdr:col>41</xdr:col>
      <xdr:colOff>50800</xdr:colOff>
      <xdr:row>107</xdr:row>
      <xdr:rowOff>5335</xdr:rowOff>
    </xdr:to>
    <xdr:cxnSp macro="">
      <xdr:nvCxnSpPr>
        <xdr:cNvPr id="377" name="直線コネクタ 376"/>
        <xdr:cNvCxnSpPr/>
      </xdr:nvCxnSpPr>
      <xdr:spPr>
        <a:xfrm>
          <a:off x="6972300" y="183459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120666</xdr:rowOff>
    </xdr:from>
    <xdr:ext cx="469744" cy="259045"/>
    <xdr:sp macro="" textlink="">
      <xdr:nvSpPr>
        <xdr:cNvPr id="378" name="n_1aveValue【市民会館】&#10;一人当たり面積"/>
        <xdr:cNvSpPr txBox="1"/>
      </xdr:nvSpPr>
      <xdr:spPr>
        <a:xfrm>
          <a:off x="93917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125240</xdr:rowOff>
    </xdr:from>
    <xdr:ext cx="469744" cy="259045"/>
    <xdr:sp macro="" textlink="">
      <xdr:nvSpPr>
        <xdr:cNvPr id="379" name="n_2aveValue【市民会館】&#10;一人当たり面積"/>
        <xdr:cNvSpPr txBox="1"/>
      </xdr:nvSpPr>
      <xdr:spPr>
        <a:xfrm>
          <a:off x="85154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125240</xdr:rowOff>
    </xdr:from>
    <xdr:ext cx="469744" cy="259045"/>
    <xdr:sp macro="" textlink="">
      <xdr:nvSpPr>
        <xdr:cNvPr id="380" name="n_3aveValue【市民会館】&#10;一人当たり面積"/>
        <xdr:cNvSpPr txBox="1"/>
      </xdr:nvSpPr>
      <xdr:spPr>
        <a:xfrm>
          <a:off x="76264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148099</xdr:rowOff>
    </xdr:from>
    <xdr:ext cx="469744" cy="259045"/>
    <xdr:sp macro="" textlink="">
      <xdr:nvSpPr>
        <xdr:cNvPr id="381" name="n_4aveValue【市民会館】&#10;一人当たり面積"/>
        <xdr:cNvSpPr txBox="1"/>
      </xdr:nvSpPr>
      <xdr:spPr>
        <a:xfrm>
          <a:off x="6737427" y="179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42690</xdr:rowOff>
    </xdr:from>
    <xdr:ext cx="469744" cy="259045"/>
    <xdr:sp macro="" textlink="">
      <xdr:nvSpPr>
        <xdr:cNvPr id="382" name="n_1mainValue【市民会館】&#10;一人当たり面積"/>
        <xdr:cNvSpPr txBox="1"/>
      </xdr:nvSpPr>
      <xdr:spPr>
        <a:xfrm>
          <a:off x="93917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47262</xdr:rowOff>
    </xdr:from>
    <xdr:ext cx="469744" cy="259045"/>
    <xdr:sp macro="" textlink="">
      <xdr:nvSpPr>
        <xdr:cNvPr id="383" name="n_2mainValue【市民会館】&#10;一人当たり面積"/>
        <xdr:cNvSpPr txBox="1"/>
      </xdr:nvSpPr>
      <xdr:spPr>
        <a:xfrm>
          <a:off x="85154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47262</xdr:rowOff>
    </xdr:from>
    <xdr:ext cx="469744" cy="259045"/>
    <xdr:sp macro="" textlink="">
      <xdr:nvSpPr>
        <xdr:cNvPr id="384" name="n_3mainValue【市民会館】&#10;一人当たり面積"/>
        <xdr:cNvSpPr txBox="1"/>
      </xdr:nvSpPr>
      <xdr:spPr>
        <a:xfrm>
          <a:off x="76264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42690</xdr:rowOff>
    </xdr:from>
    <xdr:ext cx="469744" cy="259045"/>
    <xdr:sp macro="" textlink="">
      <xdr:nvSpPr>
        <xdr:cNvPr id="385" name="n_4mainValue【市民会館】&#10;一人当たり面積"/>
        <xdr:cNvSpPr txBox="1"/>
      </xdr:nvSpPr>
      <xdr:spPr>
        <a:xfrm>
          <a:off x="67374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7" name="直線コネクタ 39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8" name="テキスト ボックス 39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9" name="直線コネクタ 39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0" name="テキスト ボックス 39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1" name="直線コネクタ 40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2" name="テキスト ボックス 40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3" name="直線コネクタ 40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4" name="テキスト ボックス 40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5" name="直線コネクタ 40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6" name="テキスト ボックス 40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8" name="テキスト ボックス 40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135255</xdr:rowOff>
    </xdr:from>
    <xdr:to>
      <xdr:col>85</xdr:col>
      <xdr:colOff>126364</xdr:colOff>
      <xdr:row>41</xdr:row>
      <xdr:rowOff>158115</xdr:rowOff>
    </xdr:to>
    <xdr:cxnSp macro="">
      <xdr:nvCxnSpPr>
        <xdr:cNvPr id="410" name="直線コネクタ 409"/>
        <xdr:cNvCxnSpPr/>
      </xdr:nvCxnSpPr>
      <xdr:spPr>
        <a:xfrm flipV="1">
          <a:off x="16318864" y="5964555"/>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161942</xdr:rowOff>
    </xdr:from>
    <xdr:ext cx="405111" cy="259045"/>
    <xdr:sp macro="" textlink="">
      <xdr:nvSpPr>
        <xdr:cNvPr id="411" name="【一般廃棄物処理施設】&#10;有形固定資産減価償却率最小値テキスト"/>
        <xdr:cNvSpPr txBox="1"/>
      </xdr:nvSpPr>
      <xdr:spPr>
        <a:xfrm>
          <a:off x="163576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158115</xdr:rowOff>
    </xdr:from>
    <xdr:to>
      <xdr:col>86</xdr:col>
      <xdr:colOff>25400</xdr:colOff>
      <xdr:row>41</xdr:row>
      <xdr:rowOff>158115</xdr:rowOff>
    </xdr:to>
    <xdr:cxnSp macro="">
      <xdr:nvCxnSpPr>
        <xdr:cNvPr id="412" name="直線コネクタ 411"/>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81932</xdr:rowOff>
    </xdr:from>
    <xdr:ext cx="405111" cy="259045"/>
    <xdr:sp macro="" textlink="">
      <xdr:nvSpPr>
        <xdr:cNvPr id="413" name="【一般廃棄物処理施設】&#10;有形固定資産減価償却率最大値テキスト"/>
        <xdr:cNvSpPr txBox="1"/>
      </xdr:nvSpPr>
      <xdr:spPr>
        <a:xfrm>
          <a:off x="163576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135255</xdr:rowOff>
    </xdr:from>
    <xdr:to>
      <xdr:col>86</xdr:col>
      <xdr:colOff>25400</xdr:colOff>
      <xdr:row>34</xdr:row>
      <xdr:rowOff>135255</xdr:rowOff>
    </xdr:to>
    <xdr:cxnSp macro="">
      <xdr:nvCxnSpPr>
        <xdr:cNvPr id="414" name="直線コネクタ 413"/>
        <xdr:cNvCxnSpPr/>
      </xdr:nvCxnSpPr>
      <xdr:spPr>
        <a:xfrm>
          <a:off x="16230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11447</xdr:rowOff>
    </xdr:from>
    <xdr:ext cx="405111" cy="259045"/>
    <xdr:sp macro="" textlink="">
      <xdr:nvSpPr>
        <xdr:cNvPr id="415" name="【一般廃棄物処理施設】&#10;有形固定資産減価償却率平均値テキスト"/>
        <xdr:cNvSpPr txBox="1"/>
      </xdr:nvSpPr>
      <xdr:spPr>
        <a:xfrm>
          <a:off x="16357600" y="635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33020</xdr:rowOff>
    </xdr:from>
    <xdr:to>
      <xdr:col>85</xdr:col>
      <xdr:colOff>177800</xdr:colOff>
      <xdr:row>37</xdr:row>
      <xdr:rowOff>134620</xdr:rowOff>
    </xdr:to>
    <xdr:sp macro="" textlink="">
      <xdr:nvSpPr>
        <xdr:cNvPr id="416" name="フローチャート: 判断 415"/>
        <xdr:cNvSpPr/>
      </xdr:nvSpPr>
      <xdr:spPr>
        <a:xfrm>
          <a:off x="162687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166370</xdr:rowOff>
    </xdr:from>
    <xdr:to>
      <xdr:col>81</xdr:col>
      <xdr:colOff>101600</xdr:colOff>
      <xdr:row>37</xdr:row>
      <xdr:rowOff>96520</xdr:rowOff>
    </xdr:to>
    <xdr:sp macro="" textlink="">
      <xdr:nvSpPr>
        <xdr:cNvPr id="417" name="フローチャート: 判断 416"/>
        <xdr:cNvSpPr/>
      </xdr:nvSpPr>
      <xdr:spPr>
        <a:xfrm>
          <a:off x="15430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118745</xdr:rowOff>
    </xdr:from>
    <xdr:to>
      <xdr:col>76</xdr:col>
      <xdr:colOff>165100</xdr:colOff>
      <xdr:row>37</xdr:row>
      <xdr:rowOff>48895</xdr:rowOff>
    </xdr:to>
    <xdr:sp macro="" textlink="">
      <xdr:nvSpPr>
        <xdr:cNvPr id="418" name="フローチャート: 判断 417"/>
        <xdr:cNvSpPr/>
      </xdr:nvSpPr>
      <xdr:spPr>
        <a:xfrm>
          <a:off x="14541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19" name="フローチャート: 判断 418"/>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95885</xdr:rowOff>
    </xdr:from>
    <xdr:to>
      <xdr:col>67</xdr:col>
      <xdr:colOff>101600</xdr:colOff>
      <xdr:row>37</xdr:row>
      <xdr:rowOff>26035</xdr:rowOff>
    </xdr:to>
    <xdr:sp macro="" textlink="">
      <xdr:nvSpPr>
        <xdr:cNvPr id="420" name="フローチャート: 判断 419"/>
        <xdr:cNvSpPr/>
      </xdr:nvSpPr>
      <xdr:spPr>
        <a:xfrm>
          <a:off x="127635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84455</xdr:rowOff>
    </xdr:from>
    <xdr:to>
      <xdr:col>85</xdr:col>
      <xdr:colOff>177800</xdr:colOff>
      <xdr:row>35</xdr:row>
      <xdr:rowOff>14605</xdr:rowOff>
    </xdr:to>
    <xdr:sp macro="" textlink="">
      <xdr:nvSpPr>
        <xdr:cNvPr id="426" name="楕円 425"/>
        <xdr:cNvSpPr/>
      </xdr:nvSpPr>
      <xdr:spPr>
        <a:xfrm>
          <a:off x="162687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37482</xdr:rowOff>
    </xdr:from>
    <xdr:ext cx="405111" cy="259045"/>
    <xdr:sp macro="" textlink="">
      <xdr:nvSpPr>
        <xdr:cNvPr id="427" name="【一般廃棄物処理施設】&#10;有形固定資産減価償却率該当値テキスト"/>
        <xdr:cNvSpPr txBox="1"/>
      </xdr:nvSpPr>
      <xdr:spPr>
        <a:xfrm>
          <a:off x="16357600" y="5866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52070</xdr:rowOff>
    </xdr:from>
    <xdr:to>
      <xdr:col>81</xdr:col>
      <xdr:colOff>101600</xdr:colOff>
      <xdr:row>35</xdr:row>
      <xdr:rowOff>153670</xdr:rowOff>
    </xdr:to>
    <xdr:sp macro="" textlink="">
      <xdr:nvSpPr>
        <xdr:cNvPr id="428" name="楕円 427"/>
        <xdr:cNvSpPr/>
      </xdr:nvSpPr>
      <xdr:spPr>
        <a:xfrm>
          <a:off x="154305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135255</xdr:rowOff>
    </xdr:from>
    <xdr:to>
      <xdr:col>85</xdr:col>
      <xdr:colOff>127000</xdr:colOff>
      <xdr:row>35</xdr:row>
      <xdr:rowOff>102870</xdr:rowOff>
    </xdr:to>
    <xdr:cxnSp macro="">
      <xdr:nvCxnSpPr>
        <xdr:cNvPr id="429" name="直線コネクタ 428"/>
        <xdr:cNvCxnSpPr/>
      </xdr:nvCxnSpPr>
      <xdr:spPr>
        <a:xfrm flipV="1">
          <a:off x="15481300" y="5964555"/>
          <a:ext cx="8382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166370</xdr:rowOff>
    </xdr:from>
    <xdr:to>
      <xdr:col>76</xdr:col>
      <xdr:colOff>165100</xdr:colOff>
      <xdr:row>35</xdr:row>
      <xdr:rowOff>96520</xdr:rowOff>
    </xdr:to>
    <xdr:sp macro="" textlink="">
      <xdr:nvSpPr>
        <xdr:cNvPr id="430" name="楕円 429"/>
        <xdr:cNvSpPr/>
      </xdr:nvSpPr>
      <xdr:spPr>
        <a:xfrm>
          <a:off x="145415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45720</xdr:rowOff>
    </xdr:from>
    <xdr:to>
      <xdr:col>81</xdr:col>
      <xdr:colOff>50800</xdr:colOff>
      <xdr:row>35</xdr:row>
      <xdr:rowOff>102870</xdr:rowOff>
    </xdr:to>
    <xdr:cxnSp macro="">
      <xdr:nvCxnSpPr>
        <xdr:cNvPr id="431" name="直線コネクタ 430"/>
        <xdr:cNvCxnSpPr/>
      </xdr:nvCxnSpPr>
      <xdr:spPr>
        <a:xfrm>
          <a:off x="14592300" y="60464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107315</xdr:rowOff>
    </xdr:from>
    <xdr:to>
      <xdr:col>72</xdr:col>
      <xdr:colOff>38100</xdr:colOff>
      <xdr:row>35</xdr:row>
      <xdr:rowOff>37465</xdr:rowOff>
    </xdr:to>
    <xdr:sp macro="" textlink="">
      <xdr:nvSpPr>
        <xdr:cNvPr id="432" name="楕円 431"/>
        <xdr:cNvSpPr/>
      </xdr:nvSpPr>
      <xdr:spPr>
        <a:xfrm>
          <a:off x="13652500" y="59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158115</xdr:rowOff>
    </xdr:from>
    <xdr:to>
      <xdr:col>76</xdr:col>
      <xdr:colOff>114300</xdr:colOff>
      <xdr:row>35</xdr:row>
      <xdr:rowOff>45720</xdr:rowOff>
    </xdr:to>
    <xdr:cxnSp macro="">
      <xdr:nvCxnSpPr>
        <xdr:cNvPr id="433" name="直線コネクタ 432"/>
        <xdr:cNvCxnSpPr/>
      </xdr:nvCxnSpPr>
      <xdr:spPr>
        <a:xfrm>
          <a:off x="13703300" y="598741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50165</xdr:rowOff>
    </xdr:from>
    <xdr:to>
      <xdr:col>67</xdr:col>
      <xdr:colOff>101600</xdr:colOff>
      <xdr:row>34</xdr:row>
      <xdr:rowOff>151765</xdr:rowOff>
    </xdr:to>
    <xdr:sp macro="" textlink="">
      <xdr:nvSpPr>
        <xdr:cNvPr id="434" name="楕円 433"/>
        <xdr:cNvSpPr/>
      </xdr:nvSpPr>
      <xdr:spPr>
        <a:xfrm>
          <a:off x="12763500" y="58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100965</xdr:rowOff>
    </xdr:from>
    <xdr:to>
      <xdr:col>71</xdr:col>
      <xdr:colOff>177800</xdr:colOff>
      <xdr:row>34</xdr:row>
      <xdr:rowOff>158115</xdr:rowOff>
    </xdr:to>
    <xdr:cxnSp macro="">
      <xdr:nvCxnSpPr>
        <xdr:cNvPr id="435" name="直線コネクタ 434"/>
        <xdr:cNvCxnSpPr/>
      </xdr:nvCxnSpPr>
      <xdr:spPr>
        <a:xfrm>
          <a:off x="12814300" y="593026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87647</xdr:rowOff>
    </xdr:from>
    <xdr:ext cx="405111" cy="259045"/>
    <xdr:sp macro="" textlink="">
      <xdr:nvSpPr>
        <xdr:cNvPr id="436" name="n_1aveValue【一般廃棄物処理施設】&#10;有形固定資産減価償却率"/>
        <xdr:cNvSpPr txBox="1"/>
      </xdr:nvSpPr>
      <xdr:spPr>
        <a:xfrm>
          <a:off x="152660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40022</xdr:rowOff>
    </xdr:from>
    <xdr:ext cx="405111" cy="259045"/>
    <xdr:sp macro="" textlink="">
      <xdr:nvSpPr>
        <xdr:cNvPr id="437" name="n_2aveValue【一般廃棄物処理施設】&#10;有形固定資産減価償却率"/>
        <xdr:cNvSpPr txBox="1"/>
      </xdr:nvSpPr>
      <xdr:spPr>
        <a:xfrm>
          <a:off x="14389744" y="638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36212</xdr:rowOff>
    </xdr:from>
    <xdr:ext cx="405111" cy="259045"/>
    <xdr:sp macro="" textlink="">
      <xdr:nvSpPr>
        <xdr:cNvPr id="438" name="n_3aveValue【一般廃棄物処理施設】&#10;有形固定資産減価償却率"/>
        <xdr:cNvSpPr txBox="1"/>
      </xdr:nvSpPr>
      <xdr:spPr>
        <a:xfrm>
          <a:off x="13500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17162</xdr:rowOff>
    </xdr:from>
    <xdr:ext cx="405111" cy="259045"/>
    <xdr:sp macro="" textlink="">
      <xdr:nvSpPr>
        <xdr:cNvPr id="439" name="n_4aveValue【一般廃棄物処理施設】&#10;有形固定資産減価償却率"/>
        <xdr:cNvSpPr txBox="1"/>
      </xdr:nvSpPr>
      <xdr:spPr>
        <a:xfrm>
          <a:off x="12611744" y="636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170197</xdr:rowOff>
    </xdr:from>
    <xdr:ext cx="405111" cy="259045"/>
    <xdr:sp macro="" textlink="">
      <xdr:nvSpPr>
        <xdr:cNvPr id="440" name="n_1mainValue【一般廃棄物処理施設】&#10;有形固定資産減価償却率"/>
        <xdr:cNvSpPr txBox="1"/>
      </xdr:nvSpPr>
      <xdr:spPr>
        <a:xfrm>
          <a:off x="15266044"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113047</xdr:rowOff>
    </xdr:from>
    <xdr:ext cx="405111" cy="259045"/>
    <xdr:sp macro="" textlink="">
      <xdr:nvSpPr>
        <xdr:cNvPr id="441" name="n_2mainValue【一般廃棄物処理施設】&#10;有形固定資産減価償却率"/>
        <xdr:cNvSpPr txBox="1"/>
      </xdr:nvSpPr>
      <xdr:spPr>
        <a:xfrm>
          <a:off x="143897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53992</xdr:rowOff>
    </xdr:from>
    <xdr:ext cx="405111" cy="259045"/>
    <xdr:sp macro="" textlink="">
      <xdr:nvSpPr>
        <xdr:cNvPr id="442" name="n_3mainValue【一般廃棄物処理施設】&#10;有形固定資産減価償却率"/>
        <xdr:cNvSpPr txBox="1"/>
      </xdr:nvSpPr>
      <xdr:spPr>
        <a:xfrm>
          <a:off x="13500744" y="571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168292</xdr:rowOff>
    </xdr:from>
    <xdr:ext cx="405111" cy="259045"/>
    <xdr:sp macro="" textlink="">
      <xdr:nvSpPr>
        <xdr:cNvPr id="443" name="n_4mainValue【一般廃棄物処理施設】&#10;有形固定資産減価償却率"/>
        <xdr:cNvSpPr txBox="1"/>
      </xdr:nvSpPr>
      <xdr:spPr>
        <a:xfrm>
          <a:off x="12611744" y="565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4" name="直線コネクタ 45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55" name="テキスト ボックス 45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6" name="直線コネクタ 45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457" name="テキスト ボックス 456"/>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58" name="直線コネクタ 45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459" name="テキスト ボックス 458"/>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0" name="直線コネクタ 45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461" name="テキスト ボックス 460"/>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2" name="直線コネクタ 46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63" name="テキスト ボックス 462"/>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4" name="直線コネクタ 46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65" name="テキスト ボックス 464"/>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7" name="テキスト ボックス 46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32233</xdr:rowOff>
    </xdr:from>
    <xdr:to>
      <xdr:col>116</xdr:col>
      <xdr:colOff>62864</xdr:colOff>
      <xdr:row>42</xdr:row>
      <xdr:rowOff>76353</xdr:rowOff>
    </xdr:to>
    <xdr:cxnSp macro="">
      <xdr:nvCxnSpPr>
        <xdr:cNvPr id="469" name="直線コネクタ 468"/>
        <xdr:cNvCxnSpPr/>
      </xdr:nvCxnSpPr>
      <xdr:spPr>
        <a:xfrm flipV="1">
          <a:off x="22160864" y="5690083"/>
          <a:ext cx="0" cy="1587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80180</xdr:rowOff>
    </xdr:from>
    <xdr:ext cx="469744" cy="259045"/>
    <xdr:sp macro="" textlink="">
      <xdr:nvSpPr>
        <xdr:cNvPr id="470" name="【一般廃棄物処理施設】&#10;一人当たり有形固定資産（償却資産）額最小値テキスト"/>
        <xdr:cNvSpPr txBox="1"/>
      </xdr:nvSpPr>
      <xdr:spPr>
        <a:xfrm>
          <a:off x="22199600" y="728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76353</xdr:rowOff>
    </xdr:from>
    <xdr:to>
      <xdr:col>116</xdr:col>
      <xdr:colOff>152400</xdr:colOff>
      <xdr:row>42</xdr:row>
      <xdr:rowOff>76353</xdr:rowOff>
    </xdr:to>
    <xdr:cxnSp macro="">
      <xdr:nvCxnSpPr>
        <xdr:cNvPr id="471" name="直線コネクタ 470"/>
        <xdr:cNvCxnSpPr/>
      </xdr:nvCxnSpPr>
      <xdr:spPr>
        <a:xfrm>
          <a:off x="22072600" y="72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150360</xdr:rowOff>
    </xdr:from>
    <xdr:ext cx="599010" cy="259045"/>
    <xdr:sp macro="" textlink="">
      <xdr:nvSpPr>
        <xdr:cNvPr id="472" name="【一般廃棄物処理施設】&#10;一人当たり有形固定資産（償却資産）額最大値テキスト"/>
        <xdr:cNvSpPr txBox="1"/>
      </xdr:nvSpPr>
      <xdr:spPr>
        <a:xfrm>
          <a:off x="22199600" y="546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32233</xdr:rowOff>
    </xdr:from>
    <xdr:to>
      <xdr:col>116</xdr:col>
      <xdr:colOff>152400</xdr:colOff>
      <xdr:row>33</xdr:row>
      <xdr:rowOff>32233</xdr:rowOff>
    </xdr:to>
    <xdr:cxnSp macro="">
      <xdr:nvCxnSpPr>
        <xdr:cNvPr id="473" name="直線コネクタ 472"/>
        <xdr:cNvCxnSpPr/>
      </xdr:nvCxnSpPr>
      <xdr:spPr>
        <a:xfrm>
          <a:off x="22072600" y="569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77349</xdr:rowOff>
    </xdr:from>
    <xdr:ext cx="534377" cy="259045"/>
    <xdr:sp macro="" textlink="">
      <xdr:nvSpPr>
        <xdr:cNvPr id="474" name="【一般廃棄物処理施設】&#10;一人当たり有形固定資産（償却資産）額平均値テキスト"/>
        <xdr:cNvSpPr txBox="1"/>
      </xdr:nvSpPr>
      <xdr:spPr>
        <a:xfrm>
          <a:off x="22199600" y="6420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98922</xdr:rowOff>
    </xdr:from>
    <xdr:to>
      <xdr:col>116</xdr:col>
      <xdr:colOff>114300</xdr:colOff>
      <xdr:row>38</xdr:row>
      <xdr:rowOff>29073</xdr:rowOff>
    </xdr:to>
    <xdr:sp macro="" textlink="">
      <xdr:nvSpPr>
        <xdr:cNvPr id="475" name="フローチャート: 判断 474"/>
        <xdr:cNvSpPr/>
      </xdr:nvSpPr>
      <xdr:spPr>
        <a:xfrm>
          <a:off x="22110700" y="644257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68094</xdr:rowOff>
    </xdr:from>
    <xdr:to>
      <xdr:col>112</xdr:col>
      <xdr:colOff>38100</xdr:colOff>
      <xdr:row>37</xdr:row>
      <xdr:rowOff>169694</xdr:rowOff>
    </xdr:to>
    <xdr:sp macro="" textlink="">
      <xdr:nvSpPr>
        <xdr:cNvPr id="476" name="フローチャート: 判断 475"/>
        <xdr:cNvSpPr/>
      </xdr:nvSpPr>
      <xdr:spPr>
        <a:xfrm>
          <a:off x="21272500" y="641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83410</xdr:rowOff>
    </xdr:from>
    <xdr:to>
      <xdr:col>107</xdr:col>
      <xdr:colOff>101600</xdr:colOff>
      <xdr:row>38</xdr:row>
      <xdr:rowOff>13560</xdr:rowOff>
    </xdr:to>
    <xdr:sp macro="" textlink="">
      <xdr:nvSpPr>
        <xdr:cNvPr id="477" name="フローチャート: 判断 476"/>
        <xdr:cNvSpPr/>
      </xdr:nvSpPr>
      <xdr:spPr>
        <a:xfrm>
          <a:off x="20383500" y="642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113389</xdr:rowOff>
    </xdr:from>
    <xdr:to>
      <xdr:col>102</xdr:col>
      <xdr:colOff>165100</xdr:colOff>
      <xdr:row>38</xdr:row>
      <xdr:rowOff>43539</xdr:rowOff>
    </xdr:to>
    <xdr:sp macro="" textlink="">
      <xdr:nvSpPr>
        <xdr:cNvPr id="478" name="フローチャート: 判断 477"/>
        <xdr:cNvSpPr/>
      </xdr:nvSpPr>
      <xdr:spPr>
        <a:xfrm>
          <a:off x="19494500" y="645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143956</xdr:rowOff>
    </xdr:from>
    <xdr:to>
      <xdr:col>98</xdr:col>
      <xdr:colOff>38100</xdr:colOff>
      <xdr:row>38</xdr:row>
      <xdr:rowOff>74106</xdr:rowOff>
    </xdr:to>
    <xdr:sp macro="" textlink="">
      <xdr:nvSpPr>
        <xdr:cNvPr id="479" name="フローチャート: 判断 478"/>
        <xdr:cNvSpPr/>
      </xdr:nvSpPr>
      <xdr:spPr>
        <a:xfrm>
          <a:off x="18605500" y="648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137719</xdr:rowOff>
    </xdr:from>
    <xdr:to>
      <xdr:col>116</xdr:col>
      <xdr:colOff>114300</xdr:colOff>
      <xdr:row>35</xdr:row>
      <xdr:rowOff>67869</xdr:rowOff>
    </xdr:to>
    <xdr:sp macro="" textlink="">
      <xdr:nvSpPr>
        <xdr:cNvPr id="485" name="楕円 484"/>
        <xdr:cNvSpPr/>
      </xdr:nvSpPr>
      <xdr:spPr>
        <a:xfrm>
          <a:off x="22110700" y="596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160596</xdr:rowOff>
    </xdr:from>
    <xdr:ext cx="599010" cy="259045"/>
    <xdr:sp macro="" textlink="">
      <xdr:nvSpPr>
        <xdr:cNvPr id="486" name="【一般廃棄物処理施設】&#10;一人当たり有形固定資産（償却資産）額該当値テキスト"/>
        <xdr:cNvSpPr txBox="1"/>
      </xdr:nvSpPr>
      <xdr:spPr>
        <a:xfrm>
          <a:off x="22199600" y="581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105715</xdr:rowOff>
    </xdr:from>
    <xdr:to>
      <xdr:col>112</xdr:col>
      <xdr:colOff>38100</xdr:colOff>
      <xdr:row>37</xdr:row>
      <xdr:rowOff>35865</xdr:rowOff>
    </xdr:to>
    <xdr:sp macro="" textlink="">
      <xdr:nvSpPr>
        <xdr:cNvPr id="487" name="楕円 486"/>
        <xdr:cNvSpPr/>
      </xdr:nvSpPr>
      <xdr:spPr>
        <a:xfrm>
          <a:off x="21272500" y="627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17069</xdr:rowOff>
    </xdr:from>
    <xdr:to>
      <xdr:col>116</xdr:col>
      <xdr:colOff>63500</xdr:colOff>
      <xdr:row>36</xdr:row>
      <xdr:rowOff>156515</xdr:rowOff>
    </xdr:to>
    <xdr:cxnSp macro="">
      <xdr:nvCxnSpPr>
        <xdr:cNvPr id="488" name="直線コネクタ 487"/>
        <xdr:cNvCxnSpPr/>
      </xdr:nvCxnSpPr>
      <xdr:spPr>
        <a:xfrm flipV="1">
          <a:off x="21323300" y="6017819"/>
          <a:ext cx="8382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108545</xdr:rowOff>
    </xdr:from>
    <xdr:to>
      <xdr:col>107</xdr:col>
      <xdr:colOff>101600</xdr:colOff>
      <xdr:row>37</xdr:row>
      <xdr:rowOff>38695</xdr:rowOff>
    </xdr:to>
    <xdr:sp macro="" textlink="">
      <xdr:nvSpPr>
        <xdr:cNvPr id="489" name="楕円 488"/>
        <xdr:cNvSpPr/>
      </xdr:nvSpPr>
      <xdr:spPr>
        <a:xfrm>
          <a:off x="20383500" y="62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156515</xdr:rowOff>
    </xdr:from>
    <xdr:to>
      <xdr:col>111</xdr:col>
      <xdr:colOff>177800</xdr:colOff>
      <xdr:row>36</xdr:row>
      <xdr:rowOff>159345</xdr:rowOff>
    </xdr:to>
    <xdr:cxnSp macro="">
      <xdr:nvCxnSpPr>
        <xdr:cNvPr id="490" name="直線コネクタ 489"/>
        <xdr:cNvCxnSpPr/>
      </xdr:nvCxnSpPr>
      <xdr:spPr>
        <a:xfrm flipV="1">
          <a:off x="20434300" y="6328715"/>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114228</xdr:rowOff>
    </xdr:from>
    <xdr:to>
      <xdr:col>102</xdr:col>
      <xdr:colOff>165100</xdr:colOff>
      <xdr:row>37</xdr:row>
      <xdr:rowOff>44378</xdr:rowOff>
    </xdr:to>
    <xdr:sp macro="" textlink="">
      <xdr:nvSpPr>
        <xdr:cNvPr id="491" name="楕円 490"/>
        <xdr:cNvSpPr/>
      </xdr:nvSpPr>
      <xdr:spPr>
        <a:xfrm>
          <a:off x="19494500" y="62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159345</xdr:rowOff>
    </xdr:from>
    <xdr:to>
      <xdr:col>107</xdr:col>
      <xdr:colOff>50800</xdr:colOff>
      <xdr:row>36</xdr:row>
      <xdr:rowOff>165028</xdr:rowOff>
    </xdr:to>
    <xdr:cxnSp macro="">
      <xdr:nvCxnSpPr>
        <xdr:cNvPr id="492" name="直線コネクタ 491"/>
        <xdr:cNvCxnSpPr/>
      </xdr:nvCxnSpPr>
      <xdr:spPr>
        <a:xfrm flipV="1">
          <a:off x="19545300" y="6331545"/>
          <a:ext cx="889000" cy="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111060</xdr:rowOff>
    </xdr:from>
    <xdr:to>
      <xdr:col>98</xdr:col>
      <xdr:colOff>38100</xdr:colOff>
      <xdr:row>37</xdr:row>
      <xdr:rowOff>41210</xdr:rowOff>
    </xdr:to>
    <xdr:sp macro="" textlink="">
      <xdr:nvSpPr>
        <xdr:cNvPr id="493" name="楕円 492"/>
        <xdr:cNvSpPr/>
      </xdr:nvSpPr>
      <xdr:spPr>
        <a:xfrm>
          <a:off x="18605500" y="628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161860</xdr:rowOff>
    </xdr:from>
    <xdr:to>
      <xdr:col>102</xdr:col>
      <xdr:colOff>114300</xdr:colOff>
      <xdr:row>36</xdr:row>
      <xdr:rowOff>165028</xdr:rowOff>
    </xdr:to>
    <xdr:cxnSp macro="">
      <xdr:nvCxnSpPr>
        <xdr:cNvPr id="494" name="直線コネクタ 493"/>
        <xdr:cNvCxnSpPr/>
      </xdr:nvCxnSpPr>
      <xdr:spPr>
        <a:xfrm>
          <a:off x="18656300" y="6334060"/>
          <a:ext cx="889000" cy="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160821</xdr:rowOff>
    </xdr:from>
    <xdr:ext cx="534377" cy="259045"/>
    <xdr:sp macro="" textlink="">
      <xdr:nvSpPr>
        <xdr:cNvPr id="495" name="n_1aveValue【一般廃棄物処理施設】&#10;一人当たり有形固定資産（償却資産）額"/>
        <xdr:cNvSpPr txBox="1"/>
      </xdr:nvSpPr>
      <xdr:spPr>
        <a:xfrm>
          <a:off x="21043411" y="650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4687</xdr:rowOff>
    </xdr:from>
    <xdr:ext cx="534377" cy="259045"/>
    <xdr:sp macro="" textlink="">
      <xdr:nvSpPr>
        <xdr:cNvPr id="496" name="n_2aveValue【一般廃棄物処理施設】&#10;一人当たり有形固定資産（償却資産）額"/>
        <xdr:cNvSpPr txBox="1"/>
      </xdr:nvSpPr>
      <xdr:spPr>
        <a:xfrm>
          <a:off x="20167111" y="651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34666</xdr:rowOff>
    </xdr:from>
    <xdr:ext cx="534377" cy="259045"/>
    <xdr:sp macro="" textlink="">
      <xdr:nvSpPr>
        <xdr:cNvPr id="497" name="n_3aveValue【一般廃棄物処理施設】&#10;一人当たり有形固定資産（償却資産）額"/>
        <xdr:cNvSpPr txBox="1"/>
      </xdr:nvSpPr>
      <xdr:spPr>
        <a:xfrm>
          <a:off x="19278111" y="654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65233</xdr:rowOff>
    </xdr:from>
    <xdr:ext cx="534377" cy="259045"/>
    <xdr:sp macro="" textlink="">
      <xdr:nvSpPr>
        <xdr:cNvPr id="498" name="n_4aveValue【一般廃棄物処理施設】&#10;一人当たり有形固定資産（償却資産）額"/>
        <xdr:cNvSpPr txBox="1"/>
      </xdr:nvSpPr>
      <xdr:spPr>
        <a:xfrm>
          <a:off x="18389111" y="658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52392</xdr:rowOff>
    </xdr:from>
    <xdr:ext cx="534377" cy="259045"/>
    <xdr:sp macro="" textlink="">
      <xdr:nvSpPr>
        <xdr:cNvPr id="499" name="n_1mainValue【一般廃棄物処理施設】&#10;一人当たり有形固定資産（償却資産）額"/>
        <xdr:cNvSpPr txBox="1"/>
      </xdr:nvSpPr>
      <xdr:spPr>
        <a:xfrm>
          <a:off x="21043411" y="605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55222</xdr:rowOff>
    </xdr:from>
    <xdr:ext cx="534377" cy="259045"/>
    <xdr:sp macro="" textlink="">
      <xdr:nvSpPr>
        <xdr:cNvPr id="500" name="n_2mainValue【一般廃棄物処理施設】&#10;一人当たり有形固定資産（償却資産）額"/>
        <xdr:cNvSpPr txBox="1"/>
      </xdr:nvSpPr>
      <xdr:spPr>
        <a:xfrm>
          <a:off x="20167111" y="605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60905</xdr:rowOff>
    </xdr:from>
    <xdr:ext cx="534377" cy="259045"/>
    <xdr:sp macro="" textlink="">
      <xdr:nvSpPr>
        <xdr:cNvPr id="501" name="n_3mainValue【一般廃棄物処理施設】&#10;一人当たり有形固定資産（償却資産）額"/>
        <xdr:cNvSpPr txBox="1"/>
      </xdr:nvSpPr>
      <xdr:spPr>
        <a:xfrm>
          <a:off x="19278111" y="60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35</xdr:row>
      <xdr:rowOff>57737</xdr:rowOff>
    </xdr:from>
    <xdr:ext cx="534377" cy="259045"/>
    <xdr:sp macro="" textlink="">
      <xdr:nvSpPr>
        <xdr:cNvPr id="502" name="n_4mainValue【一般廃棄物処理施設】&#10;一人当たり有形固定資産（償却資産）額"/>
        <xdr:cNvSpPr txBox="1"/>
      </xdr:nvSpPr>
      <xdr:spPr>
        <a:xfrm>
          <a:off x="18389111" y="605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3" name="テキスト ボックス 51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5" name="テキスト ボックス 51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5" name="テキスト ボックス 52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50619</xdr:rowOff>
    </xdr:from>
    <xdr:to>
      <xdr:col>85</xdr:col>
      <xdr:colOff>126364</xdr:colOff>
      <xdr:row>64</xdr:row>
      <xdr:rowOff>0</xdr:rowOff>
    </xdr:to>
    <xdr:cxnSp macro="">
      <xdr:nvCxnSpPr>
        <xdr:cNvPr id="529" name="直線コネクタ 528"/>
        <xdr:cNvCxnSpPr/>
      </xdr:nvCxnSpPr>
      <xdr:spPr>
        <a:xfrm flipV="1">
          <a:off x="16318864" y="9480369"/>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530" name="【保健センター・保健所】&#10;有形固定資産減価償却率最小値テキスト"/>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31" name="直線コネクタ 530"/>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168746</xdr:rowOff>
    </xdr:from>
    <xdr:ext cx="405111" cy="259045"/>
    <xdr:sp macro="" textlink="">
      <xdr:nvSpPr>
        <xdr:cNvPr id="532" name="【保健センター・保健所】&#10;有形固定資産減価償却率最大値テキスト"/>
        <xdr:cNvSpPr txBox="1"/>
      </xdr:nvSpPr>
      <xdr:spPr>
        <a:xfrm>
          <a:off x="16357600" y="9255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50619</xdr:rowOff>
    </xdr:from>
    <xdr:to>
      <xdr:col>86</xdr:col>
      <xdr:colOff>25400</xdr:colOff>
      <xdr:row>55</xdr:row>
      <xdr:rowOff>50619</xdr:rowOff>
    </xdr:to>
    <xdr:cxnSp macro="">
      <xdr:nvCxnSpPr>
        <xdr:cNvPr id="533" name="直線コネクタ 532"/>
        <xdr:cNvCxnSpPr/>
      </xdr:nvCxnSpPr>
      <xdr:spPr>
        <a:xfrm>
          <a:off x="16230600" y="948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24328</xdr:rowOff>
    </xdr:from>
    <xdr:ext cx="405111" cy="259045"/>
    <xdr:sp macro="" textlink="">
      <xdr:nvSpPr>
        <xdr:cNvPr id="534" name="【保健センター・保健所】&#10;有形固定資産減価償却率平均値テキスト"/>
        <xdr:cNvSpPr txBox="1"/>
      </xdr:nvSpPr>
      <xdr:spPr>
        <a:xfrm>
          <a:off x="16357600" y="97969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1451</xdr:rowOff>
    </xdr:from>
    <xdr:to>
      <xdr:col>85</xdr:col>
      <xdr:colOff>177800</xdr:colOff>
      <xdr:row>58</xdr:row>
      <xdr:rowOff>103051</xdr:rowOff>
    </xdr:to>
    <xdr:sp macro="" textlink="">
      <xdr:nvSpPr>
        <xdr:cNvPr id="535" name="フローチャート: 判断 534"/>
        <xdr:cNvSpPr/>
      </xdr:nvSpPr>
      <xdr:spPr>
        <a:xfrm>
          <a:off x="16268700" y="99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127181</xdr:rowOff>
    </xdr:from>
    <xdr:to>
      <xdr:col>81</xdr:col>
      <xdr:colOff>101600</xdr:colOff>
      <xdr:row>58</xdr:row>
      <xdr:rowOff>57331</xdr:rowOff>
    </xdr:to>
    <xdr:sp macro="" textlink="">
      <xdr:nvSpPr>
        <xdr:cNvPr id="536" name="フローチャート: 判断 535"/>
        <xdr:cNvSpPr/>
      </xdr:nvSpPr>
      <xdr:spPr>
        <a:xfrm>
          <a:off x="15430500" y="989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163104</xdr:rowOff>
    </xdr:from>
    <xdr:to>
      <xdr:col>76</xdr:col>
      <xdr:colOff>165100</xdr:colOff>
      <xdr:row>58</xdr:row>
      <xdr:rowOff>93254</xdr:rowOff>
    </xdr:to>
    <xdr:sp macro="" textlink="">
      <xdr:nvSpPr>
        <xdr:cNvPr id="537" name="フローチャート: 判断 536"/>
        <xdr:cNvSpPr/>
      </xdr:nvSpPr>
      <xdr:spPr>
        <a:xfrm>
          <a:off x="14541500" y="993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94524</xdr:rowOff>
    </xdr:from>
    <xdr:to>
      <xdr:col>72</xdr:col>
      <xdr:colOff>38100</xdr:colOff>
      <xdr:row>58</xdr:row>
      <xdr:rowOff>24674</xdr:rowOff>
    </xdr:to>
    <xdr:sp macro="" textlink="">
      <xdr:nvSpPr>
        <xdr:cNvPr id="538" name="フローチャート: 判断 537"/>
        <xdr:cNvSpPr/>
      </xdr:nvSpPr>
      <xdr:spPr>
        <a:xfrm>
          <a:off x="13652500" y="986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104322</xdr:rowOff>
    </xdr:from>
    <xdr:to>
      <xdr:col>67</xdr:col>
      <xdr:colOff>101600</xdr:colOff>
      <xdr:row>58</xdr:row>
      <xdr:rowOff>34472</xdr:rowOff>
    </xdr:to>
    <xdr:sp macro="" textlink="">
      <xdr:nvSpPr>
        <xdr:cNvPr id="539" name="フローチャート: 判断 538"/>
        <xdr:cNvSpPr/>
      </xdr:nvSpPr>
      <xdr:spPr>
        <a:xfrm>
          <a:off x="12763500" y="987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545" name="楕円 544"/>
        <xdr:cNvSpPr/>
      </xdr:nvSpPr>
      <xdr:spPr>
        <a:xfrm>
          <a:off x="16268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167657</xdr:rowOff>
    </xdr:from>
    <xdr:ext cx="405111" cy="259045"/>
    <xdr:sp macro="" textlink="">
      <xdr:nvSpPr>
        <xdr:cNvPr id="546" name="【保健センター・保健所】&#10;有形固定資産減価償却率該当値テキスト"/>
        <xdr:cNvSpPr txBox="1"/>
      </xdr:nvSpPr>
      <xdr:spPr>
        <a:xfrm>
          <a:off x="16357600"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123916</xdr:rowOff>
    </xdr:from>
    <xdr:to>
      <xdr:col>81</xdr:col>
      <xdr:colOff>101600</xdr:colOff>
      <xdr:row>60</xdr:row>
      <xdr:rowOff>54066</xdr:rowOff>
    </xdr:to>
    <xdr:sp macro="" textlink="">
      <xdr:nvSpPr>
        <xdr:cNvPr id="547" name="楕円 546"/>
        <xdr:cNvSpPr/>
      </xdr:nvSpPr>
      <xdr:spPr>
        <a:xfrm>
          <a:off x="15430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3266</xdr:rowOff>
    </xdr:from>
    <xdr:to>
      <xdr:col>85</xdr:col>
      <xdr:colOff>127000</xdr:colOff>
      <xdr:row>60</xdr:row>
      <xdr:rowOff>68580</xdr:rowOff>
    </xdr:to>
    <xdr:cxnSp macro="">
      <xdr:nvCxnSpPr>
        <xdr:cNvPr id="548" name="直線コネクタ 547"/>
        <xdr:cNvCxnSpPr/>
      </xdr:nvCxnSpPr>
      <xdr:spPr>
        <a:xfrm>
          <a:off x="15481300" y="1029026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58601</xdr:rowOff>
    </xdr:from>
    <xdr:to>
      <xdr:col>76</xdr:col>
      <xdr:colOff>165100</xdr:colOff>
      <xdr:row>59</xdr:row>
      <xdr:rowOff>160201</xdr:rowOff>
    </xdr:to>
    <xdr:sp macro="" textlink="">
      <xdr:nvSpPr>
        <xdr:cNvPr id="549" name="楕円 548"/>
        <xdr:cNvSpPr/>
      </xdr:nvSpPr>
      <xdr:spPr>
        <a:xfrm>
          <a:off x="14541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109401</xdr:rowOff>
    </xdr:from>
    <xdr:to>
      <xdr:col>81</xdr:col>
      <xdr:colOff>50800</xdr:colOff>
      <xdr:row>60</xdr:row>
      <xdr:rowOff>3266</xdr:rowOff>
    </xdr:to>
    <xdr:cxnSp macro="">
      <xdr:nvCxnSpPr>
        <xdr:cNvPr id="550" name="直線コネクタ 549"/>
        <xdr:cNvCxnSpPr/>
      </xdr:nvCxnSpPr>
      <xdr:spPr>
        <a:xfrm>
          <a:off x="14592300" y="1022495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164737</xdr:rowOff>
    </xdr:from>
    <xdr:to>
      <xdr:col>72</xdr:col>
      <xdr:colOff>38100</xdr:colOff>
      <xdr:row>59</xdr:row>
      <xdr:rowOff>94887</xdr:rowOff>
    </xdr:to>
    <xdr:sp macro="" textlink="">
      <xdr:nvSpPr>
        <xdr:cNvPr id="551" name="楕円 550"/>
        <xdr:cNvSpPr/>
      </xdr:nvSpPr>
      <xdr:spPr>
        <a:xfrm>
          <a:off x="13652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44087</xdr:rowOff>
    </xdr:from>
    <xdr:to>
      <xdr:col>76</xdr:col>
      <xdr:colOff>114300</xdr:colOff>
      <xdr:row>59</xdr:row>
      <xdr:rowOff>109401</xdr:rowOff>
    </xdr:to>
    <xdr:cxnSp macro="">
      <xdr:nvCxnSpPr>
        <xdr:cNvPr id="552" name="直線コネクタ 551"/>
        <xdr:cNvCxnSpPr/>
      </xdr:nvCxnSpPr>
      <xdr:spPr>
        <a:xfrm>
          <a:off x="13703300" y="1015963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99423</xdr:rowOff>
    </xdr:from>
    <xdr:to>
      <xdr:col>67</xdr:col>
      <xdr:colOff>101600</xdr:colOff>
      <xdr:row>59</xdr:row>
      <xdr:rowOff>29573</xdr:rowOff>
    </xdr:to>
    <xdr:sp macro="" textlink="">
      <xdr:nvSpPr>
        <xdr:cNvPr id="553" name="楕円 552"/>
        <xdr:cNvSpPr/>
      </xdr:nvSpPr>
      <xdr:spPr>
        <a:xfrm>
          <a:off x="12763500" y="100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150223</xdr:rowOff>
    </xdr:from>
    <xdr:to>
      <xdr:col>71</xdr:col>
      <xdr:colOff>177800</xdr:colOff>
      <xdr:row>59</xdr:row>
      <xdr:rowOff>44087</xdr:rowOff>
    </xdr:to>
    <xdr:cxnSp macro="">
      <xdr:nvCxnSpPr>
        <xdr:cNvPr id="554" name="直線コネクタ 553"/>
        <xdr:cNvCxnSpPr/>
      </xdr:nvCxnSpPr>
      <xdr:spPr>
        <a:xfrm>
          <a:off x="12814300" y="1009432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73858</xdr:rowOff>
    </xdr:from>
    <xdr:ext cx="405111" cy="259045"/>
    <xdr:sp macro="" textlink="">
      <xdr:nvSpPr>
        <xdr:cNvPr id="555" name="n_1aveValue【保健センター・保健所】&#10;有形固定資産減価償却率"/>
        <xdr:cNvSpPr txBox="1"/>
      </xdr:nvSpPr>
      <xdr:spPr>
        <a:xfrm>
          <a:off x="15266044" y="967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109781</xdr:rowOff>
    </xdr:from>
    <xdr:ext cx="405111" cy="259045"/>
    <xdr:sp macro="" textlink="">
      <xdr:nvSpPr>
        <xdr:cNvPr id="556" name="n_2aveValue【保健センター・保健所】&#10;有形固定資産減価償却率"/>
        <xdr:cNvSpPr txBox="1"/>
      </xdr:nvSpPr>
      <xdr:spPr>
        <a:xfrm>
          <a:off x="14389744" y="971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41201</xdr:rowOff>
    </xdr:from>
    <xdr:ext cx="405111" cy="259045"/>
    <xdr:sp macro="" textlink="">
      <xdr:nvSpPr>
        <xdr:cNvPr id="557" name="n_3aveValue【保健センター・保健所】&#10;有形固定資産減価償却率"/>
        <xdr:cNvSpPr txBox="1"/>
      </xdr:nvSpPr>
      <xdr:spPr>
        <a:xfrm>
          <a:off x="13500744" y="964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50999</xdr:rowOff>
    </xdr:from>
    <xdr:ext cx="405111" cy="259045"/>
    <xdr:sp macro="" textlink="">
      <xdr:nvSpPr>
        <xdr:cNvPr id="558" name="n_4aveValue【保健センター・保健所】&#10;有形固定資産減価償却率"/>
        <xdr:cNvSpPr txBox="1"/>
      </xdr:nvSpPr>
      <xdr:spPr>
        <a:xfrm>
          <a:off x="12611744" y="965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45193</xdr:rowOff>
    </xdr:from>
    <xdr:ext cx="405111" cy="259045"/>
    <xdr:sp macro="" textlink="">
      <xdr:nvSpPr>
        <xdr:cNvPr id="559" name="n_1mainValue【保健センター・保健所】&#10;有形固定資産減価償却率"/>
        <xdr:cNvSpPr txBox="1"/>
      </xdr:nvSpPr>
      <xdr:spPr>
        <a:xfrm>
          <a:off x="15266044" y="1033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151328</xdr:rowOff>
    </xdr:from>
    <xdr:ext cx="405111" cy="259045"/>
    <xdr:sp macro="" textlink="">
      <xdr:nvSpPr>
        <xdr:cNvPr id="560" name="n_2mainValue【保健センター・保健所】&#10;有形固定資産減価償却率"/>
        <xdr:cNvSpPr txBox="1"/>
      </xdr:nvSpPr>
      <xdr:spPr>
        <a:xfrm>
          <a:off x="143897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86014</xdr:rowOff>
    </xdr:from>
    <xdr:ext cx="405111" cy="259045"/>
    <xdr:sp macro="" textlink="">
      <xdr:nvSpPr>
        <xdr:cNvPr id="561" name="n_3mainValue【保健センター・保健所】&#10;有形固定資産減価償却率"/>
        <xdr:cNvSpPr txBox="1"/>
      </xdr:nvSpPr>
      <xdr:spPr>
        <a:xfrm>
          <a:off x="135007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20700</xdr:rowOff>
    </xdr:from>
    <xdr:ext cx="405111" cy="259045"/>
    <xdr:sp macro="" textlink="">
      <xdr:nvSpPr>
        <xdr:cNvPr id="562" name="n_4mainValue【保健センター・保健所】&#10;有形固定資産減価償却率"/>
        <xdr:cNvSpPr txBox="1"/>
      </xdr:nvSpPr>
      <xdr:spPr>
        <a:xfrm>
          <a:off x="12611744" y="1013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3" name="直線コネクタ 57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4" name="テキスト ボックス 57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5" name="直線コネクタ 57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6" name="テキスト ボックス 57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7" name="直線コネクタ 57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8" name="テキスト ボックス 57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9" name="直線コネクタ 57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0" name="テキスト ボックス 57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1" name="直線コネクタ 58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2" name="テキスト ボックス 58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3" name="直線コネクタ 58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4" name="テキスト ボックス 58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108857</xdr:rowOff>
    </xdr:to>
    <xdr:cxnSp macro="">
      <xdr:nvCxnSpPr>
        <xdr:cNvPr id="588" name="直線コネクタ 587"/>
        <xdr:cNvCxnSpPr/>
      </xdr:nvCxnSpPr>
      <xdr:spPr>
        <a:xfrm flipV="1">
          <a:off x="22160864" y="9677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589"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590" name="直線コネクタ 589"/>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591" name="【保健センター・保健所】&#10;一人当たり面積最大値テキスト"/>
        <xdr:cNvSpPr txBox="1"/>
      </xdr:nvSpPr>
      <xdr:spPr>
        <a:xfrm>
          <a:off x="22199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592" name="直線コネクタ 591"/>
        <xdr:cNvCxnSpPr/>
      </xdr:nvCxnSpPr>
      <xdr:spPr>
        <a:xfrm>
          <a:off x="22072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140805</xdr:rowOff>
    </xdr:from>
    <xdr:ext cx="469744" cy="259045"/>
    <xdr:sp macro="" textlink="">
      <xdr:nvSpPr>
        <xdr:cNvPr id="593" name="【保健センター・保健所】&#10;一人当たり面積平均値テキスト"/>
        <xdr:cNvSpPr txBox="1"/>
      </xdr:nvSpPr>
      <xdr:spPr>
        <a:xfrm>
          <a:off x="22199600" y="10599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117928</xdr:rowOff>
    </xdr:from>
    <xdr:to>
      <xdr:col>116</xdr:col>
      <xdr:colOff>114300</xdr:colOff>
      <xdr:row>63</xdr:row>
      <xdr:rowOff>48078</xdr:rowOff>
    </xdr:to>
    <xdr:sp macro="" textlink="">
      <xdr:nvSpPr>
        <xdr:cNvPr id="594" name="フローチャート: 判断 593"/>
        <xdr:cNvSpPr/>
      </xdr:nvSpPr>
      <xdr:spPr>
        <a:xfrm>
          <a:off x="22110700" y="1074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117928</xdr:rowOff>
    </xdr:from>
    <xdr:to>
      <xdr:col>112</xdr:col>
      <xdr:colOff>38100</xdr:colOff>
      <xdr:row>63</xdr:row>
      <xdr:rowOff>48078</xdr:rowOff>
    </xdr:to>
    <xdr:sp macro="" textlink="">
      <xdr:nvSpPr>
        <xdr:cNvPr id="595" name="フローチャート: 判断 594"/>
        <xdr:cNvSpPr/>
      </xdr:nvSpPr>
      <xdr:spPr>
        <a:xfrm>
          <a:off x="21272500" y="1074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596" name="フローチャート: 判断 595"/>
        <xdr:cNvSpPr/>
      </xdr:nvSpPr>
      <xdr:spPr>
        <a:xfrm>
          <a:off x="20383500" y="1075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128815</xdr:rowOff>
    </xdr:from>
    <xdr:to>
      <xdr:col>102</xdr:col>
      <xdr:colOff>165100</xdr:colOff>
      <xdr:row>63</xdr:row>
      <xdr:rowOff>58965</xdr:rowOff>
    </xdr:to>
    <xdr:sp macro="" textlink="">
      <xdr:nvSpPr>
        <xdr:cNvPr id="597" name="フローチャート: 判断 596"/>
        <xdr:cNvSpPr/>
      </xdr:nvSpPr>
      <xdr:spPr>
        <a:xfrm>
          <a:off x="19494500" y="1075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907</xdr:rowOff>
    </xdr:from>
    <xdr:to>
      <xdr:col>98</xdr:col>
      <xdr:colOff>38100</xdr:colOff>
      <xdr:row>63</xdr:row>
      <xdr:rowOff>102507</xdr:rowOff>
    </xdr:to>
    <xdr:sp macro="" textlink="">
      <xdr:nvSpPr>
        <xdr:cNvPr id="598" name="フローチャート: 判断 597"/>
        <xdr:cNvSpPr/>
      </xdr:nvSpPr>
      <xdr:spPr>
        <a:xfrm>
          <a:off x="18605500" y="108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120650</xdr:rowOff>
    </xdr:from>
    <xdr:to>
      <xdr:col>116</xdr:col>
      <xdr:colOff>114300</xdr:colOff>
      <xdr:row>64</xdr:row>
      <xdr:rowOff>50800</xdr:rowOff>
    </xdr:to>
    <xdr:sp macro="" textlink="">
      <xdr:nvSpPr>
        <xdr:cNvPr id="604" name="楕円 603"/>
        <xdr:cNvSpPr/>
      </xdr:nvSpPr>
      <xdr:spPr>
        <a:xfrm>
          <a:off x="22110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35577</xdr:rowOff>
    </xdr:from>
    <xdr:ext cx="469744" cy="259045"/>
    <xdr:sp macro="" textlink="">
      <xdr:nvSpPr>
        <xdr:cNvPr id="605" name="【保健センター・保健所】&#10;一人当たり面積該当値テキスト"/>
        <xdr:cNvSpPr txBox="1"/>
      </xdr:nvSpPr>
      <xdr:spPr>
        <a:xfrm>
          <a:off x="221996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120650</xdr:rowOff>
    </xdr:from>
    <xdr:to>
      <xdr:col>112</xdr:col>
      <xdr:colOff>38100</xdr:colOff>
      <xdr:row>64</xdr:row>
      <xdr:rowOff>50800</xdr:rowOff>
    </xdr:to>
    <xdr:sp macro="" textlink="">
      <xdr:nvSpPr>
        <xdr:cNvPr id="606" name="楕円 605"/>
        <xdr:cNvSpPr/>
      </xdr:nvSpPr>
      <xdr:spPr>
        <a:xfrm>
          <a:off x="21272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0</xdr:rowOff>
    </xdr:from>
    <xdr:to>
      <xdr:col>116</xdr:col>
      <xdr:colOff>63500</xdr:colOff>
      <xdr:row>64</xdr:row>
      <xdr:rowOff>0</xdr:rowOff>
    </xdr:to>
    <xdr:cxnSp macro="">
      <xdr:nvCxnSpPr>
        <xdr:cNvPr id="607" name="直線コネクタ 606"/>
        <xdr:cNvCxnSpPr/>
      </xdr:nvCxnSpPr>
      <xdr:spPr>
        <a:xfrm>
          <a:off x="21323300" y="1097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120650</xdr:rowOff>
    </xdr:from>
    <xdr:to>
      <xdr:col>107</xdr:col>
      <xdr:colOff>101600</xdr:colOff>
      <xdr:row>64</xdr:row>
      <xdr:rowOff>50800</xdr:rowOff>
    </xdr:to>
    <xdr:sp macro="" textlink="">
      <xdr:nvSpPr>
        <xdr:cNvPr id="608" name="楕円 607"/>
        <xdr:cNvSpPr/>
      </xdr:nvSpPr>
      <xdr:spPr>
        <a:xfrm>
          <a:off x="20383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0</xdr:rowOff>
    </xdr:from>
    <xdr:to>
      <xdr:col>111</xdr:col>
      <xdr:colOff>177800</xdr:colOff>
      <xdr:row>64</xdr:row>
      <xdr:rowOff>0</xdr:rowOff>
    </xdr:to>
    <xdr:cxnSp macro="">
      <xdr:nvCxnSpPr>
        <xdr:cNvPr id="609" name="直線コネクタ 608"/>
        <xdr:cNvCxnSpPr/>
      </xdr:nvCxnSpPr>
      <xdr:spPr>
        <a:xfrm>
          <a:off x="20434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120650</xdr:rowOff>
    </xdr:from>
    <xdr:to>
      <xdr:col>102</xdr:col>
      <xdr:colOff>165100</xdr:colOff>
      <xdr:row>64</xdr:row>
      <xdr:rowOff>50800</xdr:rowOff>
    </xdr:to>
    <xdr:sp macro="" textlink="">
      <xdr:nvSpPr>
        <xdr:cNvPr id="610" name="楕円 609"/>
        <xdr:cNvSpPr/>
      </xdr:nvSpPr>
      <xdr:spPr>
        <a:xfrm>
          <a:off x="19494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0</xdr:rowOff>
    </xdr:from>
    <xdr:to>
      <xdr:col>107</xdr:col>
      <xdr:colOff>50800</xdr:colOff>
      <xdr:row>64</xdr:row>
      <xdr:rowOff>0</xdr:rowOff>
    </xdr:to>
    <xdr:cxnSp macro="">
      <xdr:nvCxnSpPr>
        <xdr:cNvPr id="611" name="直線コネクタ 610"/>
        <xdr:cNvCxnSpPr/>
      </xdr:nvCxnSpPr>
      <xdr:spPr>
        <a:xfrm>
          <a:off x="19545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120650</xdr:rowOff>
    </xdr:from>
    <xdr:to>
      <xdr:col>98</xdr:col>
      <xdr:colOff>38100</xdr:colOff>
      <xdr:row>64</xdr:row>
      <xdr:rowOff>50800</xdr:rowOff>
    </xdr:to>
    <xdr:sp macro="" textlink="">
      <xdr:nvSpPr>
        <xdr:cNvPr id="612" name="楕円 611"/>
        <xdr:cNvSpPr/>
      </xdr:nvSpPr>
      <xdr:spPr>
        <a:xfrm>
          <a:off x="18605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0</xdr:rowOff>
    </xdr:from>
    <xdr:to>
      <xdr:col>102</xdr:col>
      <xdr:colOff>114300</xdr:colOff>
      <xdr:row>64</xdr:row>
      <xdr:rowOff>0</xdr:rowOff>
    </xdr:to>
    <xdr:cxnSp macro="">
      <xdr:nvCxnSpPr>
        <xdr:cNvPr id="613" name="直線コネクタ 612"/>
        <xdr:cNvCxnSpPr/>
      </xdr:nvCxnSpPr>
      <xdr:spPr>
        <a:xfrm>
          <a:off x="18656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64605</xdr:rowOff>
    </xdr:from>
    <xdr:ext cx="469744" cy="259045"/>
    <xdr:sp macro="" textlink="">
      <xdr:nvSpPr>
        <xdr:cNvPr id="614" name="n_1aveValue【保健センター・保健所】&#10;一人当たり面積"/>
        <xdr:cNvSpPr txBox="1"/>
      </xdr:nvSpPr>
      <xdr:spPr>
        <a:xfrm>
          <a:off x="21075727" y="1052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75492</xdr:rowOff>
    </xdr:from>
    <xdr:ext cx="469744" cy="259045"/>
    <xdr:sp macro="" textlink="">
      <xdr:nvSpPr>
        <xdr:cNvPr id="615" name="n_2aveValue【保健センター・保健所】&#10;一人当たり面積"/>
        <xdr:cNvSpPr txBox="1"/>
      </xdr:nvSpPr>
      <xdr:spPr>
        <a:xfrm>
          <a:off x="20199427" y="1053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75492</xdr:rowOff>
    </xdr:from>
    <xdr:ext cx="469744" cy="259045"/>
    <xdr:sp macro="" textlink="">
      <xdr:nvSpPr>
        <xdr:cNvPr id="616" name="n_3aveValue【保健センター・保健所】&#10;一人当たり面積"/>
        <xdr:cNvSpPr txBox="1"/>
      </xdr:nvSpPr>
      <xdr:spPr>
        <a:xfrm>
          <a:off x="19310427" y="1053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119034</xdr:rowOff>
    </xdr:from>
    <xdr:ext cx="469744" cy="259045"/>
    <xdr:sp macro="" textlink="">
      <xdr:nvSpPr>
        <xdr:cNvPr id="617" name="n_4aveValue【保健センター・保健所】&#10;一人当たり面積"/>
        <xdr:cNvSpPr txBox="1"/>
      </xdr:nvSpPr>
      <xdr:spPr>
        <a:xfrm>
          <a:off x="18421427" y="1057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41927</xdr:rowOff>
    </xdr:from>
    <xdr:ext cx="469744" cy="259045"/>
    <xdr:sp macro="" textlink="">
      <xdr:nvSpPr>
        <xdr:cNvPr id="618" name="n_1mainValue【保健センター・保健所】&#10;一人当たり面積"/>
        <xdr:cNvSpPr txBox="1"/>
      </xdr:nvSpPr>
      <xdr:spPr>
        <a:xfrm>
          <a:off x="21075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41927</xdr:rowOff>
    </xdr:from>
    <xdr:ext cx="469744" cy="259045"/>
    <xdr:sp macro="" textlink="">
      <xdr:nvSpPr>
        <xdr:cNvPr id="619" name="n_2mainValue【保健センター・保健所】&#10;一人当たり面積"/>
        <xdr:cNvSpPr txBox="1"/>
      </xdr:nvSpPr>
      <xdr:spPr>
        <a:xfrm>
          <a:off x="20199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41927</xdr:rowOff>
    </xdr:from>
    <xdr:ext cx="469744" cy="259045"/>
    <xdr:sp macro="" textlink="">
      <xdr:nvSpPr>
        <xdr:cNvPr id="620" name="n_3mainValue【保健センター・保健所】&#10;一人当たり面積"/>
        <xdr:cNvSpPr txBox="1"/>
      </xdr:nvSpPr>
      <xdr:spPr>
        <a:xfrm>
          <a:off x="19310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41927</xdr:rowOff>
    </xdr:from>
    <xdr:ext cx="469744" cy="259045"/>
    <xdr:sp macro="" textlink="">
      <xdr:nvSpPr>
        <xdr:cNvPr id="621" name="n_4mainValue【保健センター・保健所】&#10;一人当たり面積"/>
        <xdr:cNvSpPr txBox="1"/>
      </xdr:nvSpPr>
      <xdr:spPr>
        <a:xfrm>
          <a:off x="18421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104775</xdr:rowOff>
    </xdr:from>
    <xdr:to>
      <xdr:col>85</xdr:col>
      <xdr:colOff>126364</xdr:colOff>
      <xdr:row>85</xdr:row>
      <xdr:rowOff>118111</xdr:rowOff>
    </xdr:to>
    <xdr:cxnSp macro="">
      <xdr:nvCxnSpPr>
        <xdr:cNvPr id="646" name="直線コネクタ 645"/>
        <xdr:cNvCxnSpPr/>
      </xdr:nvCxnSpPr>
      <xdr:spPr>
        <a:xfrm flipV="1">
          <a:off x="16318864" y="13649325"/>
          <a:ext cx="0" cy="104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121938</xdr:rowOff>
    </xdr:from>
    <xdr:ext cx="405111" cy="259045"/>
    <xdr:sp macro="" textlink="">
      <xdr:nvSpPr>
        <xdr:cNvPr id="647" name="【消防施設】&#10;有形固定資産減価償却率最小値テキスト"/>
        <xdr:cNvSpPr txBox="1"/>
      </xdr:nvSpPr>
      <xdr:spPr>
        <a:xfrm>
          <a:off x="16357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118111</xdr:rowOff>
    </xdr:from>
    <xdr:to>
      <xdr:col>86</xdr:col>
      <xdr:colOff>25400</xdr:colOff>
      <xdr:row>85</xdr:row>
      <xdr:rowOff>118111</xdr:rowOff>
    </xdr:to>
    <xdr:cxnSp macro="">
      <xdr:nvCxnSpPr>
        <xdr:cNvPr id="648" name="直線コネクタ 647"/>
        <xdr:cNvCxnSpPr/>
      </xdr:nvCxnSpPr>
      <xdr:spPr>
        <a:xfrm>
          <a:off x="16230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51452</xdr:rowOff>
    </xdr:from>
    <xdr:ext cx="405111" cy="259045"/>
    <xdr:sp macro="" textlink="">
      <xdr:nvSpPr>
        <xdr:cNvPr id="649" name="【消防施設】&#10;有形固定資産減価償却率最大値テキスト"/>
        <xdr:cNvSpPr txBox="1"/>
      </xdr:nvSpPr>
      <xdr:spPr>
        <a:xfrm>
          <a:off x="16357600" y="13424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104775</xdr:rowOff>
    </xdr:from>
    <xdr:to>
      <xdr:col>86</xdr:col>
      <xdr:colOff>25400</xdr:colOff>
      <xdr:row>79</xdr:row>
      <xdr:rowOff>104775</xdr:rowOff>
    </xdr:to>
    <xdr:cxnSp macro="">
      <xdr:nvCxnSpPr>
        <xdr:cNvPr id="650" name="直線コネクタ 649"/>
        <xdr:cNvCxnSpPr/>
      </xdr:nvCxnSpPr>
      <xdr:spPr>
        <a:xfrm>
          <a:off x="16230600" y="13649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41927</xdr:rowOff>
    </xdr:from>
    <xdr:ext cx="405111" cy="259045"/>
    <xdr:sp macro="" textlink="">
      <xdr:nvSpPr>
        <xdr:cNvPr id="651" name="【消防施設】&#10;有形固定資産減価償却率平均値テキスト"/>
        <xdr:cNvSpPr txBox="1"/>
      </xdr:nvSpPr>
      <xdr:spPr>
        <a:xfrm>
          <a:off x="16357600" y="1410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63500</xdr:rowOff>
    </xdr:from>
    <xdr:to>
      <xdr:col>85</xdr:col>
      <xdr:colOff>177800</xdr:colOff>
      <xdr:row>82</xdr:row>
      <xdr:rowOff>165100</xdr:rowOff>
    </xdr:to>
    <xdr:sp macro="" textlink="">
      <xdr:nvSpPr>
        <xdr:cNvPr id="652" name="フローチャート: 判断 651"/>
        <xdr:cNvSpPr/>
      </xdr:nvSpPr>
      <xdr:spPr>
        <a:xfrm>
          <a:off x="16268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653" name="フローチャート: 判断 652"/>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46355</xdr:rowOff>
    </xdr:from>
    <xdr:to>
      <xdr:col>76</xdr:col>
      <xdr:colOff>165100</xdr:colOff>
      <xdr:row>82</xdr:row>
      <xdr:rowOff>147955</xdr:rowOff>
    </xdr:to>
    <xdr:sp macro="" textlink="">
      <xdr:nvSpPr>
        <xdr:cNvPr id="654" name="フローチャート: 判断 653"/>
        <xdr:cNvSpPr/>
      </xdr:nvSpPr>
      <xdr:spPr>
        <a:xfrm>
          <a:off x="14541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655" name="フローチャート: 判断 654"/>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151130</xdr:rowOff>
    </xdr:from>
    <xdr:to>
      <xdr:col>67</xdr:col>
      <xdr:colOff>101600</xdr:colOff>
      <xdr:row>82</xdr:row>
      <xdr:rowOff>81280</xdr:rowOff>
    </xdr:to>
    <xdr:sp macro="" textlink="">
      <xdr:nvSpPr>
        <xdr:cNvPr id="656" name="フローチャート: 判断 655"/>
        <xdr:cNvSpPr/>
      </xdr:nvSpPr>
      <xdr:spPr>
        <a:xfrm>
          <a:off x="12763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53975</xdr:rowOff>
    </xdr:from>
    <xdr:to>
      <xdr:col>85</xdr:col>
      <xdr:colOff>177800</xdr:colOff>
      <xdr:row>79</xdr:row>
      <xdr:rowOff>155575</xdr:rowOff>
    </xdr:to>
    <xdr:sp macro="" textlink="">
      <xdr:nvSpPr>
        <xdr:cNvPr id="662" name="楕円 661"/>
        <xdr:cNvSpPr/>
      </xdr:nvSpPr>
      <xdr:spPr>
        <a:xfrm>
          <a:off x="16268700" y="1359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7002</xdr:rowOff>
    </xdr:from>
    <xdr:ext cx="405111" cy="259045"/>
    <xdr:sp macro="" textlink="">
      <xdr:nvSpPr>
        <xdr:cNvPr id="663" name="【消防施設】&#10;有形固定資産減価償却率該当値テキスト"/>
        <xdr:cNvSpPr txBox="1"/>
      </xdr:nvSpPr>
      <xdr:spPr>
        <a:xfrm>
          <a:off x="16357600" y="13551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170180</xdr:rowOff>
    </xdr:from>
    <xdr:to>
      <xdr:col>81</xdr:col>
      <xdr:colOff>101600</xdr:colOff>
      <xdr:row>79</xdr:row>
      <xdr:rowOff>100330</xdr:rowOff>
    </xdr:to>
    <xdr:sp macro="" textlink="">
      <xdr:nvSpPr>
        <xdr:cNvPr id="664" name="楕円 663"/>
        <xdr:cNvSpPr/>
      </xdr:nvSpPr>
      <xdr:spPr>
        <a:xfrm>
          <a:off x="15430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49530</xdr:rowOff>
    </xdr:from>
    <xdr:to>
      <xdr:col>85</xdr:col>
      <xdr:colOff>127000</xdr:colOff>
      <xdr:row>79</xdr:row>
      <xdr:rowOff>104775</xdr:rowOff>
    </xdr:to>
    <xdr:cxnSp macro="">
      <xdr:nvCxnSpPr>
        <xdr:cNvPr id="665" name="直線コネクタ 664"/>
        <xdr:cNvCxnSpPr/>
      </xdr:nvCxnSpPr>
      <xdr:spPr>
        <a:xfrm>
          <a:off x="15481300" y="1359408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132080</xdr:rowOff>
    </xdr:from>
    <xdr:to>
      <xdr:col>76</xdr:col>
      <xdr:colOff>165100</xdr:colOff>
      <xdr:row>79</xdr:row>
      <xdr:rowOff>62230</xdr:rowOff>
    </xdr:to>
    <xdr:sp macro="" textlink="">
      <xdr:nvSpPr>
        <xdr:cNvPr id="666" name="楕円 665"/>
        <xdr:cNvSpPr/>
      </xdr:nvSpPr>
      <xdr:spPr>
        <a:xfrm>
          <a:off x="14541500" y="135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11430</xdr:rowOff>
    </xdr:from>
    <xdr:to>
      <xdr:col>81</xdr:col>
      <xdr:colOff>50800</xdr:colOff>
      <xdr:row>79</xdr:row>
      <xdr:rowOff>49530</xdr:rowOff>
    </xdr:to>
    <xdr:cxnSp macro="">
      <xdr:nvCxnSpPr>
        <xdr:cNvPr id="667" name="直線コネクタ 666"/>
        <xdr:cNvCxnSpPr/>
      </xdr:nvCxnSpPr>
      <xdr:spPr>
        <a:xfrm>
          <a:off x="14592300" y="13555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105411</xdr:rowOff>
    </xdr:from>
    <xdr:to>
      <xdr:col>72</xdr:col>
      <xdr:colOff>38100</xdr:colOff>
      <xdr:row>79</xdr:row>
      <xdr:rowOff>35561</xdr:rowOff>
    </xdr:to>
    <xdr:sp macro="" textlink="">
      <xdr:nvSpPr>
        <xdr:cNvPr id="668" name="楕円 667"/>
        <xdr:cNvSpPr/>
      </xdr:nvSpPr>
      <xdr:spPr>
        <a:xfrm>
          <a:off x="136525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156211</xdr:rowOff>
    </xdr:from>
    <xdr:to>
      <xdr:col>76</xdr:col>
      <xdr:colOff>114300</xdr:colOff>
      <xdr:row>79</xdr:row>
      <xdr:rowOff>11430</xdr:rowOff>
    </xdr:to>
    <xdr:cxnSp macro="">
      <xdr:nvCxnSpPr>
        <xdr:cNvPr id="669" name="直線コネクタ 668"/>
        <xdr:cNvCxnSpPr/>
      </xdr:nvCxnSpPr>
      <xdr:spPr>
        <a:xfrm>
          <a:off x="13703300" y="135293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73025</xdr:rowOff>
    </xdr:from>
    <xdr:to>
      <xdr:col>67</xdr:col>
      <xdr:colOff>101600</xdr:colOff>
      <xdr:row>79</xdr:row>
      <xdr:rowOff>3175</xdr:rowOff>
    </xdr:to>
    <xdr:sp macro="" textlink="">
      <xdr:nvSpPr>
        <xdr:cNvPr id="670" name="楕円 669"/>
        <xdr:cNvSpPr/>
      </xdr:nvSpPr>
      <xdr:spPr>
        <a:xfrm>
          <a:off x="127635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123825</xdr:rowOff>
    </xdr:from>
    <xdr:to>
      <xdr:col>71</xdr:col>
      <xdr:colOff>177800</xdr:colOff>
      <xdr:row>78</xdr:row>
      <xdr:rowOff>156211</xdr:rowOff>
    </xdr:to>
    <xdr:cxnSp macro="">
      <xdr:nvCxnSpPr>
        <xdr:cNvPr id="671" name="直線コネクタ 670"/>
        <xdr:cNvCxnSpPr/>
      </xdr:nvCxnSpPr>
      <xdr:spPr>
        <a:xfrm>
          <a:off x="12814300" y="1349692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139082</xdr:rowOff>
    </xdr:from>
    <xdr:ext cx="405111" cy="259045"/>
    <xdr:sp macro="" textlink="">
      <xdr:nvSpPr>
        <xdr:cNvPr id="672" name="n_1aveValue【消防施設】&#10;有形固定資産減価償却率"/>
        <xdr:cNvSpPr txBox="1"/>
      </xdr:nvSpPr>
      <xdr:spPr>
        <a:xfrm>
          <a:off x="152660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139082</xdr:rowOff>
    </xdr:from>
    <xdr:ext cx="405111" cy="259045"/>
    <xdr:sp macro="" textlink="">
      <xdr:nvSpPr>
        <xdr:cNvPr id="673" name="n_2aveValue【消防施設】&#10;有形固定資産減価償却率"/>
        <xdr:cNvSpPr txBox="1"/>
      </xdr:nvSpPr>
      <xdr:spPr>
        <a:xfrm>
          <a:off x="14389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108602</xdr:rowOff>
    </xdr:from>
    <xdr:ext cx="405111" cy="259045"/>
    <xdr:sp macro="" textlink="">
      <xdr:nvSpPr>
        <xdr:cNvPr id="674" name="n_3aveValue【消防施設】&#10;有形固定資産減価償却率"/>
        <xdr:cNvSpPr txBox="1"/>
      </xdr:nvSpPr>
      <xdr:spPr>
        <a:xfrm>
          <a:off x="13500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72407</xdr:rowOff>
    </xdr:from>
    <xdr:ext cx="405111" cy="259045"/>
    <xdr:sp macro="" textlink="">
      <xdr:nvSpPr>
        <xdr:cNvPr id="675" name="n_4aveValue【消防施設】&#10;有形固定資産減価償却率"/>
        <xdr:cNvSpPr txBox="1"/>
      </xdr:nvSpPr>
      <xdr:spPr>
        <a:xfrm>
          <a:off x="12611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116857</xdr:rowOff>
    </xdr:from>
    <xdr:ext cx="405111" cy="259045"/>
    <xdr:sp macro="" textlink="">
      <xdr:nvSpPr>
        <xdr:cNvPr id="676" name="n_1mainValue【消防施設】&#10;有形固定資産減価償却率"/>
        <xdr:cNvSpPr txBox="1"/>
      </xdr:nvSpPr>
      <xdr:spPr>
        <a:xfrm>
          <a:off x="152660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78757</xdr:rowOff>
    </xdr:from>
    <xdr:ext cx="405111" cy="259045"/>
    <xdr:sp macro="" textlink="">
      <xdr:nvSpPr>
        <xdr:cNvPr id="677" name="n_2mainValue【消防施設】&#10;有形固定資産減価償却率"/>
        <xdr:cNvSpPr txBox="1"/>
      </xdr:nvSpPr>
      <xdr:spPr>
        <a:xfrm>
          <a:off x="14389744" y="1328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52088</xdr:rowOff>
    </xdr:from>
    <xdr:ext cx="405111" cy="259045"/>
    <xdr:sp macro="" textlink="">
      <xdr:nvSpPr>
        <xdr:cNvPr id="678" name="n_3mainValue【消防施設】&#10;有形固定資産減価償却率"/>
        <xdr:cNvSpPr txBox="1"/>
      </xdr:nvSpPr>
      <xdr:spPr>
        <a:xfrm>
          <a:off x="13500744" y="1325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19702</xdr:rowOff>
    </xdr:from>
    <xdr:ext cx="405111" cy="259045"/>
    <xdr:sp macro="" textlink="">
      <xdr:nvSpPr>
        <xdr:cNvPr id="679" name="n_4mainValue【消防施設】&#10;有形固定資産減価償却率"/>
        <xdr:cNvSpPr txBox="1"/>
      </xdr:nvSpPr>
      <xdr:spPr>
        <a:xfrm>
          <a:off x="12611744" y="1322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0" name="直線コネクタ 68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1" name="テキスト ボックス 69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2" name="直線コネクタ 69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3" name="テキスト ボックス 69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4" name="直線コネクタ 69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5" name="テキスト ボックス 69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6" name="直線コネクタ 69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7" name="テキスト ボックス 69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104394</xdr:rowOff>
    </xdr:from>
    <xdr:to>
      <xdr:col>116</xdr:col>
      <xdr:colOff>62864</xdr:colOff>
      <xdr:row>85</xdr:row>
      <xdr:rowOff>35813</xdr:rowOff>
    </xdr:to>
    <xdr:cxnSp macro="">
      <xdr:nvCxnSpPr>
        <xdr:cNvPr id="701" name="直線コネクタ 700"/>
        <xdr:cNvCxnSpPr/>
      </xdr:nvCxnSpPr>
      <xdr:spPr>
        <a:xfrm flipV="1">
          <a:off x="22160864" y="13648944"/>
          <a:ext cx="0" cy="96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39640</xdr:rowOff>
    </xdr:from>
    <xdr:ext cx="469744" cy="259045"/>
    <xdr:sp macro="" textlink="">
      <xdr:nvSpPr>
        <xdr:cNvPr id="702" name="【消防施設】&#10;一人当たり面積最小値テキスト"/>
        <xdr:cNvSpPr txBox="1"/>
      </xdr:nvSpPr>
      <xdr:spPr>
        <a:xfrm>
          <a:off x="22199600" y="1461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35813</xdr:rowOff>
    </xdr:from>
    <xdr:to>
      <xdr:col>116</xdr:col>
      <xdr:colOff>152400</xdr:colOff>
      <xdr:row>85</xdr:row>
      <xdr:rowOff>35813</xdr:rowOff>
    </xdr:to>
    <xdr:cxnSp macro="">
      <xdr:nvCxnSpPr>
        <xdr:cNvPr id="703" name="直線コネクタ 702"/>
        <xdr:cNvCxnSpPr/>
      </xdr:nvCxnSpPr>
      <xdr:spPr>
        <a:xfrm>
          <a:off x="22072600" y="1460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51071</xdr:rowOff>
    </xdr:from>
    <xdr:ext cx="469744" cy="259045"/>
    <xdr:sp macro="" textlink="">
      <xdr:nvSpPr>
        <xdr:cNvPr id="704" name="【消防施設】&#10;一人当たり面積最大値テキスト"/>
        <xdr:cNvSpPr txBox="1"/>
      </xdr:nvSpPr>
      <xdr:spPr>
        <a:xfrm>
          <a:off x="22199600" y="1342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104394</xdr:rowOff>
    </xdr:from>
    <xdr:to>
      <xdr:col>116</xdr:col>
      <xdr:colOff>152400</xdr:colOff>
      <xdr:row>79</xdr:row>
      <xdr:rowOff>104394</xdr:rowOff>
    </xdr:to>
    <xdr:cxnSp macro="">
      <xdr:nvCxnSpPr>
        <xdr:cNvPr id="705" name="直線コネクタ 704"/>
        <xdr:cNvCxnSpPr/>
      </xdr:nvCxnSpPr>
      <xdr:spPr>
        <a:xfrm>
          <a:off x="22072600" y="1364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145051</xdr:rowOff>
    </xdr:from>
    <xdr:ext cx="469744" cy="259045"/>
    <xdr:sp macro="" textlink="">
      <xdr:nvSpPr>
        <xdr:cNvPr id="706" name="【消防施設】&#10;一人当たり面積平均値テキスト"/>
        <xdr:cNvSpPr txBox="1"/>
      </xdr:nvSpPr>
      <xdr:spPr>
        <a:xfrm>
          <a:off x="22199600" y="14203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707" name="フローチャート: 判断 706"/>
        <xdr:cNvSpPr/>
      </xdr:nvSpPr>
      <xdr:spPr>
        <a:xfrm>
          <a:off x="221107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113030</xdr:rowOff>
    </xdr:from>
    <xdr:to>
      <xdr:col>112</xdr:col>
      <xdr:colOff>38100</xdr:colOff>
      <xdr:row>84</xdr:row>
      <xdr:rowOff>43180</xdr:rowOff>
    </xdr:to>
    <xdr:sp macro="" textlink="">
      <xdr:nvSpPr>
        <xdr:cNvPr id="708" name="フローチャート: 判断 707"/>
        <xdr:cNvSpPr/>
      </xdr:nvSpPr>
      <xdr:spPr>
        <a:xfrm>
          <a:off x="21272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117602</xdr:rowOff>
    </xdr:from>
    <xdr:to>
      <xdr:col>107</xdr:col>
      <xdr:colOff>101600</xdr:colOff>
      <xdr:row>84</xdr:row>
      <xdr:rowOff>47752</xdr:rowOff>
    </xdr:to>
    <xdr:sp macro="" textlink="">
      <xdr:nvSpPr>
        <xdr:cNvPr id="709" name="フローチャート: 判断 708"/>
        <xdr:cNvSpPr/>
      </xdr:nvSpPr>
      <xdr:spPr>
        <a:xfrm>
          <a:off x="20383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122174</xdr:rowOff>
    </xdr:from>
    <xdr:to>
      <xdr:col>102</xdr:col>
      <xdr:colOff>165100</xdr:colOff>
      <xdr:row>84</xdr:row>
      <xdr:rowOff>52324</xdr:rowOff>
    </xdr:to>
    <xdr:sp macro="" textlink="">
      <xdr:nvSpPr>
        <xdr:cNvPr id="710" name="フローチャート: 判断 709"/>
        <xdr:cNvSpPr/>
      </xdr:nvSpPr>
      <xdr:spPr>
        <a:xfrm>
          <a:off x="19494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154178</xdr:rowOff>
    </xdr:from>
    <xdr:to>
      <xdr:col>98</xdr:col>
      <xdr:colOff>38100</xdr:colOff>
      <xdr:row>84</xdr:row>
      <xdr:rowOff>84328</xdr:rowOff>
    </xdr:to>
    <xdr:sp macro="" textlink="">
      <xdr:nvSpPr>
        <xdr:cNvPr id="711" name="フローチャート: 判断 710"/>
        <xdr:cNvSpPr/>
      </xdr:nvSpPr>
      <xdr:spPr>
        <a:xfrm>
          <a:off x="18605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717" name="楕円 716"/>
        <xdr:cNvSpPr/>
      </xdr:nvSpPr>
      <xdr:spPr>
        <a:xfrm>
          <a:off x="221107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25671</xdr:rowOff>
    </xdr:from>
    <xdr:ext cx="469744" cy="259045"/>
    <xdr:sp macro="" textlink="">
      <xdr:nvSpPr>
        <xdr:cNvPr id="718" name="【消防施設】&#10;一人当たり面積該当値テキスト"/>
        <xdr:cNvSpPr txBox="1"/>
      </xdr:nvSpPr>
      <xdr:spPr>
        <a:xfrm>
          <a:off x="22199600" y="1442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115315</xdr:rowOff>
    </xdr:from>
    <xdr:to>
      <xdr:col>112</xdr:col>
      <xdr:colOff>38100</xdr:colOff>
      <xdr:row>85</xdr:row>
      <xdr:rowOff>45465</xdr:rowOff>
    </xdr:to>
    <xdr:sp macro="" textlink="">
      <xdr:nvSpPr>
        <xdr:cNvPr id="719" name="楕円 718"/>
        <xdr:cNvSpPr/>
      </xdr:nvSpPr>
      <xdr:spPr>
        <a:xfrm>
          <a:off x="21272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161544</xdr:rowOff>
    </xdr:from>
    <xdr:to>
      <xdr:col>116</xdr:col>
      <xdr:colOff>63500</xdr:colOff>
      <xdr:row>84</xdr:row>
      <xdr:rowOff>166115</xdr:rowOff>
    </xdr:to>
    <xdr:cxnSp macro="">
      <xdr:nvCxnSpPr>
        <xdr:cNvPr id="720" name="直線コネクタ 719"/>
        <xdr:cNvCxnSpPr/>
      </xdr:nvCxnSpPr>
      <xdr:spPr>
        <a:xfrm flipV="1">
          <a:off x="21323300" y="145633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115315</xdr:rowOff>
    </xdr:from>
    <xdr:to>
      <xdr:col>107</xdr:col>
      <xdr:colOff>101600</xdr:colOff>
      <xdr:row>85</xdr:row>
      <xdr:rowOff>45465</xdr:rowOff>
    </xdr:to>
    <xdr:sp macro="" textlink="">
      <xdr:nvSpPr>
        <xdr:cNvPr id="721" name="楕円 720"/>
        <xdr:cNvSpPr/>
      </xdr:nvSpPr>
      <xdr:spPr>
        <a:xfrm>
          <a:off x="20383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166115</xdr:rowOff>
    </xdr:from>
    <xdr:to>
      <xdr:col>111</xdr:col>
      <xdr:colOff>177800</xdr:colOff>
      <xdr:row>84</xdr:row>
      <xdr:rowOff>166115</xdr:rowOff>
    </xdr:to>
    <xdr:cxnSp macro="">
      <xdr:nvCxnSpPr>
        <xdr:cNvPr id="722" name="直線コネクタ 721"/>
        <xdr:cNvCxnSpPr/>
      </xdr:nvCxnSpPr>
      <xdr:spPr>
        <a:xfrm>
          <a:off x="20434300" y="14567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723" name="楕円 722"/>
        <xdr:cNvSpPr/>
      </xdr:nvSpPr>
      <xdr:spPr>
        <a:xfrm>
          <a:off x="19494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161544</xdr:rowOff>
    </xdr:from>
    <xdr:to>
      <xdr:col>107</xdr:col>
      <xdr:colOff>50800</xdr:colOff>
      <xdr:row>84</xdr:row>
      <xdr:rowOff>166115</xdr:rowOff>
    </xdr:to>
    <xdr:cxnSp macro="">
      <xdr:nvCxnSpPr>
        <xdr:cNvPr id="724" name="直線コネクタ 723"/>
        <xdr:cNvCxnSpPr/>
      </xdr:nvCxnSpPr>
      <xdr:spPr>
        <a:xfrm>
          <a:off x="19545300" y="145633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110744</xdr:rowOff>
    </xdr:from>
    <xdr:to>
      <xdr:col>98</xdr:col>
      <xdr:colOff>38100</xdr:colOff>
      <xdr:row>85</xdr:row>
      <xdr:rowOff>40894</xdr:rowOff>
    </xdr:to>
    <xdr:sp macro="" textlink="">
      <xdr:nvSpPr>
        <xdr:cNvPr id="725" name="楕円 724"/>
        <xdr:cNvSpPr/>
      </xdr:nvSpPr>
      <xdr:spPr>
        <a:xfrm>
          <a:off x="18605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161544</xdr:rowOff>
    </xdr:from>
    <xdr:to>
      <xdr:col>102</xdr:col>
      <xdr:colOff>114300</xdr:colOff>
      <xdr:row>84</xdr:row>
      <xdr:rowOff>161544</xdr:rowOff>
    </xdr:to>
    <xdr:cxnSp macro="">
      <xdr:nvCxnSpPr>
        <xdr:cNvPr id="726" name="直線コネクタ 725"/>
        <xdr:cNvCxnSpPr/>
      </xdr:nvCxnSpPr>
      <xdr:spPr>
        <a:xfrm>
          <a:off x="18656300" y="1456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59707</xdr:rowOff>
    </xdr:from>
    <xdr:ext cx="469744" cy="259045"/>
    <xdr:sp macro="" textlink="">
      <xdr:nvSpPr>
        <xdr:cNvPr id="727" name="n_1aveValue【消防施設】&#10;一人当たり面積"/>
        <xdr:cNvSpPr txBox="1"/>
      </xdr:nvSpPr>
      <xdr:spPr>
        <a:xfrm>
          <a:off x="210757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64279</xdr:rowOff>
    </xdr:from>
    <xdr:ext cx="469744" cy="259045"/>
    <xdr:sp macro="" textlink="">
      <xdr:nvSpPr>
        <xdr:cNvPr id="728" name="n_2aveValue【消防施設】&#10;一人当たり面積"/>
        <xdr:cNvSpPr txBox="1"/>
      </xdr:nvSpPr>
      <xdr:spPr>
        <a:xfrm>
          <a:off x="20199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68851</xdr:rowOff>
    </xdr:from>
    <xdr:ext cx="469744" cy="259045"/>
    <xdr:sp macro="" textlink="">
      <xdr:nvSpPr>
        <xdr:cNvPr id="729" name="n_3aveValue【消防施設】&#10;一人当たり面積"/>
        <xdr:cNvSpPr txBox="1"/>
      </xdr:nvSpPr>
      <xdr:spPr>
        <a:xfrm>
          <a:off x="193104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100855</xdr:rowOff>
    </xdr:from>
    <xdr:ext cx="469744" cy="259045"/>
    <xdr:sp macro="" textlink="">
      <xdr:nvSpPr>
        <xdr:cNvPr id="730" name="n_4aveValue【消防施設】&#10;一人当たり面積"/>
        <xdr:cNvSpPr txBox="1"/>
      </xdr:nvSpPr>
      <xdr:spPr>
        <a:xfrm>
          <a:off x="18421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36592</xdr:rowOff>
    </xdr:from>
    <xdr:ext cx="469744" cy="259045"/>
    <xdr:sp macro="" textlink="">
      <xdr:nvSpPr>
        <xdr:cNvPr id="731" name="n_1mainValue【消防施設】&#10;一人当たり面積"/>
        <xdr:cNvSpPr txBox="1"/>
      </xdr:nvSpPr>
      <xdr:spPr>
        <a:xfrm>
          <a:off x="210757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36592</xdr:rowOff>
    </xdr:from>
    <xdr:ext cx="469744" cy="259045"/>
    <xdr:sp macro="" textlink="">
      <xdr:nvSpPr>
        <xdr:cNvPr id="732" name="n_2mainValue【消防施設】&#10;一人当たり面積"/>
        <xdr:cNvSpPr txBox="1"/>
      </xdr:nvSpPr>
      <xdr:spPr>
        <a:xfrm>
          <a:off x="201994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32021</xdr:rowOff>
    </xdr:from>
    <xdr:ext cx="469744" cy="259045"/>
    <xdr:sp macro="" textlink="">
      <xdr:nvSpPr>
        <xdr:cNvPr id="733" name="n_3mainValue【消防施設】&#10;一人当たり面積"/>
        <xdr:cNvSpPr txBox="1"/>
      </xdr:nvSpPr>
      <xdr:spPr>
        <a:xfrm>
          <a:off x="19310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32021</xdr:rowOff>
    </xdr:from>
    <xdr:ext cx="469744" cy="259045"/>
    <xdr:sp macro="" textlink="">
      <xdr:nvSpPr>
        <xdr:cNvPr id="734" name="n_4mainValue【消防施設】&#10;一人当たり面積"/>
        <xdr:cNvSpPr txBox="1"/>
      </xdr:nvSpPr>
      <xdr:spPr>
        <a:xfrm>
          <a:off x="18421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6" name="直線コネクタ 74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7" name="テキスト ボックス 74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8" name="直線コネクタ 74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9" name="テキスト ボックス 74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0" name="直線コネクタ 74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1" name="テキスト ボックス 75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2" name="直線コネクタ 75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3" name="テキスト ボックス 752"/>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142494</xdr:rowOff>
    </xdr:from>
    <xdr:to>
      <xdr:col>85</xdr:col>
      <xdr:colOff>126364</xdr:colOff>
      <xdr:row>107</xdr:row>
      <xdr:rowOff>128778</xdr:rowOff>
    </xdr:to>
    <xdr:cxnSp macro="">
      <xdr:nvCxnSpPr>
        <xdr:cNvPr id="757" name="直線コネクタ 756"/>
        <xdr:cNvCxnSpPr/>
      </xdr:nvCxnSpPr>
      <xdr:spPr>
        <a:xfrm flipV="1">
          <a:off x="16318864" y="1711604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132605</xdr:rowOff>
    </xdr:from>
    <xdr:ext cx="405111" cy="259045"/>
    <xdr:sp macro="" textlink="">
      <xdr:nvSpPr>
        <xdr:cNvPr id="758" name="【庁舎】&#10;有形固定資産減価償却率最小値テキスト"/>
        <xdr:cNvSpPr txBox="1"/>
      </xdr:nvSpPr>
      <xdr:spPr>
        <a:xfrm>
          <a:off x="16357600" y="1847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128778</xdr:rowOff>
    </xdr:from>
    <xdr:to>
      <xdr:col>86</xdr:col>
      <xdr:colOff>25400</xdr:colOff>
      <xdr:row>107</xdr:row>
      <xdr:rowOff>128778</xdr:rowOff>
    </xdr:to>
    <xdr:cxnSp macro="">
      <xdr:nvCxnSpPr>
        <xdr:cNvPr id="759" name="直線コネクタ 758"/>
        <xdr:cNvCxnSpPr/>
      </xdr:nvCxnSpPr>
      <xdr:spPr>
        <a:xfrm>
          <a:off x="16230600" y="1847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89171</xdr:rowOff>
    </xdr:from>
    <xdr:ext cx="405111" cy="259045"/>
    <xdr:sp macro="" textlink="">
      <xdr:nvSpPr>
        <xdr:cNvPr id="760" name="【庁舎】&#10;有形固定資産減価償却率最大値テキスト"/>
        <xdr:cNvSpPr txBox="1"/>
      </xdr:nvSpPr>
      <xdr:spPr>
        <a:xfrm>
          <a:off x="16357600" y="1689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142494</xdr:rowOff>
    </xdr:from>
    <xdr:to>
      <xdr:col>86</xdr:col>
      <xdr:colOff>25400</xdr:colOff>
      <xdr:row>99</xdr:row>
      <xdr:rowOff>142494</xdr:rowOff>
    </xdr:to>
    <xdr:cxnSp macro="">
      <xdr:nvCxnSpPr>
        <xdr:cNvPr id="761" name="直線コネクタ 760"/>
        <xdr:cNvCxnSpPr/>
      </xdr:nvCxnSpPr>
      <xdr:spPr>
        <a:xfrm>
          <a:off x="16230600" y="1711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19829</xdr:rowOff>
    </xdr:from>
    <xdr:ext cx="405111" cy="259045"/>
    <xdr:sp macro="" textlink="">
      <xdr:nvSpPr>
        <xdr:cNvPr id="762" name="【庁舎】&#10;有形固定資産減価償却率平均値テキスト"/>
        <xdr:cNvSpPr txBox="1"/>
      </xdr:nvSpPr>
      <xdr:spPr>
        <a:xfrm>
          <a:off x="16357600" y="176791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41402</xdr:rowOff>
    </xdr:from>
    <xdr:to>
      <xdr:col>85</xdr:col>
      <xdr:colOff>177800</xdr:colOff>
      <xdr:row>103</xdr:row>
      <xdr:rowOff>143002</xdr:rowOff>
    </xdr:to>
    <xdr:sp macro="" textlink="">
      <xdr:nvSpPr>
        <xdr:cNvPr id="763" name="フローチャート: 判断 762"/>
        <xdr:cNvSpPr/>
      </xdr:nvSpPr>
      <xdr:spPr>
        <a:xfrm>
          <a:off x="16268700" y="1770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764" name="フローチャート: 判断 763"/>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765" name="フローチャート: 判断 764"/>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135128</xdr:rowOff>
    </xdr:from>
    <xdr:to>
      <xdr:col>72</xdr:col>
      <xdr:colOff>38100</xdr:colOff>
      <xdr:row>104</xdr:row>
      <xdr:rowOff>65278</xdr:rowOff>
    </xdr:to>
    <xdr:sp macro="" textlink="">
      <xdr:nvSpPr>
        <xdr:cNvPr id="766" name="フローチャート: 判断 765"/>
        <xdr:cNvSpPr/>
      </xdr:nvSpPr>
      <xdr:spPr>
        <a:xfrm>
          <a:off x="13652500" y="1779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153415</xdr:rowOff>
    </xdr:from>
    <xdr:to>
      <xdr:col>67</xdr:col>
      <xdr:colOff>101600</xdr:colOff>
      <xdr:row>105</xdr:row>
      <xdr:rowOff>83565</xdr:rowOff>
    </xdr:to>
    <xdr:sp macro="" textlink="">
      <xdr:nvSpPr>
        <xdr:cNvPr id="767" name="フローチャート: 判断 766"/>
        <xdr:cNvSpPr/>
      </xdr:nvSpPr>
      <xdr:spPr>
        <a:xfrm>
          <a:off x="12763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45974</xdr:rowOff>
    </xdr:from>
    <xdr:to>
      <xdr:col>85</xdr:col>
      <xdr:colOff>177800</xdr:colOff>
      <xdr:row>102</xdr:row>
      <xdr:rowOff>147574</xdr:rowOff>
    </xdr:to>
    <xdr:sp macro="" textlink="">
      <xdr:nvSpPr>
        <xdr:cNvPr id="773" name="楕円 772"/>
        <xdr:cNvSpPr/>
      </xdr:nvSpPr>
      <xdr:spPr>
        <a:xfrm>
          <a:off x="16268700" y="1753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68851</xdr:rowOff>
    </xdr:from>
    <xdr:ext cx="405111" cy="259045"/>
    <xdr:sp macro="" textlink="">
      <xdr:nvSpPr>
        <xdr:cNvPr id="774" name="【庁舎】&#10;有形固定資産減価償却率該当値テキスト"/>
        <xdr:cNvSpPr txBox="1"/>
      </xdr:nvSpPr>
      <xdr:spPr>
        <a:xfrm>
          <a:off x="16357600" y="173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2539</xdr:rowOff>
    </xdr:from>
    <xdr:to>
      <xdr:col>81</xdr:col>
      <xdr:colOff>101600</xdr:colOff>
      <xdr:row>102</xdr:row>
      <xdr:rowOff>104139</xdr:rowOff>
    </xdr:to>
    <xdr:sp macro="" textlink="">
      <xdr:nvSpPr>
        <xdr:cNvPr id="775" name="楕円 774"/>
        <xdr:cNvSpPr/>
      </xdr:nvSpPr>
      <xdr:spPr>
        <a:xfrm>
          <a:off x="15430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53339</xdr:rowOff>
    </xdr:from>
    <xdr:to>
      <xdr:col>85</xdr:col>
      <xdr:colOff>127000</xdr:colOff>
      <xdr:row>102</xdr:row>
      <xdr:rowOff>96774</xdr:rowOff>
    </xdr:to>
    <xdr:cxnSp macro="">
      <xdr:nvCxnSpPr>
        <xdr:cNvPr id="776" name="直線コネクタ 775"/>
        <xdr:cNvCxnSpPr/>
      </xdr:nvCxnSpPr>
      <xdr:spPr>
        <a:xfrm>
          <a:off x="15481300" y="17541239"/>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132842</xdr:rowOff>
    </xdr:from>
    <xdr:to>
      <xdr:col>76</xdr:col>
      <xdr:colOff>165100</xdr:colOff>
      <xdr:row>102</xdr:row>
      <xdr:rowOff>62992</xdr:rowOff>
    </xdr:to>
    <xdr:sp macro="" textlink="">
      <xdr:nvSpPr>
        <xdr:cNvPr id="777" name="楕円 776"/>
        <xdr:cNvSpPr/>
      </xdr:nvSpPr>
      <xdr:spPr>
        <a:xfrm>
          <a:off x="14541500" y="1744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12192</xdr:rowOff>
    </xdr:from>
    <xdr:to>
      <xdr:col>81</xdr:col>
      <xdr:colOff>50800</xdr:colOff>
      <xdr:row>102</xdr:row>
      <xdr:rowOff>53339</xdr:rowOff>
    </xdr:to>
    <xdr:cxnSp macro="">
      <xdr:nvCxnSpPr>
        <xdr:cNvPr id="778" name="直線コネクタ 777"/>
        <xdr:cNvCxnSpPr/>
      </xdr:nvCxnSpPr>
      <xdr:spPr>
        <a:xfrm>
          <a:off x="14592300" y="175000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87122</xdr:rowOff>
    </xdr:from>
    <xdr:to>
      <xdr:col>72</xdr:col>
      <xdr:colOff>38100</xdr:colOff>
      <xdr:row>102</xdr:row>
      <xdr:rowOff>17272</xdr:rowOff>
    </xdr:to>
    <xdr:sp macro="" textlink="">
      <xdr:nvSpPr>
        <xdr:cNvPr id="779" name="楕円 778"/>
        <xdr:cNvSpPr/>
      </xdr:nvSpPr>
      <xdr:spPr>
        <a:xfrm>
          <a:off x="13652500" y="174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137922</xdr:rowOff>
    </xdr:from>
    <xdr:to>
      <xdr:col>76</xdr:col>
      <xdr:colOff>114300</xdr:colOff>
      <xdr:row>102</xdr:row>
      <xdr:rowOff>12192</xdr:rowOff>
    </xdr:to>
    <xdr:cxnSp macro="">
      <xdr:nvCxnSpPr>
        <xdr:cNvPr id="780" name="直線コネクタ 779"/>
        <xdr:cNvCxnSpPr/>
      </xdr:nvCxnSpPr>
      <xdr:spPr>
        <a:xfrm>
          <a:off x="13703300" y="174543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43687</xdr:rowOff>
    </xdr:from>
    <xdr:to>
      <xdr:col>67</xdr:col>
      <xdr:colOff>101600</xdr:colOff>
      <xdr:row>101</xdr:row>
      <xdr:rowOff>145287</xdr:rowOff>
    </xdr:to>
    <xdr:sp macro="" textlink="">
      <xdr:nvSpPr>
        <xdr:cNvPr id="781" name="楕円 780"/>
        <xdr:cNvSpPr/>
      </xdr:nvSpPr>
      <xdr:spPr>
        <a:xfrm>
          <a:off x="12763500" y="1736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94487</xdr:rowOff>
    </xdr:from>
    <xdr:to>
      <xdr:col>71</xdr:col>
      <xdr:colOff>177800</xdr:colOff>
      <xdr:row>101</xdr:row>
      <xdr:rowOff>137922</xdr:rowOff>
    </xdr:to>
    <xdr:cxnSp macro="">
      <xdr:nvCxnSpPr>
        <xdr:cNvPr id="782" name="直線コネクタ 781"/>
        <xdr:cNvCxnSpPr/>
      </xdr:nvCxnSpPr>
      <xdr:spPr>
        <a:xfrm>
          <a:off x="12814300" y="17410937"/>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106697</xdr:rowOff>
    </xdr:from>
    <xdr:ext cx="405111" cy="259045"/>
    <xdr:sp macro="" textlink="">
      <xdr:nvSpPr>
        <xdr:cNvPr id="783" name="n_1aveValue【庁舎】&#10;有形固定資産減価償却率"/>
        <xdr:cNvSpPr txBox="1"/>
      </xdr:nvSpPr>
      <xdr:spPr>
        <a:xfrm>
          <a:off x="152660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124985</xdr:rowOff>
    </xdr:from>
    <xdr:ext cx="405111" cy="259045"/>
    <xdr:sp macro="" textlink="">
      <xdr:nvSpPr>
        <xdr:cNvPr id="784" name="n_2aveValue【庁舎】&#10;有形固定資産減価償却率"/>
        <xdr:cNvSpPr txBox="1"/>
      </xdr:nvSpPr>
      <xdr:spPr>
        <a:xfrm>
          <a:off x="14389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56405</xdr:rowOff>
    </xdr:from>
    <xdr:ext cx="405111" cy="259045"/>
    <xdr:sp macro="" textlink="">
      <xdr:nvSpPr>
        <xdr:cNvPr id="785" name="n_3aveValue【庁舎】&#10;有形固定資産減価償却率"/>
        <xdr:cNvSpPr txBox="1"/>
      </xdr:nvSpPr>
      <xdr:spPr>
        <a:xfrm>
          <a:off x="13500744" y="1788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74692</xdr:rowOff>
    </xdr:from>
    <xdr:ext cx="405111" cy="259045"/>
    <xdr:sp macro="" textlink="">
      <xdr:nvSpPr>
        <xdr:cNvPr id="786" name="n_4aveValue【庁舎】&#10;有形固定資産減価償却率"/>
        <xdr:cNvSpPr txBox="1"/>
      </xdr:nvSpPr>
      <xdr:spPr>
        <a:xfrm>
          <a:off x="12611744" y="1807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120666</xdr:rowOff>
    </xdr:from>
    <xdr:ext cx="405111" cy="259045"/>
    <xdr:sp macro="" textlink="">
      <xdr:nvSpPr>
        <xdr:cNvPr id="787" name="n_1mainValue【庁舎】&#10;有形固定資産減価償却率"/>
        <xdr:cNvSpPr txBox="1"/>
      </xdr:nvSpPr>
      <xdr:spPr>
        <a:xfrm>
          <a:off x="1526604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79519</xdr:rowOff>
    </xdr:from>
    <xdr:ext cx="405111" cy="259045"/>
    <xdr:sp macro="" textlink="">
      <xdr:nvSpPr>
        <xdr:cNvPr id="788" name="n_2mainValue【庁舎】&#10;有形固定資産減価償却率"/>
        <xdr:cNvSpPr txBox="1"/>
      </xdr:nvSpPr>
      <xdr:spPr>
        <a:xfrm>
          <a:off x="14389744" y="1722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33799</xdr:rowOff>
    </xdr:from>
    <xdr:ext cx="405111" cy="259045"/>
    <xdr:sp macro="" textlink="">
      <xdr:nvSpPr>
        <xdr:cNvPr id="789" name="n_3mainValue【庁舎】&#10;有形固定資産減価償却率"/>
        <xdr:cNvSpPr txBox="1"/>
      </xdr:nvSpPr>
      <xdr:spPr>
        <a:xfrm>
          <a:off x="13500744" y="1717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161814</xdr:rowOff>
    </xdr:from>
    <xdr:ext cx="405111" cy="259045"/>
    <xdr:sp macro="" textlink="">
      <xdr:nvSpPr>
        <xdr:cNvPr id="790" name="n_4mainValue【庁舎】&#10;有形固定資産減価償却率"/>
        <xdr:cNvSpPr txBox="1"/>
      </xdr:nvSpPr>
      <xdr:spPr>
        <a:xfrm>
          <a:off x="12611744" y="17135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1" name="テキスト ボックス 80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02" name="直線コネクタ 80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3" name="テキスト ボックス 80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4" name="直線コネクタ 80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5" name="テキスト ボックス 80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6" name="直線コネクタ 80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7" name="テキスト ボックス 80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8" name="直線コネクタ 80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9" name="テキスト ボックス 80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25908</xdr:rowOff>
    </xdr:from>
    <xdr:to>
      <xdr:col>116</xdr:col>
      <xdr:colOff>62864</xdr:colOff>
      <xdr:row>108</xdr:row>
      <xdr:rowOff>76200</xdr:rowOff>
    </xdr:to>
    <xdr:cxnSp macro="">
      <xdr:nvCxnSpPr>
        <xdr:cNvPr id="813" name="直線コネクタ 812"/>
        <xdr:cNvCxnSpPr/>
      </xdr:nvCxnSpPr>
      <xdr:spPr>
        <a:xfrm flipV="1">
          <a:off x="22160864" y="1717090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814" name="【庁舎】&#10;一人当たり面積最小値テキスト"/>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815" name="直線コネクタ 814"/>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144035</xdr:rowOff>
    </xdr:from>
    <xdr:ext cx="469744" cy="259045"/>
    <xdr:sp macro="" textlink="">
      <xdr:nvSpPr>
        <xdr:cNvPr id="816" name="【庁舎】&#10;一人当たり面積最大値テキスト"/>
        <xdr:cNvSpPr txBox="1"/>
      </xdr:nvSpPr>
      <xdr:spPr>
        <a:xfrm>
          <a:off x="22199600" y="1694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25908</xdr:rowOff>
    </xdr:from>
    <xdr:to>
      <xdr:col>116</xdr:col>
      <xdr:colOff>152400</xdr:colOff>
      <xdr:row>100</xdr:row>
      <xdr:rowOff>25908</xdr:rowOff>
    </xdr:to>
    <xdr:cxnSp macro="">
      <xdr:nvCxnSpPr>
        <xdr:cNvPr id="817" name="直線コネクタ 816"/>
        <xdr:cNvCxnSpPr/>
      </xdr:nvCxnSpPr>
      <xdr:spPr>
        <a:xfrm>
          <a:off x="22072600" y="1717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64279</xdr:rowOff>
    </xdr:from>
    <xdr:ext cx="469744" cy="259045"/>
    <xdr:sp macro="" textlink="">
      <xdr:nvSpPr>
        <xdr:cNvPr id="818" name="【庁舎】&#10;一人当たり面積平均値テキスト"/>
        <xdr:cNvSpPr txBox="1"/>
      </xdr:nvSpPr>
      <xdr:spPr>
        <a:xfrm>
          <a:off x="22199600" y="17895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41402</xdr:rowOff>
    </xdr:from>
    <xdr:to>
      <xdr:col>116</xdr:col>
      <xdr:colOff>114300</xdr:colOff>
      <xdr:row>105</xdr:row>
      <xdr:rowOff>143002</xdr:rowOff>
    </xdr:to>
    <xdr:sp macro="" textlink="">
      <xdr:nvSpPr>
        <xdr:cNvPr id="819" name="フローチャート: 判断 818"/>
        <xdr:cNvSpPr/>
      </xdr:nvSpPr>
      <xdr:spPr>
        <a:xfrm>
          <a:off x="221107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64263</xdr:rowOff>
    </xdr:from>
    <xdr:to>
      <xdr:col>112</xdr:col>
      <xdr:colOff>38100</xdr:colOff>
      <xdr:row>105</xdr:row>
      <xdr:rowOff>165863</xdr:rowOff>
    </xdr:to>
    <xdr:sp macro="" textlink="">
      <xdr:nvSpPr>
        <xdr:cNvPr id="820" name="フローチャート: 判断 819"/>
        <xdr:cNvSpPr/>
      </xdr:nvSpPr>
      <xdr:spPr>
        <a:xfrm>
          <a:off x="21272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155702</xdr:rowOff>
    </xdr:from>
    <xdr:to>
      <xdr:col>107</xdr:col>
      <xdr:colOff>101600</xdr:colOff>
      <xdr:row>106</xdr:row>
      <xdr:rowOff>85852</xdr:rowOff>
    </xdr:to>
    <xdr:sp macro="" textlink="">
      <xdr:nvSpPr>
        <xdr:cNvPr id="821" name="フローチャート: 判断 820"/>
        <xdr:cNvSpPr/>
      </xdr:nvSpPr>
      <xdr:spPr>
        <a:xfrm>
          <a:off x="20383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155702</xdr:rowOff>
    </xdr:from>
    <xdr:to>
      <xdr:col>102</xdr:col>
      <xdr:colOff>165100</xdr:colOff>
      <xdr:row>106</xdr:row>
      <xdr:rowOff>85852</xdr:rowOff>
    </xdr:to>
    <xdr:sp macro="" textlink="">
      <xdr:nvSpPr>
        <xdr:cNvPr id="822" name="フローチャート: 判断 821"/>
        <xdr:cNvSpPr/>
      </xdr:nvSpPr>
      <xdr:spPr>
        <a:xfrm>
          <a:off x="19494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25400</xdr:rowOff>
    </xdr:from>
    <xdr:to>
      <xdr:col>98</xdr:col>
      <xdr:colOff>38100</xdr:colOff>
      <xdr:row>106</xdr:row>
      <xdr:rowOff>127000</xdr:rowOff>
    </xdr:to>
    <xdr:sp macro="" textlink="">
      <xdr:nvSpPr>
        <xdr:cNvPr id="823" name="フローチャート: 判断 822"/>
        <xdr:cNvSpPr/>
      </xdr:nvSpPr>
      <xdr:spPr>
        <a:xfrm>
          <a:off x="18605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128270</xdr:rowOff>
    </xdr:from>
    <xdr:to>
      <xdr:col>116</xdr:col>
      <xdr:colOff>114300</xdr:colOff>
      <xdr:row>106</xdr:row>
      <xdr:rowOff>58420</xdr:rowOff>
    </xdr:to>
    <xdr:sp macro="" textlink="">
      <xdr:nvSpPr>
        <xdr:cNvPr id="829" name="楕円 828"/>
        <xdr:cNvSpPr/>
      </xdr:nvSpPr>
      <xdr:spPr>
        <a:xfrm>
          <a:off x="22110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106697</xdr:rowOff>
    </xdr:from>
    <xdr:ext cx="469744" cy="259045"/>
    <xdr:sp macro="" textlink="">
      <xdr:nvSpPr>
        <xdr:cNvPr id="830" name="【庁舎】&#10;一人当たり面積該当値テキスト"/>
        <xdr:cNvSpPr txBox="1"/>
      </xdr:nvSpPr>
      <xdr:spPr>
        <a:xfrm>
          <a:off x="22199600"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128270</xdr:rowOff>
    </xdr:from>
    <xdr:to>
      <xdr:col>112</xdr:col>
      <xdr:colOff>38100</xdr:colOff>
      <xdr:row>106</xdr:row>
      <xdr:rowOff>58420</xdr:rowOff>
    </xdr:to>
    <xdr:sp macro="" textlink="">
      <xdr:nvSpPr>
        <xdr:cNvPr id="831" name="楕円 830"/>
        <xdr:cNvSpPr/>
      </xdr:nvSpPr>
      <xdr:spPr>
        <a:xfrm>
          <a:off x="21272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xdr:rowOff>
    </xdr:from>
    <xdr:to>
      <xdr:col>116</xdr:col>
      <xdr:colOff>63500</xdr:colOff>
      <xdr:row>106</xdr:row>
      <xdr:rowOff>7620</xdr:rowOff>
    </xdr:to>
    <xdr:cxnSp macro="">
      <xdr:nvCxnSpPr>
        <xdr:cNvPr id="832" name="直線コネクタ 831"/>
        <xdr:cNvCxnSpPr/>
      </xdr:nvCxnSpPr>
      <xdr:spPr>
        <a:xfrm>
          <a:off x="21323300" y="1818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132842</xdr:rowOff>
    </xdr:from>
    <xdr:to>
      <xdr:col>107</xdr:col>
      <xdr:colOff>101600</xdr:colOff>
      <xdr:row>106</xdr:row>
      <xdr:rowOff>62992</xdr:rowOff>
    </xdr:to>
    <xdr:sp macro="" textlink="">
      <xdr:nvSpPr>
        <xdr:cNvPr id="833" name="楕円 832"/>
        <xdr:cNvSpPr/>
      </xdr:nvSpPr>
      <xdr:spPr>
        <a:xfrm>
          <a:off x="20383500" y="181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xdr:rowOff>
    </xdr:from>
    <xdr:to>
      <xdr:col>111</xdr:col>
      <xdr:colOff>177800</xdr:colOff>
      <xdr:row>106</xdr:row>
      <xdr:rowOff>12192</xdr:rowOff>
    </xdr:to>
    <xdr:cxnSp macro="">
      <xdr:nvCxnSpPr>
        <xdr:cNvPr id="834" name="直線コネクタ 833"/>
        <xdr:cNvCxnSpPr/>
      </xdr:nvCxnSpPr>
      <xdr:spPr>
        <a:xfrm flipV="1">
          <a:off x="20434300" y="18181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35" name="楕円 834"/>
        <xdr:cNvSpPr/>
      </xdr:nvSpPr>
      <xdr:spPr>
        <a:xfrm>
          <a:off x="19494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xdr:rowOff>
    </xdr:from>
    <xdr:to>
      <xdr:col>107</xdr:col>
      <xdr:colOff>50800</xdr:colOff>
      <xdr:row>106</xdr:row>
      <xdr:rowOff>12192</xdr:rowOff>
    </xdr:to>
    <xdr:cxnSp macro="">
      <xdr:nvCxnSpPr>
        <xdr:cNvPr id="836" name="直線コネクタ 835"/>
        <xdr:cNvCxnSpPr/>
      </xdr:nvCxnSpPr>
      <xdr:spPr>
        <a:xfrm>
          <a:off x="19545300" y="18181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37" name="楕円 836"/>
        <xdr:cNvSpPr/>
      </xdr:nvSpPr>
      <xdr:spPr>
        <a:xfrm>
          <a:off x="18605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xdr:rowOff>
    </xdr:from>
    <xdr:to>
      <xdr:col>102</xdr:col>
      <xdr:colOff>114300</xdr:colOff>
      <xdr:row>106</xdr:row>
      <xdr:rowOff>7620</xdr:rowOff>
    </xdr:to>
    <xdr:cxnSp macro="">
      <xdr:nvCxnSpPr>
        <xdr:cNvPr id="838" name="直線コネクタ 837"/>
        <xdr:cNvCxnSpPr/>
      </xdr:nvCxnSpPr>
      <xdr:spPr>
        <a:xfrm>
          <a:off x="18656300" y="1818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10940</xdr:rowOff>
    </xdr:from>
    <xdr:ext cx="469744" cy="259045"/>
    <xdr:sp macro="" textlink="">
      <xdr:nvSpPr>
        <xdr:cNvPr id="839" name="n_1aveValue【庁舎】&#10;一人当たり面積"/>
        <xdr:cNvSpPr txBox="1"/>
      </xdr:nvSpPr>
      <xdr:spPr>
        <a:xfrm>
          <a:off x="21075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76979</xdr:rowOff>
    </xdr:from>
    <xdr:ext cx="469744" cy="259045"/>
    <xdr:sp macro="" textlink="">
      <xdr:nvSpPr>
        <xdr:cNvPr id="840" name="n_2aveValue【庁舎】&#10;一人当たり面積"/>
        <xdr:cNvSpPr txBox="1"/>
      </xdr:nvSpPr>
      <xdr:spPr>
        <a:xfrm>
          <a:off x="20199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76979</xdr:rowOff>
    </xdr:from>
    <xdr:ext cx="469744" cy="259045"/>
    <xdr:sp macro="" textlink="">
      <xdr:nvSpPr>
        <xdr:cNvPr id="841" name="n_3aveValue【庁舎】&#10;一人当たり面積"/>
        <xdr:cNvSpPr txBox="1"/>
      </xdr:nvSpPr>
      <xdr:spPr>
        <a:xfrm>
          <a:off x="19310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118127</xdr:rowOff>
    </xdr:from>
    <xdr:ext cx="469744" cy="259045"/>
    <xdr:sp macro="" textlink="">
      <xdr:nvSpPr>
        <xdr:cNvPr id="842" name="n_4aveValue【庁舎】&#10;一人当たり面積"/>
        <xdr:cNvSpPr txBox="1"/>
      </xdr:nvSpPr>
      <xdr:spPr>
        <a:xfrm>
          <a:off x="18421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49547</xdr:rowOff>
    </xdr:from>
    <xdr:ext cx="469744" cy="259045"/>
    <xdr:sp macro="" textlink="">
      <xdr:nvSpPr>
        <xdr:cNvPr id="843" name="n_1mainValue【庁舎】&#10;一人当たり面積"/>
        <xdr:cNvSpPr txBox="1"/>
      </xdr:nvSpPr>
      <xdr:spPr>
        <a:xfrm>
          <a:off x="210757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79519</xdr:rowOff>
    </xdr:from>
    <xdr:ext cx="469744" cy="259045"/>
    <xdr:sp macro="" textlink="">
      <xdr:nvSpPr>
        <xdr:cNvPr id="844" name="n_2mainValue【庁舎】&#10;一人当たり面積"/>
        <xdr:cNvSpPr txBox="1"/>
      </xdr:nvSpPr>
      <xdr:spPr>
        <a:xfrm>
          <a:off x="201994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845" name="n_3mainValue【庁舎】&#10;一人当たり面積"/>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846" name="n_4mainValue【庁舎】&#10;一人当たり面積"/>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類似団体と比較して特に有形固定資産減価償却率が高くなっている施設は，図書館であり，特に低くなっている施設は消防施設，一般廃棄物処理施設である。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有形固定資産減価償却率が特に高い図書館については，今後，個別施設計画に基づき長寿命化改修等を検討していく。</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消防施設及び一般廃棄物処理施設については，計画的に更新を行ってきていることもあり，有形固定資産減価償却率が特に低く，消防施設については今後複合化を伴う公共施設整備事業の中で新築を予定しているところもあるため，引き続き低率を維持していく見込み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市民会館について，有形固定資産減価償却率が増減しているのは，大規模改修を行ったためである。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また，一般廃棄物処理施設においては，今後，クリーンセンターの改修予定もあるため，さらに低率となる見込みである。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なお，体育館・プールについては，市立体育館の長寿命化改修を実施したことで有形固定資産減価償却率が大幅に低くなっており，今後，市民プールについても除却する予定であるため，さらに低率となる見込み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199,091
190,327
194.46
87,287,426
86,201,075
599,527
39,185,319
47,249,573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基準財政需要額が社会福祉費における単位費用の増によって増加している一方で，地方消費税交付金及び固定資産税の増額により基準財政収入額も増加したため，財政力指数としては前年度より微増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71664</xdr:rowOff>
    </xdr:from>
    <xdr:to>
      <xdr:col>23</xdr:col>
      <xdr:colOff>133350</xdr:colOff>
      <xdr:row>44</xdr:row>
      <xdr:rowOff>61685</xdr:rowOff>
    </xdr:to>
    <xdr:cxnSp macro="">
      <xdr:nvCxnSpPr>
        <xdr:cNvPr id="66" name="直線コネクタ 65"/>
        <xdr:cNvCxnSpPr/>
      </xdr:nvCxnSpPr>
      <xdr:spPr>
        <a:xfrm flipV="1">
          <a:off x="4953000" y="6243864"/>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158041</xdr:rowOff>
    </xdr:from>
    <xdr:ext cx="762000" cy="259045"/>
    <xdr:sp macro="" textlink="">
      <xdr:nvSpPr>
        <xdr:cNvPr id="69" name="財政力最大値テキスト"/>
        <xdr:cNvSpPr txBox="1"/>
      </xdr:nvSpPr>
      <xdr:spPr>
        <a:xfrm>
          <a:off x="5041900" y="598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71664</xdr:rowOff>
    </xdr:from>
    <xdr:to>
      <xdr:col>24</xdr:col>
      <xdr:colOff>12700</xdr:colOff>
      <xdr:row>36</xdr:row>
      <xdr:rowOff>71664</xdr:rowOff>
    </xdr:to>
    <xdr:cxnSp macro="">
      <xdr:nvCxnSpPr>
        <xdr:cNvPr id="70" name="直線コネクタ 69"/>
        <xdr:cNvCxnSpPr/>
      </xdr:nvCxnSpPr>
      <xdr:spPr>
        <a:xfrm>
          <a:off x="4864100" y="624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109765</xdr:rowOff>
    </xdr:from>
    <xdr:to>
      <xdr:col>23</xdr:col>
      <xdr:colOff>133350</xdr:colOff>
      <xdr:row>40</xdr:row>
      <xdr:rowOff>127000</xdr:rowOff>
    </xdr:to>
    <xdr:cxnSp macro="">
      <xdr:nvCxnSpPr>
        <xdr:cNvPr id="71" name="直線コネクタ 70"/>
        <xdr:cNvCxnSpPr/>
      </xdr:nvCxnSpPr>
      <xdr:spPr>
        <a:xfrm flipV="1">
          <a:off x="4114800" y="69677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99984</xdr:rowOff>
    </xdr:from>
    <xdr:ext cx="762000" cy="259045"/>
    <xdr:sp macro="" textlink="">
      <xdr:nvSpPr>
        <xdr:cNvPr id="72" name="財政力平均値テキスト"/>
        <xdr:cNvSpPr txBox="1"/>
      </xdr:nvSpPr>
      <xdr:spPr>
        <a:xfrm>
          <a:off x="5041900" y="695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127907</xdr:rowOff>
    </xdr:from>
    <xdr:to>
      <xdr:col>23</xdr:col>
      <xdr:colOff>184150</xdr:colOff>
      <xdr:row>41</xdr:row>
      <xdr:rowOff>58057</xdr:rowOff>
    </xdr:to>
    <xdr:sp macro="" textlink="">
      <xdr:nvSpPr>
        <xdr:cNvPr id="73" name="フローチャート: 判断 72"/>
        <xdr:cNvSpPr/>
      </xdr:nvSpPr>
      <xdr:spPr>
        <a:xfrm>
          <a:off x="49022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144235</xdr:rowOff>
    </xdr:to>
    <xdr:cxnSp macro="">
      <xdr:nvCxnSpPr>
        <xdr:cNvPr id="74" name="直線コネクタ 73"/>
        <xdr:cNvCxnSpPr/>
      </xdr:nvCxnSpPr>
      <xdr:spPr>
        <a:xfrm flipV="1">
          <a:off x="3225800" y="69850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5" name="フローチャート: 判断 74"/>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76" name="テキスト ボックス 75"/>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144235</xdr:rowOff>
    </xdr:from>
    <xdr:to>
      <xdr:col>15</xdr:col>
      <xdr:colOff>82550</xdr:colOff>
      <xdr:row>40</xdr:row>
      <xdr:rowOff>161472</xdr:rowOff>
    </xdr:to>
    <xdr:cxnSp macro="">
      <xdr:nvCxnSpPr>
        <xdr:cNvPr id="77" name="直線コネクタ 76"/>
        <xdr:cNvCxnSpPr/>
      </xdr:nvCxnSpPr>
      <xdr:spPr>
        <a:xfrm flipV="1">
          <a:off x="2336800" y="70022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8" name="フローチャート: 判断 77"/>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9" name="テキスト ボックス 78"/>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161472</xdr:rowOff>
    </xdr:from>
    <xdr:to>
      <xdr:col>11</xdr:col>
      <xdr:colOff>31750</xdr:colOff>
      <xdr:row>41</xdr:row>
      <xdr:rowOff>7257</xdr:rowOff>
    </xdr:to>
    <xdr:cxnSp macro="">
      <xdr:nvCxnSpPr>
        <xdr:cNvPr id="80" name="直線コネクタ 79"/>
        <xdr:cNvCxnSpPr/>
      </xdr:nvCxnSpPr>
      <xdr:spPr>
        <a:xfrm flipV="1">
          <a:off x="1447800" y="70194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2" name="テキスト ボックス 81"/>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3" name="フローチャート: 判断 82"/>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4" name="テキスト ボックス 83"/>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58965</xdr:rowOff>
    </xdr:from>
    <xdr:to>
      <xdr:col>23</xdr:col>
      <xdr:colOff>184150</xdr:colOff>
      <xdr:row>40</xdr:row>
      <xdr:rowOff>160565</xdr:rowOff>
    </xdr:to>
    <xdr:sp macro="" textlink="">
      <xdr:nvSpPr>
        <xdr:cNvPr id="90" name="楕円 89"/>
        <xdr:cNvSpPr/>
      </xdr:nvSpPr>
      <xdr:spPr>
        <a:xfrm>
          <a:off x="49022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75492</xdr:rowOff>
    </xdr:from>
    <xdr:ext cx="762000" cy="259045"/>
    <xdr:sp macro="" textlink="">
      <xdr:nvSpPr>
        <xdr:cNvPr id="91" name="財政力該当値テキスト"/>
        <xdr:cNvSpPr txBox="1"/>
      </xdr:nvSpPr>
      <xdr:spPr>
        <a:xfrm>
          <a:off x="5041900" y="676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2" name="楕円 91"/>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3" name="テキスト ボックス 92"/>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93435</xdr:rowOff>
    </xdr:from>
    <xdr:to>
      <xdr:col>15</xdr:col>
      <xdr:colOff>133350</xdr:colOff>
      <xdr:row>41</xdr:row>
      <xdr:rowOff>23585</xdr:rowOff>
    </xdr:to>
    <xdr:sp macro="" textlink="">
      <xdr:nvSpPr>
        <xdr:cNvPr id="94" name="楕円 93"/>
        <xdr:cNvSpPr/>
      </xdr:nvSpPr>
      <xdr:spPr>
        <a:xfrm>
          <a:off x="3175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33762</xdr:rowOff>
    </xdr:from>
    <xdr:ext cx="762000" cy="259045"/>
    <xdr:sp macro="" textlink="">
      <xdr:nvSpPr>
        <xdr:cNvPr id="95" name="テキスト ボックス 94"/>
        <xdr:cNvSpPr txBox="1"/>
      </xdr:nvSpPr>
      <xdr:spPr>
        <a:xfrm>
          <a:off x="2844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110672</xdr:rowOff>
    </xdr:from>
    <xdr:to>
      <xdr:col>11</xdr:col>
      <xdr:colOff>82550</xdr:colOff>
      <xdr:row>41</xdr:row>
      <xdr:rowOff>40822</xdr:rowOff>
    </xdr:to>
    <xdr:sp macro="" textlink="">
      <xdr:nvSpPr>
        <xdr:cNvPr id="96" name="楕円 95"/>
        <xdr:cNvSpPr/>
      </xdr:nvSpPr>
      <xdr:spPr>
        <a:xfrm>
          <a:off x="2286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97" name="テキスト ボックス 96"/>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98" name="楕円 97"/>
        <xdr:cNvSpPr/>
      </xdr:nvSpPr>
      <xdr:spPr>
        <a:xfrm>
          <a:off x="1397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99" name="テキスト ボックス 98"/>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経常的に収入される一般財源等について</a:t>
          </a:r>
          <a:r>
            <a:rPr kumimoji="1" lang="ja-JP" altLang="en-US" sz="1100">
              <a:solidFill>
                <a:schemeClr val="dk1"/>
              </a:solidFill>
              <a:effectLst/>
              <a:latin typeface="+mn-lt"/>
              <a:ea typeface="+mn-ea"/>
              <a:cs typeface="+mn-cs"/>
            </a:rPr>
            <a:t>個人市民税などの地方税は増額となったが，人件費や障がい福祉費などの扶助費の増加により経常的支出が増加したことから，前年度と比較して</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ポイント増加し，全国平均よりは低いものの，三重県平均及び類似団体平均との差が拡大した。</a:t>
          </a:r>
        </a:p>
        <a:p>
          <a:r>
            <a:rPr kumimoji="1" lang="ja-JP" altLang="en-US" sz="1100">
              <a:solidFill>
                <a:schemeClr val="dk1"/>
              </a:solidFill>
              <a:effectLst/>
              <a:latin typeface="+mn-lt"/>
              <a:ea typeface="+mn-ea"/>
              <a:cs typeface="+mn-cs"/>
            </a:rPr>
            <a:t>　今後も地方税の徴収率の向上に努めるとともに，行財政改革の推進等により経常経費の縮減に努めていきたい。</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66</xdr:row>
      <xdr:rowOff>34290</xdr:rowOff>
    </xdr:to>
    <xdr:cxnSp macro="">
      <xdr:nvCxnSpPr>
        <xdr:cNvPr id="129" name="直線コネクタ 128"/>
        <xdr:cNvCxnSpPr/>
      </xdr:nvCxnSpPr>
      <xdr:spPr>
        <a:xfrm flipV="1">
          <a:off x="4953000" y="9934363"/>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30" name="財政構造の弾力性最小値テキスト"/>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31" name="直線コネクタ 130"/>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2" name="財政構造の弾力性最大値テキスト"/>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3" name="直線コネクタ 132"/>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25823</xdr:rowOff>
    </xdr:from>
    <xdr:to>
      <xdr:col>23</xdr:col>
      <xdr:colOff>133350</xdr:colOff>
      <xdr:row>63</xdr:row>
      <xdr:rowOff>162560</xdr:rowOff>
    </xdr:to>
    <xdr:cxnSp macro="">
      <xdr:nvCxnSpPr>
        <xdr:cNvPr id="134" name="直線コネクタ 133"/>
        <xdr:cNvCxnSpPr/>
      </xdr:nvCxnSpPr>
      <xdr:spPr>
        <a:xfrm>
          <a:off x="4114800" y="10827173"/>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58437</xdr:rowOff>
    </xdr:from>
    <xdr:ext cx="762000" cy="259045"/>
    <xdr:sp macro="" textlink="">
      <xdr:nvSpPr>
        <xdr:cNvPr id="135" name="財政構造の弾力性平均値テキスト"/>
        <xdr:cNvSpPr txBox="1"/>
      </xdr:nvSpPr>
      <xdr:spPr>
        <a:xfrm>
          <a:off x="5041900" y="1051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6" name="フローチャート: 判断 135"/>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25823</xdr:rowOff>
    </xdr:from>
    <xdr:to>
      <xdr:col>19</xdr:col>
      <xdr:colOff>133350</xdr:colOff>
      <xdr:row>64</xdr:row>
      <xdr:rowOff>31327</xdr:rowOff>
    </xdr:to>
    <xdr:cxnSp macro="">
      <xdr:nvCxnSpPr>
        <xdr:cNvPr id="137" name="直線コネクタ 136"/>
        <xdr:cNvCxnSpPr/>
      </xdr:nvCxnSpPr>
      <xdr:spPr>
        <a:xfrm flipV="1">
          <a:off x="3225800" y="10827173"/>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49954</xdr:rowOff>
    </xdr:from>
    <xdr:to>
      <xdr:col>19</xdr:col>
      <xdr:colOff>184150</xdr:colOff>
      <xdr:row>62</xdr:row>
      <xdr:rowOff>151554</xdr:rowOff>
    </xdr:to>
    <xdr:sp macro="" textlink="">
      <xdr:nvSpPr>
        <xdr:cNvPr id="138" name="フローチャート: 判断 137"/>
        <xdr:cNvSpPr/>
      </xdr:nvSpPr>
      <xdr:spPr>
        <a:xfrm>
          <a:off x="4064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161731</xdr:rowOff>
    </xdr:from>
    <xdr:ext cx="736600" cy="259045"/>
    <xdr:sp macro="" textlink="">
      <xdr:nvSpPr>
        <xdr:cNvPr id="139" name="テキスト ボックス 138"/>
        <xdr:cNvSpPr txBox="1"/>
      </xdr:nvSpPr>
      <xdr:spPr>
        <a:xfrm>
          <a:off x="3733800" y="1044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31327</xdr:rowOff>
    </xdr:from>
    <xdr:to>
      <xdr:col>15</xdr:col>
      <xdr:colOff>82550</xdr:colOff>
      <xdr:row>64</xdr:row>
      <xdr:rowOff>135890</xdr:rowOff>
    </xdr:to>
    <xdr:cxnSp macro="">
      <xdr:nvCxnSpPr>
        <xdr:cNvPr id="140" name="直線コネクタ 139"/>
        <xdr:cNvCxnSpPr/>
      </xdr:nvCxnSpPr>
      <xdr:spPr>
        <a:xfrm flipV="1">
          <a:off x="2336800" y="1100412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25823</xdr:rowOff>
    </xdr:from>
    <xdr:to>
      <xdr:col>15</xdr:col>
      <xdr:colOff>133350</xdr:colOff>
      <xdr:row>62</xdr:row>
      <xdr:rowOff>127423</xdr:rowOff>
    </xdr:to>
    <xdr:sp macro="" textlink="">
      <xdr:nvSpPr>
        <xdr:cNvPr id="141" name="フローチャート: 判断 140"/>
        <xdr:cNvSpPr/>
      </xdr:nvSpPr>
      <xdr:spPr>
        <a:xfrm>
          <a:off x="3175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137600</xdr:rowOff>
    </xdr:from>
    <xdr:ext cx="762000" cy="259045"/>
    <xdr:sp macro="" textlink="">
      <xdr:nvSpPr>
        <xdr:cNvPr id="142" name="テキスト ボックス 141"/>
        <xdr:cNvSpPr txBox="1"/>
      </xdr:nvSpPr>
      <xdr:spPr>
        <a:xfrm>
          <a:off x="2844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23283</xdr:rowOff>
    </xdr:from>
    <xdr:to>
      <xdr:col>11</xdr:col>
      <xdr:colOff>31750</xdr:colOff>
      <xdr:row>64</xdr:row>
      <xdr:rowOff>135890</xdr:rowOff>
    </xdr:to>
    <xdr:cxnSp macro="">
      <xdr:nvCxnSpPr>
        <xdr:cNvPr id="143" name="直線コネクタ 142"/>
        <xdr:cNvCxnSpPr/>
      </xdr:nvCxnSpPr>
      <xdr:spPr>
        <a:xfrm>
          <a:off x="1447800" y="1099608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74083</xdr:rowOff>
    </xdr:from>
    <xdr:to>
      <xdr:col>11</xdr:col>
      <xdr:colOff>82550</xdr:colOff>
      <xdr:row>63</xdr:row>
      <xdr:rowOff>4233</xdr:rowOff>
    </xdr:to>
    <xdr:sp macro="" textlink="">
      <xdr:nvSpPr>
        <xdr:cNvPr id="144" name="フローチャート: 判断 143"/>
        <xdr:cNvSpPr/>
      </xdr:nvSpPr>
      <xdr:spPr>
        <a:xfrm>
          <a:off x="2286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14410</xdr:rowOff>
    </xdr:from>
    <xdr:ext cx="762000" cy="259045"/>
    <xdr:sp macro="" textlink="">
      <xdr:nvSpPr>
        <xdr:cNvPr id="145" name="テキスト ボックス 144"/>
        <xdr:cNvSpPr txBox="1"/>
      </xdr:nvSpPr>
      <xdr:spPr>
        <a:xfrm>
          <a:off x="1955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46" name="フローチャート: 判断 145"/>
        <xdr:cNvSpPr/>
      </xdr:nvSpPr>
      <xdr:spPr>
        <a:xfrm>
          <a:off x="1397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22454</xdr:rowOff>
    </xdr:from>
    <xdr:ext cx="762000" cy="259045"/>
    <xdr:sp macro="" textlink="">
      <xdr:nvSpPr>
        <xdr:cNvPr id="147" name="テキスト ボックス 146"/>
        <xdr:cNvSpPr txBox="1"/>
      </xdr:nvSpPr>
      <xdr:spPr>
        <a:xfrm>
          <a:off x="1066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53" name="楕円 152"/>
        <xdr:cNvSpPr/>
      </xdr:nvSpPr>
      <xdr:spPr>
        <a:xfrm>
          <a:off x="4902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83837</xdr:rowOff>
    </xdr:from>
    <xdr:ext cx="762000" cy="259045"/>
    <xdr:sp macro="" textlink="">
      <xdr:nvSpPr>
        <xdr:cNvPr id="154" name="財政構造の弾力性該当値テキスト"/>
        <xdr:cNvSpPr txBox="1"/>
      </xdr:nvSpPr>
      <xdr:spPr>
        <a:xfrm>
          <a:off x="5041900" y="1088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146473</xdr:rowOff>
    </xdr:from>
    <xdr:to>
      <xdr:col>19</xdr:col>
      <xdr:colOff>184150</xdr:colOff>
      <xdr:row>63</xdr:row>
      <xdr:rowOff>76623</xdr:rowOff>
    </xdr:to>
    <xdr:sp macro="" textlink="">
      <xdr:nvSpPr>
        <xdr:cNvPr id="155" name="楕円 154"/>
        <xdr:cNvSpPr/>
      </xdr:nvSpPr>
      <xdr:spPr>
        <a:xfrm>
          <a:off x="4064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61400</xdr:rowOff>
    </xdr:from>
    <xdr:ext cx="736600" cy="259045"/>
    <xdr:sp macro="" textlink="">
      <xdr:nvSpPr>
        <xdr:cNvPr id="156" name="テキスト ボックス 155"/>
        <xdr:cNvSpPr txBox="1"/>
      </xdr:nvSpPr>
      <xdr:spPr>
        <a:xfrm>
          <a:off x="3733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151977</xdr:rowOff>
    </xdr:from>
    <xdr:to>
      <xdr:col>15</xdr:col>
      <xdr:colOff>133350</xdr:colOff>
      <xdr:row>64</xdr:row>
      <xdr:rowOff>82127</xdr:rowOff>
    </xdr:to>
    <xdr:sp macro="" textlink="">
      <xdr:nvSpPr>
        <xdr:cNvPr id="157" name="楕円 156"/>
        <xdr:cNvSpPr/>
      </xdr:nvSpPr>
      <xdr:spPr>
        <a:xfrm>
          <a:off x="3175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66904</xdr:rowOff>
    </xdr:from>
    <xdr:ext cx="762000" cy="259045"/>
    <xdr:sp macro="" textlink="">
      <xdr:nvSpPr>
        <xdr:cNvPr id="158" name="テキスト ボックス 157"/>
        <xdr:cNvSpPr txBox="1"/>
      </xdr:nvSpPr>
      <xdr:spPr>
        <a:xfrm>
          <a:off x="2844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85090</xdr:rowOff>
    </xdr:from>
    <xdr:to>
      <xdr:col>11</xdr:col>
      <xdr:colOff>82550</xdr:colOff>
      <xdr:row>65</xdr:row>
      <xdr:rowOff>15240</xdr:rowOff>
    </xdr:to>
    <xdr:sp macro="" textlink="">
      <xdr:nvSpPr>
        <xdr:cNvPr id="159" name="楕円 158"/>
        <xdr:cNvSpPr/>
      </xdr:nvSpPr>
      <xdr:spPr>
        <a:xfrm>
          <a:off x="2286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60" name="テキスト ボックス 159"/>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143933</xdr:rowOff>
    </xdr:from>
    <xdr:to>
      <xdr:col>7</xdr:col>
      <xdr:colOff>31750</xdr:colOff>
      <xdr:row>64</xdr:row>
      <xdr:rowOff>74083</xdr:rowOff>
    </xdr:to>
    <xdr:sp macro="" textlink="">
      <xdr:nvSpPr>
        <xdr:cNvPr id="161" name="楕円 160"/>
        <xdr:cNvSpPr/>
      </xdr:nvSpPr>
      <xdr:spPr>
        <a:xfrm>
          <a:off x="1397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58860</xdr:rowOff>
    </xdr:from>
    <xdr:ext cx="762000" cy="259045"/>
    <xdr:sp macro="" textlink="">
      <xdr:nvSpPr>
        <xdr:cNvPr id="162" name="テキスト ボックス 161"/>
        <xdr:cNvSpPr txBox="1"/>
      </xdr:nvSpPr>
      <xdr:spPr>
        <a:xfrm>
          <a:off x="1066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人件費が会計年度任用職員制度の開始により大幅に増加したことなどにより，全体数値は増額となった。</a:t>
          </a:r>
        </a:p>
        <a:p>
          <a:r>
            <a:rPr kumimoji="1" lang="ja-JP" altLang="en-US" sz="1100">
              <a:solidFill>
                <a:schemeClr val="dk1"/>
              </a:solidFill>
              <a:effectLst/>
              <a:latin typeface="+mn-lt"/>
              <a:ea typeface="+mn-ea"/>
              <a:cs typeface="+mn-cs"/>
            </a:rPr>
            <a:t>　類似団体平均や三重県平均と比べると低い値にはなっているが，引き続き定員管理や給与の適正化，公共施設マネジメントの推進等を実施し，全体の経費を削減していきたい。</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21937</xdr:rowOff>
    </xdr:from>
    <xdr:to>
      <xdr:col>23</xdr:col>
      <xdr:colOff>133350</xdr:colOff>
      <xdr:row>88</xdr:row>
      <xdr:rowOff>134364</xdr:rowOff>
    </xdr:to>
    <xdr:cxnSp macro="">
      <xdr:nvCxnSpPr>
        <xdr:cNvPr id="192" name="直線コネクタ 191"/>
        <xdr:cNvCxnSpPr/>
      </xdr:nvCxnSpPr>
      <xdr:spPr>
        <a:xfrm flipV="1">
          <a:off x="4953000" y="14080837"/>
          <a:ext cx="0" cy="11411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106441</xdr:rowOff>
    </xdr:from>
    <xdr:ext cx="762000" cy="259045"/>
    <xdr:sp macro="" textlink="">
      <xdr:nvSpPr>
        <xdr:cNvPr id="193" name="人件費・物件費等の状況最小値テキスト"/>
        <xdr:cNvSpPr txBox="1"/>
      </xdr:nvSpPr>
      <xdr:spPr>
        <a:xfrm>
          <a:off x="5041900" y="1519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134364</xdr:rowOff>
    </xdr:from>
    <xdr:to>
      <xdr:col>24</xdr:col>
      <xdr:colOff>12700</xdr:colOff>
      <xdr:row>88</xdr:row>
      <xdr:rowOff>134364</xdr:rowOff>
    </xdr:to>
    <xdr:cxnSp macro="">
      <xdr:nvCxnSpPr>
        <xdr:cNvPr id="194" name="直線コネクタ 193"/>
        <xdr:cNvCxnSpPr/>
      </xdr:nvCxnSpPr>
      <xdr:spPr>
        <a:xfrm>
          <a:off x="4864100" y="1522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108314</xdr:rowOff>
    </xdr:from>
    <xdr:ext cx="762000" cy="259045"/>
    <xdr:sp macro="" textlink="">
      <xdr:nvSpPr>
        <xdr:cNvPr id="195" name="人件費・物件費等の状況最大値テキスト"/>
        <xdr:cNvSpPr txBox="1"/>
      </xdr:nvSpPr>
      <xdr:spPr>
        <a:xfrm>
          <a:off x="5041900" y="1382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21937</xdr:rowOff>
    </xdr:from>
    <xdr:to>
      <xdr:col>24</xdr:col>
      <xdr:colOff>12700</xdr:colOff>
      <xdr:row>82</xdr:row>
      <xdr:rowOff>21937</xdr:rowOff>
    </xdr:to>
    <xdr:cxnSp macro="">
      <xdr:nvCxnSpPr>
        <xdr:cNvPr id="196" name="直線コネクタ 195"/>
        <xdr:cNvCxnSpPr/>
      </xdr:nvCxnSpPr>
      <xdr:spPr>
        <a:xfrm>
          <a:off x="4864100" y="1408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20717</xdr:rowOff>
    </xdr:from>
    <xdr:to>
      <xdr:col>23</xdr:col>
      <xdr:colOff>133350</xdr:colOff>
      <xdr:row>85</xdr:row>
      <xdr:rowOff>154129</xdr:rowOff>
    </xdr:to>
    <xdr:cxnSp macro="">
      <xdr:nvCxnSpPr>
        <xdr:cNvPr id="197" name="直線コネクタ 196"/>
        <xdr:cNvCxnSpPr/>
      </xdr:nvCxnSpPr>
      <xdr:spPr>
        <a:xfrm>
          <a:off x="4114800" y="14422517"/>
          <a:ext cx="838200" cy="30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117685</xdr:rowOff>
    </xdr:from>
    <xdr:ext cx="762000" cy="259045"/>
    <xdr:sp macro="" textlink="">
      <xdr:nvSpPr>
        <xdr:cNvPr id="198" name="人件費・物件費等の状況平均値テキスト"/>
        <xdr:cNvSpPr txBox="1"/>
      </xdr:nvSpPr>
      <xdr:spPr>
        <a:xfrm>
          <a:off x="5041900" y="14519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101158</xdr:rowOff>
    </xdr:from>
    <xdr:to>
      <xdr:col>23</xdr:col>
      <xdr:colOff>184150</xdr:colOff>
      <xdr:row>86</xdr:row>
      <xdr:rowOff>31308</xdr:rowOff>
    </xdr:to>
    <xdr:sp macro="" textlink="">
      <xdr:nvSpPr>
        <xdr:cNvPr id="199" name="フローチャート: 判断 198"/>
        <xdr:cNvSpPr/>
      </xdr:nvSpPr>
      <xdr:spPr>
        <a:xfrm>
          <a:off x="4902200" y="146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112418</xdr:rowOff>
    </xdr:from>
    <xdr:to>
      <xdr:col>19</xdr:col>
      <xdr:colOff>133350</xdr:colOff>
      <xdr:row>84</xdr:row>
      <xdr:rowOff>20717</xdr:rowOff>
    </xdr:to>
    <xdr:cxnSp macro="">
      <xdr:nvCxnSpPr>
        <xdr:cNvPr id="200" name="直線コネクタ 199"/>
        <xdr:cNvCxnSpPr/>
      </xdr:nvCxnSpPr>
      <xdr:spPr>
        <a:xfrm>
          <a:off x="3225800" y="14342768"/>
          <a:ext cx="889000" cy="7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86847</xdr:rowOff>
    </xdr:from>
    <xdr:to>
      <xdr:col>19</xdr:col>
      <xdr:colOff>184150</xdr:colOff>
      <xdr:row>85</xdr:row>
      <xdr:rowOff>16997</xdr:rowOff>
    </xdr:to>
    <xdr:sp macro="" textlink="">
      <xdr:nvSpPr>
        <xdr:cNvPr id="201" name="フローチャート: 判断 200"/>
        <xdr:cNvSpPr/>
      </xdr:nvSpPr>
      <xdr:spPr>
        <a:xfrm>
          <a:off x="4064000" y="14488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1774</xdr:rowOff>
    </xdr:from>
    <xdr:ext cx="736600" cy="259045"/>
    <xdr:sp macro="" textlink="">
      <xdr:nvSpPr>
        <xdr:cNvPr id="202" name="テキスト ボックス 201"/>
        <xdr:cNvSpPr txBox="1"/>
      </xdr:nvSpPr>
      <xdr:spPr>
        <a:xfrm>
          <a:off x="3733800" y="1457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81752</xdr:rowOff>
    </xdr:from>
    <xdr:to>
      <xdr:col>15</xdr:col>
      <xdr:colOff>82550</xdr:colOff>
      <xdr:row>83</xdr:row>
      <xdr:rowOff>112418</xdr:rowOff>
    </xdr:to>
    <xdr:cxnSp macro="">
      <xdr:nvCxnSpPr>
        <xdr:cNvPr id="203" name="直線コネクタ 202"/>
        <xdr:cNvCxnSpPr/>
      </xdr:nvCxnSpPr>
      <xdr:spPr>
        <a:xfrm>
          <a:off x="2336800" y="14312102"/>
          <a:ext cx="889000" cy="3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161234</xdr:rowOff>
    </xdr:from>
    <xdr:to>
      <xdr:col>15</xdr:col>
      <xdr:colOff>133350</xdr:colOff>
      <xdr:row>84</xdr:row>
      <xdr:rowOff>91384</xdr:rowOff>
    </xdr:to>
    <xdr:sp macro="" textlink="">
      <xdr:nvSpPr>
        <xdr:cNvPr id="204" name="フローチャート: 判断 203"/>
        <xdr:cNvSpPr/>
      </xdr:nvSpPr>
      <xdr:spPr>
        <a:xfrm>
          <a:off x="3175000" y="1439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76161</xdr:rowOff>
    </xdr:from>
    <xdr:ext cx="762000" cy="259045"/>
    <xdr:sp macro="" textlink="">
      <xdr:nvSpPr>
        <xdr:cNvPr id="205" name="テキスト ボックス 204"/>
        <xdr:cNvSpPr txBox="1"/>
      </xdr:nvSpPr>
      <xdr:spPr>
        <a:xfrm>
          <a:off x="2844800" y="1447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81752</xdr:rowOff>
    </xdr:from>
    <xdr:to>
      <xdr:col>11</xdr:col>
      <xdr:colOff>31750</xdr:colOff>
      <xdr:row>83</xdr:row>
      <xdr:rowOff>95324</xdr:rowOff>
    </xdr:to>
    <xdr:cxnSp macro="">
      <xdr:nvCxnSpPr>
        <xdr:cNvPr id="206" name="直線コネクタ 205"/>
        <xdr:cNvCxnSpPr/>
      </xdr:nvCxnSpPr>
      <xdr:spPr>
        <a:xfrm flipV="1">
          <a:off x="1447800" y="14312102"/>
          <a:ext cx="889000" cy="1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153412</xdr:rowOff>
    </xdr:from>
    <xdr:to>
      <xdr:col>11</xdr:col>
      <xdr:colOff>82550</xdr:colOff>
      <xdr:row>84</xdr:row>
      <xdr:rowOff>83562</xdr:rowOff>
    </xdr:to>
    <xdr:sp macro="" textlink="">
      <xdr:nvSpPr>
        <xdr:cNvPr id="207" name="フローチャート: 判断 206"/>
        <xdr:cNvSpPr/>
      </xdr:nvSpPr>
      <xdr:spPr>
        <a:xfrm>
          <a:off x="2286000" y="143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68339</xdr:rowOff>
    </xdr:from>
    <xdr:ext cx="762000" cy="259045"/>
    <xdr:sp macro="" textlink="">
      <xdr:nvSpPr>
        <xdr:cNvPr id="208" name="テキスト ボックス 207"/>
        <xdr:cNvSpPr txBox="1"/>
      </xdr:nvSpPr>
      <xdr:spPr>
        <a:xfrm>
          <a:off x="1955800" y="1447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137587</xdr:rowOff>
    </xdr:from>
    <xdr:to>
      <xdr:col>7</xdr:col>
      <xdr:colOff>31750</xdr:colOff>
      <xdr:row>84</xdr:row>
      <xdr:rowOff>67737</xdr:rowOff>
    </xdr:to>
    <xdr:sp macro="" textlink="">
      <xdr:nvSpPr>
        <xdr:cNvPr id="209" name="フローチャート: 判断 208"/>
        <xdr:cNvSpPr/>
      </xdr:nvSpPr>
      <xdr:spPr>
        <a:xfrm>
          <a:off x="1397000" y="1436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52514</xdr:rowOff>
    </xdr:from>
    <xdr:ext cx="762000" cy="259045"/>
    <xdr:sp macro="" textlink="">
      <xdr:nvSpPr>
        <xdr:cNvPr id="210" name="テキスト ボックス 209"/>
        <xdr:cNvSpPr txBox="1"/>
      </xdr:nvSpPr>
      <xdr:spPr>
        <a:xfrm>
          <a:off x="1066800" y="1445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103329</xdr:rowOff>
    </xdr:from>
    <xdr:to>
      <xdr:col>23</xdr:col>
      <xdr:colOff>184150</xdr:colOff>
      <xdr:row>86</xdr:row>
      <xdr:rowOff>33479</xdr:rowOff>
    </xdr:to>
    <xdr:sp macro="" textlink="">
      <xdr:nvSpPr>
        <xdr:cNvPr id="216" name="楕円 215"/>
        <xdr:cNvSpPr/>
      </xdr:nvSpPr>
      <xdr:spPr>
        <a:xfrm>
          <a:off x="4902200" y="1467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75406</xdr:rowOff>
    </xdr:from>
    <xdr:ext cx="762000" cy="259045"/>
    <xdr:sp macro="" textlink="">
      <xdr:nvSpPr>
        <xdr:cNvPr id="217" name="人件費・物件費等の状況該当値テキスト"/>
        <xdr:cNvSpPr txBox="1"/>
      </xdr:nvSpPr>
      <xdr:spPr>
        <a:xfrm>
          <a:off x="5041900" y="14648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141367</xdr:rowOff>
    </xdr:from>
    <xdr:to>
      <xdr:col>19</xdr:col>
      <xdr:colOff>184150</xdr:colOff>
      <xdr:row>84</xdr:row>
      <xdr:rowOff>71517</xdr:rowOff>
    </xdr:to>
    <xdr:sp macro="" textlink="">
      <xdr:nvSpPr>
        <xdr:cNvPr id="218" name="楕円 217"/>
        <xdr:cNvSpPr/>
      </xdr:nvSpPr>
      <xdr:spPr>
        <a:xfrm>
          <a:off x="4064000" y="1437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81694</xdr:rowOff>
    </xdr:from>
    <xdr:ext cx="736600" cy="259045"/>
    <xdr:sp macro="" textlink="">
      <xdr:nvSpPr>
        <xdr:cNvPr id="219" name="テキスト ボックス 218"/>
        <xdr:cNvSpPr txBox="1"/>
      </xdr:nvSpPr>
      <xdr:spPr>
        <a:xfrm>
          <a:off x="3733800" y="14140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61618</xdr:rowOff>
    </xdr:from>
    <xdr:to>
      <xdr:col>15</xdr:col>
      <xdr:colOff>133350</xdr:colOff>
      <xdr:row>83</xdr:row>
      <xdr:rowOff>163218</xdr:rowOff>
    </xdr:to>
    <xdr:sp macro="" textlink="">
      <xdr:nvSpPr>
        <xdr:cNvPr id="220" name="楕円 219"/>
        <xdr:cNvSpPr/>
      </xdr:nvSpPr>
      <xdr:spPr>
        <a:xfrm>
          <a:off x="3175000" y="142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1945</xdr:rowOff>
    </xdr:from>
    <xdr:ext cx="762000" cy="259045"/>
    <xdr:sp macro="" textlink="">
      <xdr:nvSpPr>
        <xdr:cNvPr id="221" name="テキスト ボックス 220"/>
        <xdr:cNvSpPr txBox="1"/>
      </xdr:nvSpPr>
      <xdr:spPr>
        <a:xfrm>
          <a:off x="2844800" y="1406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30952</xdr:rowOff>
    </xdr:from>
    <xdr:to>
      <xdr:col>11</xdr:col>
      <xdr:colOff>82550</xdr:colOff>
      <xdr:row>83</xdr:row>
      <xdr:rowOff>132552</xdr:rowOff>
    </xdr:to>
    <xdr:sp macro="" textlink="">
      <xdr:nvSpPr>
        <xdr:cNvPr id="222" name="楕円 221"/>
        <xdr:cNvSpPr/>
      </xdr:nvSpPr>
      <xdr:spPr>
        <a:xfrm>
          <a:off x="2286000" y="1426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142729</xdr:rowOff>
    </xdr:from>
    <xdr:ext cx="762000" cy="259045"/>
    <xdr:sp macro="" textlink="">
      <xdr:nvSpPr>
        <xdr:cNvPr id="223" name="テキスト ボックス 222"/>
        <xdr:cNvSpPr txBox="1"/>
      </xdr:nvSpPr>
      <xdr:spPr>
        <a:xfrm>
          <a:off x="1955800" y="1403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44524</xdr:rowOff>
    </xdr:from>
    <xdr:to>
      <xdr:col>7</xdr:col>
      <xdr:colOff>31750</xdr:colOff>
      <xdr:row>83</xdr:row>
      <xdr:rowOff>146124</xdr:rowOff>
    </xdr:to>
    <xdr:sp macro="" textlink="">
      <xdr:nvSpPr>
        <xdr:cNvPr id="224" name="楕円 223"/>
        <xdr:cNvSpPr/>
      </xdr:nvSpPr>
      <xdr:spPr>
        <a:xfrm>
          <a:off x="1397000" y="1427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156301</xdr:rowOff>
    </xdr:from>
    <xdr:ext cx="762000" cy="259045"/>
    <xdr:sp macro="" textlink="">
      <xdr:nvSpPr>
        <xdr:cNvPr id="225" name="テキスト ボックス 224"/>
        <xdr:cNvSpPr txBox="1"/>
      </xdr:nvSpPr>
      <xdr:spPr>
        <a:xfrm>
          <a:off x="1066800" y="14043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類似団体の平均値と比較して，平成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年の</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ポイント差から，</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ポイント差まで改善しており，類似団体の平均値以上に減少傾向が続いている。要因としては，</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級以上の職員数および割合が年々少なくなっていることがあげられるが，依然</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を超えており，全国平均と比較しても高い値となっている。「初任給高」であることと，</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級以上の職員割合が，国と比較して多いことが考えられるが，ここ数年の指数が減少傾向であることから，今後の推移を見ながら，引き続き給料の適正水準化に努めることといたしたい。</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93980</xdr:rowOff>
    </xdr:to>
    <xdr:cxnSp macro="">
      <xdr:nvCxnSpPr>
        <xdr:cNvPr id="252" name="直線コネクタ 251"/>
        <xdr:cNvCxnSpPr/>
      </xdr:nvCxnSpPr>
      <xdr:spPr>
        <a:xfrm flipV="1">
          <a:off x="17018000" y="1376045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53"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54" name="直線コネクタ 253"/>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5"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6" name="直線コネクタ 255"/>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2539</xdr:rowOff>
    </xdr:from>
    <xdr:to>
      <xdr:col>81</xdr:col>
      <xdr:colOff>44450</xdr:colOff>
      <xdr:row>87</xdr:row>
      <xdr:rowOff>50800</xdr:rowOff>
    </xdr:to>
    <xdr:cxnSp macro="">
      <xdr:nvCxnSpPr>
        <xdr:cNvPr id="257" name="直線コネクタ 256"/>
        <xdr:cNvCxnSpPr/>
      </xdr:nvCxnSpPr>
      <xdr:spPr>
        <a:xfrm flipV="1">
          <a:off x="16179800" y="14918689"/>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45738</xdr:rowOff>
    </xdr:from>
    <xdr:ext cx="762000" cy="259045"/>
    <xdr:sp macro="" textlink="">
      <xdr:nvSpPr>
        <xdr:cNvPr id="258" name="給与水準   （国との比較）平均値テキスト"/>
        <xdr:cNvSpPr txBox="1"/>
      </xdr:nvSpPr>
      <xdr:spPr>
        <a:xfrm>
          <a:off x="17106900" y="1444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9" name="フローチャート: 判断 258"/>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123189</xdr:rowOff>
    </xdr:to>
    <xdr:cxnSp macro="">
      <xdr:nvCxnSpPr>
        <xdr:cNvPr id="260" name="直線コネクタ 259"/>
        <xdr:cNvCxnSpPr/>
      </xdr:nvCxnSpPr>
      <xdr:spPr>
        <a:xfrm flipV="1">
          <a:off x="15290800" y="149669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53339</xdr:rowOff>
    </xdr:from>
    <xdr:to>
      <xdr:col>77</xdr:col>
      <xdr:colOff>95250</xdr:colOff>
      <xdr:row>85</xdr:row>
      <xdr:rowOff>154939</xdr:rowOff>
    </xdr:to>
    <xdr:sp macro="" textlink="">
      <xdr:nvSpPr>
        <xdr:cNvPr id="261" name="フローチャート: 判断 260"/>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165116</xdr:rowOff>
    </xdr:from>
    <xdr:ext cx="736600" cy="259045"/>
    <xdr:sp macro="" textlink="">
      <xdr:nvSpPr>
        <xdr:cNvPr id="262" name="テキスト ボックス 261"/>
        <xdr:cNvSpPr txBox="1"/>
      </xdr:nvSpPr>
      <xdr:spPr>
        <a:xfrm>
          <a:off x="15798800" y="14395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123189</xdr:rowOff>
    </xdr:from>
    <xdr:to>
      <xdr:col>72</xdr:col>
      <xdr:colOff>203200</xdr:colOff>
      <xdr:row>88</xdr:row>
      <xdr:rowOff>168911</xdr:rowOff>
    </xdr:to>
    <xdr:cxnSp macro="">
      <xdr:nvCxnSpPr>
        <xdr:cNvPr id="263" name="直線コネクタ 262"/>
        <xdr:cNvCxnSpPr/>
      </xdr:nvCxnSpPr>
      <xdr:spPr>
        <a:xfrm flipV="1">
          <a:off x="14401800" y="15039339"/>
          <a:ext cx="889000" cy="21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53339</xdr:rowOff>
    </xdr:from>
    <xdr:to>
      <xdr:col>73</xdr:col>
      <xdr:colOff>44450</xdr:colOff>
      <xdr:row>85</xdr:row>
      <xdr:rowOff>154939</xdr:rowOff>
    </xdr:to>
    <xdr:sp macro="" textlink="">
      <xdr:nvSpPr>
        <xdr:cNvPr id="264" name="フローチャート: 判断 263"/>
        <xdr:cNvSpPr/>
      </xdr:nvSpPr>
      <xdr:spPr>
        <a:xfrm>
          <a:off x="15240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165116</xdr:rowOff>
    </xdr:from>
    <xdr:ext cx="762000" cy="259045"/>
    <xdr:sp macro="" textlink="">
      <xdr:nvSpPr>
        <xdr:cNvPr id="265" name="テキスト ボックス 264"/>
        <xdr:cNvSpPr txBox="1"/>
      </xdr:nvSpPr>
      <xdr:spPr>
        <a:xfrm>
          <a:off x="14909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72389</xdr:rowOff>
    </xdr:from>
    <xdr:to>
      <xdr:col>68</xdr:col>
      <xdr:colOff>152400</xdr:colOff>
      <xdr:row>88</xdr:row>
      <xdr:rowOff>168911</xdr:rowOff>
    </xdr:to>
    <xdr:cxnSp macro="">
      <xdr:nvCxnSpPr>
        <xdr:cNvPr id="266" name="直線コネクタ 265"/>
        <xdr:cNvCxnSpPr/>
      </xdr:nvCxnSpPr>
      <xdr:spPr>
        <a:xfrm>
          <a:off x="13512800" y="15159989"/>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123189</xdr:rowOff>
    </xdr:from>
    <xdr:to>
      <xdr:col>81</xdr:col>
      <xdr:colOff>95250</xdr:colOff>
      <xdr:row>87</xdr:row>
      <xdr:rowOff>53339</xdr:rowOff>
    </xdr:to>
    <xdr:sp macro="" textlink="">
      <xdr:nvSpPr>
        <xdr:cNvPr id="276" name="楕円 275"/>
        <xdr:cNvSpPr/>
      </xdr:nvSpPr>
      <xdr:spPr>
        <a:xfrm>
          <a:off x="169672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95266</xdr:rowOff>
    </xdr:from>
    <xdr:ext cx="762000" cy="259045"/>
    <xdr:sp macro="" textlink="">
      <xdr:nvSpPr>
        <xdr:cNvPr id="277" name="給与水準   （国との比較）該当値テキスト"/>
        <xdr:cNvSpPr txBox="1"/>
      </xdr:nvSpPr>
      <xdr:spPr>
        <a:xfrm>
          <a:off x="17106900" y="1483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8" name="楕円 277"/>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9" name="テキスト ボックス 278"/>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72389</xdr:rowOff>
    </xdr:from>
    <xdr:to>
      <xdr:col>73</xdr:col>
      <xdr:colOff>44450</xdr:colOff>
      <xdr:row>88</xdr:row>
      <xdr:rowOff>2539</xdr:rowOff>
    </xdr:to>
    <xdr:sp macro="" textlink="">
      <xdr:nvSpPr>
        <xdr:cNvPr id="280" name="楕円 279"/>
        <xdr:cNvSpPr/>
      </xdr:nvSpPr>
      <xdr:spPr>
        <a:xfrm>
          <a:off x="15240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81" name="テキスト ボックス 280"/>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118111</xdr:rowOff>
    </xdr:from>
    <xdr:to>
      <xdr:col>68</xdr:col>
      <xdr:colOff>203200</xdr:colOff>
      <xdr:row>89</xdr:row>
      <xdr:rowOff>48261</xdr:rowOff>
    </xdr:to>
    <xdr:sp macro="" textlink="">
      <xdr:nvSpPr>
        <xdr:cNvPr id="282" name="楕円 281"/>
        <xdr:cNvSpPr/>
      </xdr:nvSpPr>
      <xdr:spPr>
        <a:xfrm>
          <a:off x="14351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33038</xdr:rowOff>
    </xdr:from>
    <xdr:ext cx="762000" cy="259045"/>
    <xdr:sp macro="" textlink="">
      <xdr:nvSpPr>
        <xdr:cNvPr id="283" name="テキスト ボックス 282"/>
        <xdr:cNvSpPr txBox="1"/>
      </xdr:nvSpPr>
      <xdr:spPr>
        <a:xfrm>
          <a:off x="14020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21589</xdr:rowOff>
    </xdr:from>
    <xdr:to>
      <xdr:col>64</xdr:col>
      <xdr:colOff>152400</xdr:colOff>
      <xdr:row>88</xdr:row>
      <xdr:rowOff>123189</xdr:rowOff>
    </xdr:to>
    <xdr:sp macro="" textlink="">
      <xdr:nvSpPr>
        <xdr:cNvPr id="284" name="楕円 283"/>
        <xdr:cNvSpPr/>
      </xdr:nvSpPr>
      <xdr:spPr>
        <a:xfrm>
          <a:off x="13462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107966</xdr:rowOff>
    </xdr:from>
    <xdr:ext cx="762000" cy="259045"/>
    <xdr:sp macro="" textlink="">
      <xdr:nvSpPr>
        <xdr:cNvPr id="285" name="テキスト ボックス 284"/>
        <xdr:cNvSpPr txBox="1"/>
      </xdr:nvSpPr>
      <xdr:spPr>
        <a:xfrm>
          <a:off x="13131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a:solidFill>
                <a:schemeClr val="dk1"/>
              </a:solidFill>
              <a:effectLst/>
              <a:latin typeface="+mn-lt"/>
              <a:ea typeface="+mn-ea"/>
              <a:cs typeface="+mn-cs"/>
            </a:rPr>
            <a:t>近年は若干の変動は見られるもののほぼ横ばいの傾向が続いている。類似団体内の順位としては高いものの，数値で見れば平均値より低い値となっている。また，全国及び三重県平均数値と比較しても低い値である。今後も，事務事業の見直しと適正人員の配置，短時間勤務再任用職員及び会計年度任用職員の活用，行政サービスの担い手最適化の検討等により，引き続き職員の削減を図ることのできる部分においては削減を継続する一方で，今後見込まれる新たな行政需要（新規事業，事業拡大，権限移譲等）に対しては，施策の着実な実現を図るため，必要かつ適正な人員配置を行う。</a:t>
          </a:r>
          <a:endParaRPr lang="ja-JP" altLang="ja-JP" sz="105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3" name="テキスト ボックス 302"/>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5" name="テキスト ボックス 304"/>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7" name="テキスト ボックス 306"/>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9" name="テキスト ボックス 308"/>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107696</xdr:rowOff>
    </xdr:from>
    <xdr:to>
      <xdr:col>81</xdr:col>
      <xdr:colOff>44450</xdr:colOff>
      <xdr:row>66</xdr:row>
      <xdr:rowOff>87376</xdr:rowOff>
    </xdr:to>
    <xdr:cxnSp macro="">
      <xdr:nvCxnSpPr>
        <xdr:cNvPr id="313" name="直線コネクタ 312"/>
        <xdr:cNvCxnSpPr/>
      </xdr:nvCxnSpPr>
      <xdr:spPr>
        <a:xfrm flipV="1">
          <a:off x="17018000" y="1005179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59453</xdr:rowOff>
    </xdr:from>
    <xdr:ext cx="762000" cy="259045"/>
    <xdr:sp macro="" textlink="">
      <xdr:nvSpPr>
        <xdr:cNvPr id="314" name="定員管理の状況最小値テキスト"/>
        <xdr:cNvSpPr txBox="1"/>
      </xdr:nvSpPr>
      <xdr:spPr>
        <a:xfrm>
          <a:off x="17106900" y="1137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87376</xdr:rowOff>
    </xdr:from>
    <xdr:to>
      <xdr:col>81</xdr:col>
      <xdr:colOff>133350</xdr:colOff>
      <xdr:row>66</xdr:row>
      <xdr:rowOff>87376</xdr:rowOff>
    </xdr:to>
    <xdr:cxnSp macro="">
      <xdr:nvCxnSpPr>
        <xdr:cNvPr id="315" name="直線コネクタ 314"/>
        <xdr:cNvCxnSpPr/>
      </xdr:nvCxnSpPr>
      <xdr:spPr>
        <a:xfrm>
          <a:off x="16929100" y="11403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22623</xdr:rowOff>
    </xdr:from>
    <xdr:ext cx="762000" cy="259045"/>
    <xdr:sp macro="" textlink="">
      <xdr:nvSpPr>
        <xdr:cNvPr id="316" name="定員管理の状況最大値テキスト"/>
        <xdr:cNvSpPr txBox="1"/>
      </xdr:nvSpPr>
      <xdr:spPr>
        <a:xfrm>
          <a:off x="17106900" y="979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107696</xdr:rowOff>
    </xdr:from>
    <xdr:to>
      <xdr:col>81</xdr:col>
      <xdr:colOff>133350</xdr:colOff>
      <xdr:row>58</xdr:row>
      <xdr:rowOff>107696</xdr:rowOff>
    </xdr:to>
    <xdr:cxnSp macro="">
      <xdr:nvCxnSpPr>
        <xdr:cNvPr id="317" name="直線コネクタ 316"/>
        <xdr:cNvCxnSpPr/>
      </xdr:nvCxnSpPr>
      <xdr:spPr>
        <a:xfrm>
          <a:off x="16929100" y="1005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107188</xdr:rowOff>
    </xdr:from>
    <xdr:to>
      <xdr:col>81</xdr:col>
      <xdr:colOff>44450</xdr:colOff>
      <xdr:row>62</xdr:row>
      <xdr:rowOff>131318</xdr:rowOff>
    </xdr:to>
    <xdr:cxnSp macro="">
      <xdr:nvCxnSpPr>
        <xdr:cNvPr id="318" name="直線コネクタ 317"/>
        <xdr:cNvCxnSpPr/>
      </xdr:nvCxnSpPr>
      <xdr:spPr>
        <a:xfrm>
          <a:off x="16179800" y="1073708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54881</xdr:rowOff>
    </xdr:from>
    <xdr:ext cx="762000" cy="259045"/>
    <xdr:sp macro="" textlink="">
      <xdr:nvSpPr>
        <xdr:cNvPr id="319" name="定員管理の状況平均値テキスト"/>
        <xdr:cNvSpPr txBox="1"/>
      </xdr:nvSpPr>
      <xdr:spPr>
        <a:xfrm>
          <a:off x="17106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82804</xdr:rowOff>
    </xdr:from>
    <xdr:to>
      <xdr:col>81</xdr:col>
      <xdr:colOff>95250</xdr:colOff>
      <xdr:row>64</xdr:row>
      <xdr:rowOff>12954</xdr:rowOff>
    </xdr:to>
    <xdr:sp macro="" textlink="">
      <xdr:nvSpPr>
        <xdr:cNvPr id="320" name="フローチャート: 判断 319"/>
        <xdr:cNvSpPr/>
      </xdr:nvSpPr>
      <xdr:spPr>
        <a:xfrm>
          <a:off x="16967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83058</xdr:rowOff>
    </xdr:from>
    <xdr:to>
      <xdr:col>77</xdr:col>
      <xdr:colOff>44450</xdr:colOff>
      <xdr:row>62</xdr:row>
      <xdr:rowOff>107188</xdr:rowOff>
    </xdr:to>
    <xdr:cxnSp macro="">
      <xdr:nvCxnSpPr>
        <xdr:cNvPr id="321" name="直線コネクタ 320"/>
        <xdr:cNvCxnSpPr/>
      </xdr:nvCxnSpPr>
      <xdr:spPr>
        <a:xfrm>
          <a:off x="15290800" y="1071295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63</xdr:row>
      <xdr:rowOff>49022</xdr:rowOff>
    </xdr:from>
    <xdr:to>
      <xdr:col>77</xdr:col>
      <xdr:colOff>95250</xdr:colOff>
      <xdr:row>63</xdr:row>
      <xdr:rowOff>150622</xdr:rowOff>
    </xdr:to>
    <xdr:sp macro="" textlink="">
      <xdr:nvSpPr>
        <xdr:cNvPr id="322" name="フローチャート: 判断 321"/>
        <xdr:cNvSpPr/>
      </xdr:nvSpPr>
      <xdr:spPr>
        <a:xfrm>
          <a:off x="16129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135399</xdr:rowOff>
    </xdr:from>
    <xdr:ext cx="736600" cy="259045"/>
    <xdr:sp macro="" textlink="">
      <xdr:nvSpPr>
        <xdr:cNvPr id="323" name="テキスト ボックス 322"/>
        <xdr:cNvSpPr txBox="1"/>
      </xdr:nvSpPr>
      <xdr:spPr>
        <a:xfrm>
          <a:off x="15798800" y="1093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58928</xdr:rowOff>
    </xdr:from>
    <xdr:to>
      <xdr:col>72</xdr:col>
      <xdr:colOff>203200</xdr:colOff>
      <xdr:row>62</xdr:row>
      <xdr:rowOff>83058</xdr:rowOff>
    </xdr:to>
    <xdr:cxnSp macro="">
      <xdr:nvCxnSpPr>
        <xdr:cNvPr id="324" name="直線コネクタ 323"/>
        <xdr:cNvCxnSpPr/>
      </xdr:nvCxnSpPr>
      <xdr:spPr>
        <a:xfrm>
          <a:off x="14401800" y="1068882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63</xdr:row>
      <xdr:rowOff>762</xdr:rowOff>
    </xdr:from>
    <xdr:to>
      <xdr:col>73</xdr:col>
      <xdr:colOff>44450</xdr:colOff>
      <xdr:row>63</xdr:row>
      <xdr:rowOff>102362</xdr:rowOff>
    </xdr:to>
    <xdr:sp macro="" textlink="">
      <xdr:nvSpPr>
        <xdr:cNvPr id="325" name="フローチャート: 判断 324"/>
        <xdr:cNvSpPr/>
      </xdr:nvSpPr>
      <xdr:spPr>
        <a:xfrm>
          <a:off x="15240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87139</xdr:rowOff>
    </xdr:from>
    <xdr:ext cx="762000" cy="259045"/>
    <xdr:sp macro="" textlink="">
      <xdr:nvSpPr>
        <xdr:cNvPr id="326" name="テキスト ボックス 325"/>
        <xdr:cNvSpPr txBox="1"/>
      </xdr:nvSpPr>
      <xdr:spPr>
        <a:xfrm>
          <a:off x="14909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58928</xdr:rowOff>
    </xdr:from>
    <xdr:to>
      <xdr:col>68</xdr:col>
      <xdr:colOff>152400</xdr:colOff>
      <xdr:row>62</xdr:row>
      <xdr:rowOff>58928</xdr:rowOff>
    </xdr:to>
    <xdr:cxnSp macro="">
      <xdr:nvCxnSpPr>
        <xdr:cNvPr id="327" name="直線コネクタ 326"/>
        <xdr:cNvCxnSpPr/>
      </xdr:nvCxnSpPr>
      <xdr:spPr>
        <a:xfrm>
          <a:off x="13512800" y="10688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157734</xdr:rowOff>
    </xdr:from>
    <xdr:to>
      <xdr:col>68</xdr:col>
      <xdr:colOff>203200</xdr:colOff>
      <xdr:row>63</xdr:row>
      <xdr:rowOff>87884</xdr:rowOff>
    </xdr:to>
    <xdr:sp macro="" textlink="">
      <xdr:nvSpPr>
        <xdr:cNvPr id="328" name="フローチャート: 判断 327"/>
        <xdr:cNvSpPr/>
      </xdr:nvSpPr>
      <xdr:spPr>
        <a:xfrm>
          <a:off x="14351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72661</xdr:rowOff>
    </xdr:from>
    <xdr:ext cx="762000" cy="259045"/>
    <xdr:sp macro="" textlink="">
      <xdr:nvSpPr>
        <xdr:cNvPr id="329" name="テキスト ボックス 328"/>
        <xdr:cNvSpPr txBox="1"/>
      </xdr:nvSpPr>
      <xdr:spPr>
        <a:xfrm>
          <a:off x="14020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152908</xdr:rowOff>
    </xdr:from>
    <xdr:to>
      <xdr:col>64</xdr:col>
      <xdr:colOff>152400</xdr:colOff>
      <xdr:row>63</xdr:row>
      <xdr:rowOff>83058</xdr:rowOff>
    </xdr:to>
    <xdr:sp macro="" textlink="">
      <xdr:nvSpPr>
        <xdr:cNvPr id="330" name="フローチャート: 判断 329"/>
        <xdr:cNvSpPr/>
      </xdr:nvSpPr>
      <xdr:spPr>
        <a:xfrm>
          <a:off x="13462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67835</xdr:rowOff>
    </xdr:from>
    <xdr:ext cx="762000" cy="259045"/>
    <xdr:sp macro="" textlink="">
      <xdr:nvSpPr>
        <xdr:cNvPr id="331" name="テキスト ボックス 330"/>
        <xdr:cNvSpPr txBox="1"/>
      </xdr:nvSpPr>
      <xdr:spPr>
        <a:xfrm>
          <a:off x="13131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80518</xdr:rowOff>
    </xdr:from>
    <xdr:to>
      <xdr:col>81</xdr:col>
      <xdr:colOff>95250</xdr:colOff>
      <xdr:row>63</xdr:row>
      <xdr:rowOff>10668</xdr:rowOff>
    </xdr:to>
    <xdr:sp macro="" textlink="">
      <xdr:nvSpPr>
        <xdr:cNvPr id="337" name="楕円 336"/>
        <xdr:cNvSpPr/>
      </xdr:nvSpPr>
      <xdr:spPr>
        <a:xfrm>
          <a:off x="169672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97045</xdr:rowOff>
    </xdr:from>
    <xdr:ext cx="762000" cy="259045"/>
    <xdr:sp macro="" textlink="">
      <xdr:nvSpPr>
        <xdr:cNvPr id="338" name="定員管理の状況該当値テキスト"/>
        <xdr:cNvSpPr txBox="1"/>
      </xdr:nvSpPr>
      <xdr:spPr>
        <a:xfrm>
          <a:off x="17106900" y="1055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56388</xdr:rowOff>
    </xdr:from>
    <xdr:to>
      <xdr:col>77</xdr:col>
      <xdr:colOff>95250</xdr:colOff>
      <xdr:row>62</xdr:row>
      <xdr:rowOff>157988</xdr:rowOff>
    </xdr:to>
    <xdr:sp macro="" textlink="">
      <xdr:nvSpPr>
        <xdr:cNvPr id="339" name="楕円 338"/>
        <xdr:cNvSpPr/>
      </xdr:nvSpPr>
      <xdr:spPr>
        <a:xfrm>
          <a:off x="16129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168165</xdr:rowOff>
    </xdr:from>
    <xdr:ext cx="736600" cy="259045"/>
    <xdr:sp macro="" textlink="">
      <xdr:nvSpPr>
        <xdr:cNvPr id="340" name="テキスト ボックス 339"/>
        <xdr:cNvSpPr txBox="1"/>
      </xdr:nvSpPr>
      <xdr:spPr>
        <a:xfrm>
          <a:off x="15798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32258</xdr:rowOff>
    </xdr:from>
    <xdr:to>
      <xdr:col>73</xdr:col>
      <xdr:colOff>44450</xdr:colOff>
      <xdr:row>62</xdr:row>
      <xdr:rowOff>133858</xdr:rowOff>
    </xdr:to>
    <xdr:sp macro="" textlink="">
      <xdr:nvSpPr>
        <xdr:cNvPr id="341" name="楕円 340"/>
        <xdr:cNvSpPr/>
      </xdr:nvSpPr>
      <xdr:spPr>
        <a:xfrm>
          <a:off x="15240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144035</xdr:rowOff>
    </xdr:from>
    <xdr:ext cx="762000" cy="259045"/>
    <xdr:sp macro="" textlink="">
      <xdr:nvSpPr>
        <xdr:cNvPr id="342" name="テキスト ボックス 341"/>
        <xdr:cNvSpPr txBox="1"/>
      </xdr:nvSpPr>
      <xdr:spPr>
        <a:xfrm>
          <a:off x="14909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8128</xdr:rowOff>
    </xdr:from>
    <xdr:to>
      <xdr:col>68</xdr:col>
      <xdr:colOff>203200</xdr:colOff>
      <xdr:row>62</xdr:row>
      <xdr:rowOff>109728</xdr:rowOff>
    </xdr:to>
    <xdr:sp macro="" textlink="">
      <xdr:nvSpPr>
        <xdr:cNvPr id="343" name="楕円 342"/>
        <xdr:cNvSpPr/>
      </xdr:nvSpPr>
      <xdr:spPr>
        <a:xfrm>
          <a:off x="14351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119905</xdr:rowOff>
    </xdr:from>
    <xdr:ext cx="762000" cy="259045"/>
    <xdr:sp macro="" textlink="">
      <xdr:nvSpPr>
        <xdr:cNvPr id="344" name="テキスト ボックス 343"/>
        <xdr:cNvSpPr txBox="1"/>
      </xdr:nvSpPr>
      <xdr:spPr>
        <a:xfrm>
          <a:off x="14020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45" name="楕円 344"/>
        <xdr:cNvSpPr/>
      </xdr:nvSpPr>
      <xdr:spPr>
        <a:xfrm>
          <a:off x="13462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119905</xdr:rowOff>
    </xdr:from>
    <xdr:ext cx="762000" cy="259045"/>
    <xdr:sp macro="" textlink="">
      <xdr:nvSpPr>
        <xdr:cNvPr id="346" name="テキスト ボックス 345"/>
        <xdr:cNvSpPr txBox="1"/>
      </xdr:nvSpPr>
      <xdr:spPr>
        <a:xfrm>
          <a:off x="13131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ここ数年は地方債発行を抑制してきたことや繰上償還等により，市債残高の増加を抑えることができている。</a:t>
          </a:r>
          <a:endParaRPr lang="ja-JP" altLang="ja-JP" sz="1400">
            <a:effectLst/>
          </a:endParaRPr>
        </a:p>
        <a:p>
          <a:r>
            <a:rPr kumimoji="1" lang="ja-JP" altLang="ja-JP" sz="1100">
              <a:solidFill>
                <a:schemeClr val="dk1"/>
              </a:solidFill>
              <a:effectLst/>
              <a:latin typeface="+mn-lt"/>
              <a:ea typeface="+mn-ea"/>
              <a:cs typeface="+mn-cs"/>
            </a:rPr>
            <a:t>　今後は，公共施設の老朽化対策等により，大規模改修事業が複数控えているが，保有量や運営管理の適正化など公共施設マネジメントの推進により，市債発行額や市債残高の急増を防止したい。</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76623</xdr:rowOff>
    </xdr:to>
    <xdr:cxnSp macro="">
      <xdr:nvCxnSpPr>
        <xdr:cNvPr id="374" name="直線コネクタ 373"/>
        <xdr:cNvCxnSpPr/>
      </xdr:nvCxnSpPr>
      <xdr:spPr>
        <a:xfrm flipV="1">
          <a:off x="17018000" y="636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5" name="公債費負担の状況最小値テキスト"/>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6" name="直線コネクタ 375"/>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77" name="公債費負担の状況最大値テキスト"/>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78" name="直線コネクタ 377"/>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140123</xdr:rowOff>
    </xdr:from>
    <xdr:to>
      <xdr:col>81</xdr:col>
      <xdr:colOff>44450</xdr:colOff>
      <xdr:row>39</xdr:row>
      <xdr:rowOff>57150</xdr:rowOff>
    </xdr:to>
    <xdr:cxnSp macro="">
      <xdr:nvCxnSpPr>
        <xdr:cNvPr id="379" name="直線コネクタ 378"/>
        <xdr:cNvCxnSpPr/>
      </xdr:nvCxnSpPr>
      <xdr:spPr>
        <a:xfrm flipV="1">
          <a:off x="16179800" y="665522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80" name="公債費負担の状況平均値テキスト"/>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121496</xdr:rowOff>
    </xdr:to>
    <xdr:cxnSp macro="">
      <xdr:nvCxnSpPr>
        <xdr:cNvPr id="382" name="直線コネクタ 381"/>
        <xdr:cNvCxnSpPr/>
      </xdr:nvCxnSpPr>
      <xdr:spPr>
        <a:xfrm flipV="1">
          <a:off x="15290800" y="674370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3" name="フローチャート: 判断 382"/>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4" name="テキスト ボックス 383"/>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121496</xdr:rowOff>
    </xdr:from>
    <xdr:to>
      <xdr:col>72</xdr:col>
      <xdr:colOff>203200</xdr:colOff>
      <xdr:row>40</xdr:row>
      <xdr:rowOff>78740</xdr:rowOff>
    </xdr:to>
    <xdr:cxnSp macro="">
      <xdr:nvCxnSpPr>
        <xdr:cNvPr id="385" name="直線コネクタ 384"/>
        <xdr:cNvCxnSpPr/>
      </xdr:nvCxnSpPr>
      <xdr:spPr>
        <a:xfrm flipV="1">
          <a:off x="14401800" y="6808046"/>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100330</xdr:rowOff>
    </xdr:from>
    <xdr:to>
      <xdr:col>73</xdr:col>
      <xdr:colOff>44450</xdr:colOff>
      <xdr:row>41</xdr:row>
      <xdr:rowOff>30480</xdr:rowOff>
    </xdr:to>
    <xdr:sp macro="" textlink="">
      <xdr:nvSpPr>
        <xdr:cNvPr id="386" name="フローチャート: 判断 385"/>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15257</xdr:rowOff>
    </xdr:from>
    <xdr:ext cx="762000" cy="259045"/>
    <xdr:sp macro="" textlink="">
      <xdr:nvSpPr>
        <xdr:cNvPr id="387" name="テキスト ボックス 386"/>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40</xdr:row>
      <xdr:rowOff>135044</xdr:rowOff>
    </xdr:to>
    <xdr:cxnSp macro="">
      <xdr:nvCxnSpPr>
        <xdr:cNvPr id="388" name="直線コネクタ 387"/>
        <xdr:cNvCxnSpPr/>
      </xdr:nvCxnSpPr>
      <xdr:spPr>
        <a:xfrm flipV="1">
          <a:off x="13512800" y="693674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9" name="フローチャート: 判断 388"/>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390" name="テキスト ボックス 389"/>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1" name="フローチャート: 判断 390"/>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392" name="テキスト ボックス 391"/>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89323</xdr:rowOff>
    </xdr:from>
    <xdr:to>
      <xdr:col>81</xdr:col>
      <xdr:colOff>95250</xdr:colOff>
      <xdr:row>39</xdr:row>
      <xdr:rowOff>19473</xdr:rowOff>
    </xdr:to>
    <xdr:sp macro="" textlink="">
      <xdr:nvSpPr>
        <xdr:cNvPr id="398" name="楕円 397"/>
        <xdr:cNvSpPr/>
      </xdr:nvSpPr>
      <xdr:spPr>
        <a:xfrm>
          <a:off x="169672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105850</xdr:rowOff>
    </xdr:from>
    <xdr:ext cx="762000" cy="259045"/>
    <xdr:sp macro="" textlink="">
      <xdr:nvSpPr>
        <xdr:cNvPr id="399" name="公債費負担の状況該当値テキスト"/>
        <xdr:cNvSpPr txBox="1"/>
      </xdr:nvSpPr>
      <xdr:spPr>
        <a:xfrm>
          <a:off x="17106900" y="644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0" name="楕円 399"/>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1" name="テキスト ボックス 400"/>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70696</xdr:rowOff>
    </xdr:from>
    <xdr:to>
      <xdr:col>73</xdr:col>
      <xdr:colOff>44450</xdr:colOff>
      <xdr:row>40</xdr:row>
      <xdr:rowOff>846</xdr:rowOff>
    </xdr:to>
    <xdr:sp macro="" textlink="">
      <xdr:nvSpPr>
        <xdr:cNvPr id="402" name="楕円 401"/>
        <xdr:cNvSpPr/>
      </xdr:nvSpPr>
      <xdr:spPr>
        <a:xfrm>
          <a:off x="15240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11023</xdr:rowOff>
    </xdr:from>
    <xdr:ext cx="762000" cy="259045"/>
    <xdr:sp macro="" textlink="">
      <xdr:nvSpPr>
        <xdr:cNvPr id="403" name="テキスト ボックス 402"/>
        <xdr:cNvSpPr txBox="1"/>
      </xdr:nvSpPr>
      <xdr:spPr>
        <a:xfrm>
          <a:off x="14909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04" name="楕円 403"/>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405" name="テキスト ボックス 404"/>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84244</xdr:rowOff>
    </xdr:from>
    <xdr:to>
      <xdr:col>64</xdr:col>
      <xdr:colOff>152400</xdr:colOff>
      <xdr:row>41</xdr:row>
      <xdr:rowOff>14394</xdr:rowOff>
    </xdr:to>
    <xdr:sp macro="" textlink="">
      <xdr:nvSpPr>
        <xdr:cNvPr id="406" name="楕円 405"/>
        <xdr:cNvSpPr/>
      </xdr:nvSpPr>
      <xdr:spPr>
        <a:xfrm>
          <a:off x="13462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24571</xdr:rowOff>
    </xdr:from>
    <xdr:ext cx="762000" cy="259045"/>
    <xdr:sp macro="" textlink="">
      <xdr:nvSpPr>
        <xdr:cNvPr id="407" name="テキスト ボックス 406"/>
        <xdr:cNvSpPr txBox="1"/>
      </xdr:nvSpPr>
      <xdr:spPr>
        <a:xfrm>
          <a:off x="13131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都市計画税の増収や</a:t>
          </a:r>
          <a:r>
            <a:rPr kumimoji="1" lang="ja-JP" altLang="ja-JP" sz="1100">
              <a:solidFill>
                <a:schemeClr val="dk1"/>
              </a:solidFill>
              <a:effectLst/>
              <a:latin typeface="+mn-lt"/>
              <a:ea typeface="+mn-ea"/>
              <a:cs typeface="+mn-cs"/>
            </a:rPr>
            <a:t>下水道事業会計への準元利償還金（繰出金）等が減少したことにより，昨年度に引き続き，充当可能財源等が将来負担額を上回り，比率は算定されなかった。</a:t>
          </a:r>
          <a:endParaRPr lang="ja-JP" altLang="ja-JP" sz="1400">
            <a:effectLst/>
          </a:endParaRPr>
        </a:p>
        <a:p>
          <a:r>
            <a:rPr kumimoji="1" lang="ja-JP" altLang="ja-JP" sz="1100">
              <a:solidFill>
                <a:schemeClr val="dk1"/>
              </a:solidFill>
              <a:effectLst/>
              <a:latin typeface="+mn-lt"/>
              <a:ea typeface="+mn-ea"/>
              <a:cs typeface="+mn-cs"/>
            </a:rPr>
            <a:t>　類似団体，全国及び三重県平均を大きく下回っているものの，今後は公共施設の老朽化対策等により市債発行額が増加し，市債残高も増額すると予想されるため，基金残高の確保と繰上償還等により財政の健全性の維持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40487</xdr:rowOff>
    </xdr:to>
    <xdr:cxnSp macro="">
      <xdr:nvCxnSpPr>
        <xdr:cNvPr id="434" name="直線コネクタ 433"/>
        <xdr:cNvCxnSpPr/>
      </xdr:nvCxnSpPr>
      <xdr:spPr>
        <a:xfrm flipV="1">
          <a:off x="17018000" y="2451100"/>
          <a:ext cx="0" cy="1532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12564</xdr:rowOff>
    </xdr:from>
    <xdr:ext cx="762000" cy="259045"/>
    <xdr:sp macro="" textlink="">
      <xdr:nvSpPr>
        <xdr:cNvPr id="435" name="将来負担の状況最小値テキスト"/>
        <xdr:cNvSpPr txBox="1"/>
      </xdr:nvSpPr>
      <xdr:spPr>
        <a:xfrm>
          <a:off x="17106900" y="395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40487</xdr:rowOff>
    </xdr:from>
    <xdr:to>
      <xdr:col>81</xdr:col>
      <xdr:colOff>133350</xdr:colOff>
      <xdr:row>23</xdr:row>
      <xdr:rowOff>40487</xdr:rowOff>
    </xdr:to>
    <xdr:cxnSp macro="">
      <xdr:nvCxnSpPr>
        <xdr:cNvPr id="436" name="直線コネクタ 435"/>
        <xdr:cNvCxnSpPr/>
      </xdr:nvCxnSpPr>
      <xdr:spPr>
        <a:xfrm>
          <a:off x="16929100" y="398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150216</xdr:rowOff>
    </xdr:from>
    <xdr:to>
      <xdr:col>68</xdr:col>
      <xdr:colOff>152400</xdr:colOff>
      <xdr:row>15</xdr:row>
      <xdr:rowOff>13513</xdr:rowOff>
    </xdr:to>
    <xdr:cxnSp macro="">
      <xdr:nvCxnSpPr>
        <xdr:cNvPr id="439" name="直線コネクタ 438"/>
        <xdr:cNvCxnSpPr/>
      </xdr:nvCxnSpPr>
      <xdr:spPr>
        <a:xfrm flipV="1">
          <a:off x="13512800" y="2550516"/>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102379</xdr:rowOff>
    </xdr:from>
    <xdr:ext cx="762000" cy="259045"/>
    <xdr:sp macro="" textlink="">
      <xdr:nvSpPr>
        <xdr:cNvPr id="440" name="将来負担の状況平均値テキスト"/>
        <xdr:cNvSpPr txBox="1"/>
      </xdr:nvSpPr>
      <xdr:spPr>
        <a:xfrm>
          <a:off x="17106900" y="2502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130302</xdr:rowOff>
    </xdr:from>
    <xdr:to>
      <xdr:col>81</xdr:col>
      <xdr:colOff>95250</xdr:colOff>
      <xdr:row>15</xdr:row>
      <xdr:rowOff>60452</xdr:rowOff>
    </xdr:to>
    <xdr:sp macro="" textlink="">
      <xdr:nvSpPr>
        <xdr:cNvPr id="441" name="フローチャート: 判断 440"/>
        <xdr:cNvSpPr/>
      </xdr:nvSpPr>
      <xdr:spPr>
        <a:xfrm>
          <a:off x="169672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6147</xdr:rowOff>
    </xdr:from>
    <xdr:to>
      <xdr:col>77</xdr:col>
      <xdr:colOff>95250</xdr:colOff>
      <xdr:row>15</xdr:row>
      <xdr:rowOff>107747</xdr:rowOff>
    </xdr:to>
    <xdr:sp macro="" textlink="">
      <xdr:nvSpPr>
        <xdr:cNvPr id="442" name="フローチャート: 判断 441"/>
        <xdr:cNvSpPr/>
      </xdr:nvSpPr>
      <xdr:spPr>
        <a:xfrm>
          <a:off x="16129000" y="257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117924</xdr:rowOff>
    </xdr:from>
    <xdr:ext cx="736600" cy="259045"/>
    <xdr:sp macro="" textlink="">
      <xdr:nvSpPr>
        <xdr:cNvPr id="443" name="テキスト ボックス 442"/>
        <xdr:cNvSpPr txBox="1"/>
      </xdr:nvSpPr>
      <xdr:spPr>
        <a:xfrm>
          <a:off x="15798800" y="2346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154432</xdr:rowOff>
    </xdr:from>
    <xdr:to>
      <xdr:col>73</xdr:col>
      <xdr:colOff>44450</xdr:colOff>
      <xdr:row>15</xdr:row>
      <xdr:rowOff>84582</xdr:rowOff>
    </xdr:to>
    <xdr:sp macro="" textlink="">
      <xdr:nvSpPr>
        <xdr:cNvPr id="444" name="フローチャート: 判断 443"/>
        <xdr:cNvSpPr/>
      </xdr:nvSpPr>
      <xdr:spPr>
        <a:xfrm>
          <a:off x="15240000" y="255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94759</xdr:rowOff>
    </xdr:from>
    <xdr:ext cx="762000" cy="259045"/>
    <xdr:sp macro="" textlink="">
      <xdr:nvSpPr>
        <xdr:cNvPr id="445" name="テキスト ボックス 444"/>
        <xdr:cNvSpPr txBox="1"/>
      </xdr:nvSpPr>
      <xdr:spPr>
        <a:xfrm>
          <a:off x="14909800" y="232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22555</xdr:rowOff>
    </xdr:from>
    <xdr:to>
      <xdr:col>68</xdr:col>
      <xdr:colOff>203200</xdr:colOff>
      <xdr:row>15</xdr:row>
      <xdr:rowOff>124155</xdr:rowOff>
    </xdr:to>
    <xdr:sp macro="" textlink="">
      <xdr:nvSpPr>
        <xdr:cNvPr id="446" name="フローチャート: 判断 445"/>
        <xdr:cNvSpPr/>
      </xdr:nvSpPr>
      <xdr:spPr>
        <a:xfrm>
          <a:off x="14351000" y="259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108932</xdr:rowOff>
    </xdr:from>
    <xdr:ext cx="762000" cy="259045"/>
    <xdr:sp macro="" textlink="">
      <xdr:nvSpPr>
        <xdr:cNvPr id="447" name="テキスト ボックス 446"/>
        <xdr:cNvSpPr txBox="1"/>
      </xdr:nvSpPr>
      <xdr:spPr>
        <a:xfrm>
          <a:off x="14020800" y="2680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61163</xdr:rowOff>
    </xdr:from>
    <xdr:to>
      <xdr:col>64</xdr:col>
      <xdr:colOff>152400</xdr:colOff>
      <xdr:row>15</xdr:row>
      <xdr:rowOff>162763</xdr:rowOff>
    </xdr:to>
    <xdr:sp macro="" textlink="">
      <xdr:nvSpPr>
        <xdr:cNvPr id="448" name="フローチャート: 判断 447"/>
        <xdr:cNvSpPr/>
      </xdr:nvSpPr>
      <xdr:spPr>
        <a:xfrm>
          <a:off x="13462000" y="263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147540</xdr:rowOff>
    </xdr:from>
    <xdr:ext cx="762000" cy="259045"/>
    <xdr:sp macro="" textlink="">
      <xdr:nvSpPr>
        <xdr:cNvPr id="449" name="テキスト ボックス 448"/>
        <xdr:cNvSpPr txBox="1"/>
      </xdr:nvSpPr>
      <xdr:spPr>
        <a:xfrm>
          <a:off x="13131800" y="2719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99416</xdr:rowOff>
    </xdr:from>
    <xdr:to>
      <xdr:col>68</xdr:col>
      <xdr:colOff>203200</xdr:colOff>
      <xdr:row>15</xdr:row>
      <xdr:rowOff>29566</xdr:rowOff>
    </xdr:to>
    <xdr:sp macro="" textlink="">
      <xdr:nvSpPr>
        <xdr:cNvPr id="455" name="楕円 454"/>
        <xdr:cNvSpPr/>
      </xdr:nvSpPr>
      <xdr:spPr>
        <a:xfrm>
          <a:off x="14351000" y="249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39743</xdr:rowOff>
    </xdr:from>
    <xdr:ext cx="762000" cy="259045"/>
    <xdr:sp macro="" textlink="">
      <xdr:nvSpPr>
        <xdr:cNvPr id="456" name="テキスト ボックス 455"/>
        <xdr:cNvSpPr txBox="1"/>
      </xdr:nvSpPr>
      <xdr:spPr>
        <a:xfrm>
          <a:off x="14020800" y="226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134163</xdr:rowOff>
    </xdr:from>
    <xdr:to>
      <xdr:col>64</xdr:col>
      <xdr:colOff>152400</xdr:colOff>
      <xdr:row>15</xdr:row>
      <xdr:rowOff>64313</xdr:rowOff>
    </xdr:to>
    <xdr:sp macro="" textlink="">
      <xdr:nvSpPr>
        <xdr:cNvPr id="457" name="楕円 456"/>
        <xdr:cNvSpPr/>
      </xdr:nvSpPr>
      <xdr:spPr>
        <a:xfrm>
          <a:off x="13462000" y="253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74490</xdr:rowOff>
    </xdr:from>
    <xdr:ext cx="762000" cy="259045"/>
    <xdr:sp macro="" textlink="">
      <xdr:nvSpPr>
        <xdr:cNvPr id="458" name="テキスト ボックス 457"/>
        <xdr:cNvSpPr txBox="1"/>
      </xdr:nvSpPr>
      <xdr:spPr>
        <a:xfrm>
          <a:off x="13131800" y="230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199,091
190,327
194.46
87,287,426
86,201,075
599,527
39,185,319
47,249,573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類似団体や全国，三重県平均と比べても高い値となっている。</a:t>
          </a:r>
        </a:p>
        <a:p>
          <a:r>
            <a:rPr kumimoji="1" lang="ja-JP" altLang="en-US" sz="1100">
              <a:solidFill>
                <a:schemeClr val="dk1"/>
              </a:solidFill>
              <a:effectLst/>
              <a:latin typeface="+mn-lt"/>
              <a:ea typeface="+mn-ea"/>
              <a:cs typeface="+mn-cs"/>
            </a:rPr>
            <a:t>　事務事業の見直しと適正人員の配置，短時間勤務再任用職員及び会計年度任用職員の活用，行政サービスの担い手最適化の検討等により，引き続き人件費の削減に努める。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101600</xdr:rowOff>
    </xdr:from>
    <xdr:to>
      <xdr:col>24</xdr:col>
      <xdr:colOff>25400</xdr:colOff>
      <xdr:row>41</xdr:row>
      <xdr:rowOff>44450</xdr:rowOff>
    </xdr:to>
    <xdr:cxnSp macro="">
      <xdr:nvCxnSpPr>
        <xdr:cNvPr id="61" name="直線コネクタ 60"/>
        <xdr:cNvCxnSpPr/>
      </xdr:nvCxnSpPr>
      <xdr:spPr>
        <a:xfrm flipV="1">
          <a:off x="4826000" y="5588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2"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3" name="直線コネクタ 62"/>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16527</xdr:rowOff>
    </xdr:from>
    <xdr:ext cx="762000" cy="259045"/>
    <xdr:sp macro="" textlink="">
      <xdr:nvSpPr>
        <xdr:cNvPr id="64" name="人件費最大値テキスト"/>
        <xdr:cNvSpPr txBox="1"/>
      </xdr:nvSpPr>
      <xdr:spPr>
        <a:xfrm>
          <a:off x="49149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101600</xdr:rowOff>
    </xdr:from>
    <xdr:to>
      <xdr:col>24</xdr:col>
      <xdr:colOff>114300</xdr:colOff>
      <xdr:row>32</xdr:row>
      <xdr:rowOff>101600</xdr:rowOff>
    </xdr:to>
    <xdr:cxnSp macro="">
      <xdr:nvCxnSpPr>
        <xdr:cNvPr id="65" name="直線コネクタ 64"/>
        <xdr:cNvCxnSpPr/>
      </xdr:nvCxnSpPr>
      <xdr:spPr>
        <a:xfrm>
          <a:off x="4737100" y="55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88900</xdr:rowOff>
    </xdr:from>
    <xdr:to>
      <xdr:col>24</xdr:col>
      <xdr:colOff>25400</xdr:colOff>
      <xdr:row>41</xdr:row>
      <xdr:rowOff>44450</xdr:rowOff>
    </xdr:to>
    <xdr:cxnSp macro="">
      <xdr:nvCxnSpPr>
        <xdr:cNvPr id="66" name="直線コネクタ 65"/>
        <xdr:cNvCxnSpPr/>
      </xdr:nvCxnSpPr>
      <xdr:spPr>
        <a:xfrm>
          <a:off x="3987800" y="6604000"/>
          <a:ext cx="8382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762000" cy="259045"/>
    <xdr:sp macro="" textlink="">
      <xdr:nvSpPr>
        <xdr:cNvPr id="67" name="人件費平均値テキスト"/>
        <xdr:cNvSpPr txBox="1"/>
      </xdr:nvSpPr>
      <xdr:spPr>
        <a:xfrm>
          <a:off x="4914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8" name="フローチャート: 判断 67"/>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88900</xdr:rowOff>
    </xdr:from>
    <xdr:to>
      <xdr:col>19</xdr:col>
      <xdr:colOff>187325</xdr:colOff>
      <xdr:row>38</xdr:row>
      <xdr:rowOff>114300</xdr:rowOff>
    </xdr:to>
    <xdr:cxnSp macro="">
      <xdr:nvCxnSpPr>
        <xdr:cNvPr id="69" name="直線コネクタ 68"/>
        <xdr:cNvCxnSpPr/>
      </xdr:nvCxnSpPr>
      <xdr:spPr>
        <a:xfrm flipV="1">
          <a:off x="3098800" y="6604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127000</xdr:rowOff>
    </xdr:from>
    <xdr:to>
      <xdr:col>20</xdr:col>
      <xdr:colOff>38100</xdr:colOff>
      <xdr:row>35</xdr:row>
      <xdr:rowOff>57150</xdr:rowOff>
    </xdr:to>
    <xdr:sp macro="" textlink="">
      <xdr:nvSpPr>
        <xdr:cNvPr id="70" name="フローチャート: 判断 69"/>
        <xdr:cNvSpPr/>
      </xdr:nvSpPr>
      <xdr:spPr>
        <a:xfrm>
          <a:off x="39370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67327</xdr:rowOff>
    </xdr:from>
    <xdr:ext cx="736600" cy="259045"/>
    <xdr:sp macro="" textlink="">
      <xdr:nvSpPr>
        <xdr:cNvPr id="71" name="テキスト ボックス 70"/>
        <xdr:cNvSpPr txBox="1"/>
      </xdr:nvSpPr>
      <xdr:spPr>
        <a:xfrm>
          <a:off x="3606800" y="572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114300</xdr:rowOff>
    </xdr:from>
    <xdr:to>
      <xdr:col>15</xdr:col>
      <xdr:colOff>98425</xdr:colOff>
      <xdr:row>38</xdr:row>
      <xdr:rowOff>127000</xdr:rowOff>
    </xdr:to>
    <xdr:cxnSp macro="">
      <xdr:nvCxnSpPr>
        <xdr:cNvPr id="72" name="直線コネクタ 71"/>
        <xdr:cNvCxnSpPr/>
      </xdr:nvCxnSpPr>
      <xdr:spPr>
        <a:xfrm flipV="1">
          <a:off x="2209800" y="6629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139700</xdr:rowOff>
    </xdr:from>
    <xdr:to>
      <xdr:col>15</xdr:col>
      <xdr:colOff>149225</xdr:colOff>
      <xdr:row>35</xdr:row>
      <xdr:rowOff>69850</xdr:rowOff>
    </xdr:to>
    <xdr:sp macro="" textlink="">
      <xdr:nvSpPr>
        <xdr:cNvPr id="73" name="フローチャート: 判断 72"/>
        <xdr:cNvSpPr/>
      </xdr:nvSpPr>
      <xdr:spPr>
        <a:xfrm>
          <a:off x="3048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80027</xdr:rowOff>
    </xdr:from>
    <xdr:ext cx="762000" cy="259045"/>
    <xdr:sp macro="" textlink="">
      <xdr:nvSpPr>
        <xdr:cNvPr id="74" name="テキスト ボックス 73"/>
        <xdr:cNvSpPr txBox="1"/>
      </xdr:nvSpPr>
      <xdr:spPr>
        <a:xfrm>
          <a:off x="27178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63500</xdr:rowOff>
    </xdr:from>
    <xdr:to>
      <xdr:col>11</xdr:col>
      <xdr:colOff>9525</xdr:colOff>
      <xdr:row>38</xdr:row>
      <xdr:rowOff>127000</xdr:rowOff>
    </xdr:to>
    <xdr:cxnSp macro="">
      <xdr:nvCxnSpPr>
        <xdr:cNvPr id="75" name="直線コネクタ 74"/>
        <xdr:cNvCxnSpPr/>
      </xdr:nvCxnSpPr>
      <xdr:spPr>
        <a:xfrm>
          <a:off x="1320800" y="6578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6" name="フローチャート: 判断 75"/>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80027</xdr:rowOff>
    </xdr:from>
    <xdr:ext cx="762000" cy="259045"/>
    <xdr:sp macro="" textlink="">
      <xdr:nvSpPr>
        <xdr:cNvPr id="77" name="テキスト ボックス 76"/>
        <xdr:cNvSpPr txBox="1"/>
      </xdr:nvSpPr>
      <xdr:spPr>
        <a:xfrm>
          <a:off x="18288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6350</xdr:rowOff>
    </xdr:from>
    <xdr:to>
      <xdr:col>6</xdr:col>
      <xdr:colOff>171450</xdr:colOff>
      <xdr:row>35</xdr:row>
      <xdr:rowOff>107950</xdr:rowOff>
    </xdr:to>
    <xdr:sp macro="" textlink="">
      <xdr:nvSpPr>
        <xdr:cNvPr id="78" name="フローチャート: 判断 77"/>
        <xdr:cNvSpPr/>
      </xdr:nvSpPr>
      <xdr:spPr>
        <a:xfrm>
          <a:off x="1270000" y="600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118127</xdr:rowOff>
    </xdr:from>
    <xdr:ext cx="762000" cy="259045"/>
    <xdr:sp macro="" textlink="">
      <xdr:nvSpPr>
        <xdr:cNvPr id="79" name="テキスト ボックス 78"/>
        <xdr:cNvSpPr txBox="1"/>
      </xdr:nvSpPr>
      <xdr:spPr>
        <a:xfrm>
          <a:off x="939800" y="57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165100</xdr:rowOff>
    </xdr:from>
    <xdr:to>
      <xdr:col>24</xdr:col>
      <xdr:colOff>76200</xdr:colOff>
      <xdr:row>41</xdr:row>
      <xdr:rowOff>95250</xdr:rowOff>
    </xdr:to>
    <xdr:sp macro="" textlink="">
      <xdr:nvSpPr>
        <xdr:cNvPr id="85" name="楕円 84"/>
        <xdr:cNvSpPr/>
      </xdr:nvSpPr>
      <xdr:spPr>
        <a:xfrm>
          <a:off x="4775200" y="70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73677</xdr:rowOff>
    </xdr:from>
    <xdr:ext cx="762000" cy="259045"/>
    <xdr:sp macro="" textlink="">
      <xdr:nvSpPr>
        <xdr:cNvPr id="86" name="人件費該当値テキスト"/>
        <xdr:cNvSpPr txBox="1"/>
      </xdr:nvSpPr>
      <xdr:spPr>
        <a:xfrm>
          <a:off x="4914900" y="693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38100</xdr:rowOff>
    </xdr:from>
    <xdr:to>
      <xdr:col>20</xdr:col>
      <xdr:colOff>38100</xdr:colOff>
      <xdr:row>38</xdr:row>
      <xdr:rowOff>139700</xdr:rowOff>
    </xdr:to>
    <xdr:sp macro="" textlink="">
      <xdr:nvSpPr>
        <xdr:cNvPr id="87" name="楕円 86"/>
        <xdr:cNvSpPr/>
      </xdr:nvSpPr>
      <xdr:spPr>
        <a:xfrm>
          <a:off x="3937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124477</xdr:rowOff>
    </xdr:from>
    <xdr:ext cx="736600" cy="259045"/>
    <xdr:sp macro="" textlink="">
      <xdr:nvSpPr>
        <xdr:cNvPr id="88" name="テキスト ボックス 87"/>
        <xdr:cNvSpPr txBox="1"/>
      </xdr:nvSpPr>
      <xdr:spPr>
        <a:xfrm>
          <a:off x="3606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63500</xdr:rowOff>
    </xdr:from>
    <xdr:to>
      <xdr:col>15</xdr:col>
      <xdr:colOff>149225</xdr:colOff>
      <xdr:row>38</xdr:row>
      <xdr:rowOff>165100</xdr:rowOff>
    </xdr:to>
    <xdr:sp macro="" textlink="">
      <xdr:nvSpPr>
        <xdr:cNvPr id="89" name="楕円 88"/>
        <xdr:cNvSpPr/>
      </xdr:nvSpPr>
      <xdr:spPr>
        <a:xfrm>
          <a:off x="30480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149877</xdr:rowOff>
    </xdr:from>
    <xdr:ext cx="762000" cy="259045"/>
    <xdr:sp macro="" textlink="">
      <xdr:nvSpPr>
        <xdr:cNvPr id="90" name="テキスト ボックス 89"/>
        <xdr:cNvSpPr txBox="1"/>
      </xdr:nvSpPr>
      <xdr:spPr>
        <a:xfrm>
          <a:off x="2717800" y="666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76200</xdr:rowOff>
    </xdr:from>
    <xdr:to>
      <xdr:col>11</xdr:col>
      <xdr:colOff>60325</xdr:colOff>
      <xdr:row>39</xdr:row>
      <xdr:rowOff>6350</xdr:rowOff>
    </xdr:to>
    <xdr:sp macro="" textlink="">
      <xdr:nvSpPr>
        <xdr:cNvPr id="91" name="楕円 90"/>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162577</xdr:rowOff>
    </xdr:from>
    <xdr:ext cx="762000" cy="259045"/>
    <xdr:sp macro="" textlink="">
      <xdr:nvSpPr>
        <xdr:cNvPr id="92" name="テキスト ボックス 91"/>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12700</xdr:rowOff>
    </xdr:from>
    <xdr:to>
      <xdr:col>6</xdr:col>
      <xdr:colOff>171450</xdr:colOff>
      <xdr:row>38</xdr:row>
      <xdr:rowOff>114300</xdr:rowOff>
    </xdr:to>
    <xdr:sp macro="" textlink="">
      <xdr:nvSpPr>
        <xdr:cNvPr id="93" name="楕円 92"/>
        <xdr:cNvSpPr/>
      </xdr:nvSpPr>
      <xdr:spPr>
        <a:xfrm>
          <a:off x="12700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99077</xdr:rowOff>
    </xdr:from>
    <xdr:ext cx="762000" cy="259045"/>
    <xdr:sp macro="" textlink="">
      <xdr:nvSpPr>
        <xdr:cNvPr id="94" name="テキスト ボックス 93"/>
        <xdr:cNvSpPr txBox="1"/>
      </xdr:nvSpPr>
      <xdr:spPr>
        <a:xfrm>
          <a:off x="9398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令和元年度と比較すると</a:t>
          </a:r>
          <a:r>
            <a:rPr kumimoji="1" lang="en-US" altLang="ja-JP" sz="1100">
              <a:solidFill>
                <a:schemeClr val="dk1"/>
              </a:solidFill>
              <a:effectLst/>
              <a:latin typeface="+mn-lt"/>
              <a:ea typeface="+mn-ea"/>
              <a:cs typeface="+mn-cs"/>
            </a:rPr>
            <a:t>2.1</a:t>
          </a:r>
          <a:r>
            <a:rPr kumimoji="1" lang="ja-JP" altLang="en-US" sz="1100">
              <a:solidFill>
                <a:schemeClr val="dk1"/>
              </a:solidFill>
              <a:effectLst/>
              <a:latin typeface="+mn-lt"/>
              <a:ea typeface="+mn-ea"/>
              <a:cs typeface="+mn-cs"/>
            </a:rPr>
            <a:t>ポイント減少しているが，類似団体，全国及び三重県平均全てを大きく上回っている。</a:t>
          </a:r>
        </a:p>
        <a:p>
          <a:r>
            <a:rPr kumimoji="1" lang="ja-JP" altLang="en-US" sz="1100">
              <a:solidFill>
                <a:schemeClr val="dk1"/>
              </a:solidFill>
              <a:effectLst/>
              <a:latin typeface="+mn-lt"/>
              <a:ea typeface="+mn-ea"/>
              <a:cs typeface="+mn-cs"/>
            </a:rPr>
            <a:t>　物件費が高止まりしている要因としては，平成</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年度から開始した中学校給食や，平成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年度から開始した清掃センターの管理運営委託等によるものである。</a:t>
          </a:r>
        </a:p>
        <a:p>
          <a:r>
            <a:rPr kumimoji="1" lang="ja-JP" altLang="en-US" sz="1100">
              <a:solidFill>
                <a:schemeClr val="dk1"/>
              </a:solidFill>
              <a:effectLst/>
              <a:latin typeface="+mn-lt"/>
              <a:ea typeface="+mn-ea"/>
              <a:cs typeface="+mn-cs"/>
            </a:rPr>
            <a:t>　今後，事務事業の見直しを進め，経常経費の削減を図る。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29028</xdr:rowOff>
    </xdr:to>
    <xdr:cxnSp macro="">
      <xdr:nvCxnSpPr>
        <xdr:cNvPr id="124" name="直線コネクタ 123"/>
        <xdr:cNvCxnSpPr/>
      </xdr:nvCxnSpPr>
      <xdr:spPr>
        <a:xfrm flipV="1">
          <a:off x="16510000" y="2222500"/>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105229</xdr:rowOff>
    </xdr:from>
    <xdr:to>
      <xdr:col>82</xdr:col>
      <xdr:colOff>107950</xdr:colOff>
      <xdr:row>19</xdr:row>
      <xdr:rowOff>162378</xdr:rowOff>
    </xdr:to>
    <xdr:cxnSp macro="">
      <xdr:nvCxnSpPr>
        <xdr:cNvPr id="129" name="直線コネクタ 128"/>
        <xdr:cNvCxnSpPr/>
      </xdr:nvCxnSpPr>
      <xdr:spPr>
        <a:xfrm flipV="1">
          <a:off x="15671800" y="3191329"/>
          <a:ext cx="838200" cy="22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163484</xdr:rowOff>
    </xdr:from>
    <xdr:ext cx="762000" cy="259045"/>
    <xdr:sp macro="" textlink="">
      <xdr:nvSpPr>
        <xdr:cNvPr id="130" name="物件費平均値テキスト"/>
        <xdr:cNvSpPr txBox="1"/>
      </xdr:nvSpPr>
      <xdr:spPr>
        <a:xfrm>
          <a:off x="16598900" y="2735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146957</xdr:rowOff>
    </xdr:from>
    <xdr:to>
      <xdr:col>82</xdr:col>
      <xdr:colOff>158750</xdr:colOff>
      <xdr:row>17</xdr:row>
      <xdr:rowOff>77107</xdr:rowOff>
    </xdr:to>
    <xdr:sp macro="" textlink="">
      <xdr:nvSpPr>
        <xdr:cNvPr id="131" name="フローチャート: 判断 130"/>
        <xdr:cNvSpPr/>
      </xdr:nvSpPr>
      <xdr:spPr>
        <a:xfrm>
          <a:off x="164592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97064</xdr:rowOff>
    </xdr:from>
    <xdr:to>
      <xdr:col>78</xdr:col>
      <xdr:colOff>69850</xdr:colOff>
      <xdr:row>19</xdr:row>
      <xdr:rowOff>162378</xdr:rowOff>
    </xdr:to>
    <xdr:cxnSp macro="">
      <xdr:nvCxnSpPr>
        <xdr:cNvPr id="132" name="直線コネクタ 131"/>
        <xdr:cNvCxnSpPr/>
      </xdr:nvCxnSpPr>
      <xdr:spPr>
        <a:xfrm>
          <a:off x="14782800" y="335461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157843</xdr:rowOff>
    </xdr:from>
    <xdr:to>
      <xdr:col>78</xdr:col>
      <xdr:colOff>120650</xdr:colOff>
      <xdr:row>17</xdr:row>
      <xdr:rowOff>87993</xdr:rowOff>
    </xdr:to>
    <xdr:sp macro="" textlink="">
      <xdr:nvSpPr>
        <xdr:cNvPr id="133" name="フローチャート: 判断 132"/>
        <xdr:cNvSpPr/>
      </xdr:nvSpPr>
      <xdr:spPr>
        <a:xfrm>
          <a:off x="15621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98170</xdr:rowOff>
    </xdr:from>
    <xdr:ext cx="736600" cy="259045"/>
    <xdr:sp macro="" textlink="">
      <xdr:nvSpPr>
        <xdr:cNvPr id="134" name="テキスト ボックス 133"/>
        <xdr:cNvSpPr txBox="1"/>
      </xdr:nvSpPr>
      <xdr:spPr>
        <a:xfrm>
          <a:off x="15290800" y="2669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20864</xdr:rowOff>
    </xdr:from>
    <xdr:to>
      <xdr:col>73</xdr:col>
      <xdr:colOff>180975</xdr:colOff>
      <xdr:row>19</xdr:row>
      <xdr:rowOff>97064</xdr:rowOff>
    </xdr:to>
    <xdr:cxnSp macro="">
      <xdr:nvCxnSpPr>
        <xdr:cNvPr id="135" name="直線コネクタ 134"/>
        <xdr:cNvCxnSpPr/>
      </xdr:nvCxnSpPr>
      <xdr:spPr>
        <a:xfrm>
          <a:off x="13893800" y="32784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103414</xdr:rowOff>
    </xdr:from>
    <xdr:to>
      <xdr:col>74</xdr:col>
      <xdr:colOff>31750</xdr:colOff>
      <xdr:row>17</xdr:row>
      <xdr:rowOff>33564</xdr:rowOff>
    </xdr:to>
    <xdr:sp macro="" textlink="">
      <xdr:nvSpPr>
        <xdr:cNvPr id="136" name="フローチャート: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43741</xdr:rowOff>
    </xdr:from>
    <xdr:ext cx="762000" cy="259045"/>
    <xdr:sp macro="" textlink="">
      <xdr:nvSpPr>
        <xdr:cNvPr id="137" name="テキスト ボックス 136"/>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137886</xdr:rowOff>
    </xdr:from>
    <xdr:to>
      <xdr:col>69</xdr:col>
      <xdr:colOff>92075</xdr:colOff>
      <xdr:row>19</xdr:row>
      <xdr:rowOff>20864</xdr:rowOff>
    </xdr:to>
    <xdr:cxnSp macro="">
      <xdr:nvCxnSpPr>
        <xdr:cNvPr id="138" name="直線コネクタ 137"/>
        <xdr:cNvCxnSpPr/>
      </xdr:nvCxnSpPr>
      <xdr:spPr>
        <a:xfrm>
          <a:off x="13004800" y="32239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9" name="フローチャート: 判断 138"/>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40" name="テキスト ボックス 139"/>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41" name="フローチャート: 判断 140"/>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43741</xdr:rowOff>
    </xdr:from>
    <xdr:ext cx="762000" cy="259045"/>
    <xdr:sp macro="" textlink="">
      <xdr:nvSpPr>
        <xdr:cNvPr id="142" name="テキスト ボックス 141"/>
        <xdr:cNvSpPr txBox="1"/>
      </xdr:nvSpPr>
      <xdr:spPr>
        <a:xfrm>
          <a:off x="12623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54429</xdr:rowOff>
    </xdr:from>
    <xdr:to>
      <xdr:col>82</xdr:col>
      <xdr:colOff>158750</xdr:colOff>
      <xdr:row>18</xdr:row>
      <xdr:rowOff>156029</xdr:rowOff>
    </xdr:to>
    <xdr:sp macro="" textlink="">
      <xdr:nvSpPr>
        <xdr:cNvPr id="148" name="楕円 147"/>
        <xdr:cNvSpPr/>
      </xdr:nvSpPr>
      <xdr:spPr>
        <a:xfrm>
          <a:off x="164592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26506</xdr:rowOff>
    </xdr:from>
    <xdr:ext cx="762000" cy="259045"/>
    <xdr:sp macro="" textlink="">
      <xdr:nvSpPr>
        <xdr:cNvPr id="149" name="物件費該当値テキスト"/>
        <xdr:cNvSpPr txBox="1"/>
      </xdr:nvSpPr>
      <xdr:spPr>
        <a:xfrm>
          <a:off x="16598900" y="311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111578</xdr:rowOff>
    </xdr:from>
    <xdr:to>
      <xdr:col>78</xdr:col>
      <xdr:colOff>120650</xdr:colOff>
      <xdr:row>20</xdr:row>
      <xdr:rowOff>41728</xdr:rowOff>
    </xdr:to>
    <xdr:sp macro="" textlink="">
      <xdr:nvSpPr>
        <xdr:cNvPr id="150" name="楕円 149"/>
        <xdr:cNvSpPr/>
      </xdr:nvSpPr>
      <xdr:spPr>
        <a:xfrm>
          <a:off x="15621000" y="336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26505</xdr:rowOff>
    </xdr:from>
    <xdr:ext cx="736600" cy="259045"/>
    <xdr:sp macro="" textlink="">
      <xdr:nvSpPr>
        <xdr:cNvPr id="151" name="テキスト ボックス 150"/>
        <xdr:cNvSpPr txBox="1"/>
      </xdr:nvSpPr>
      <xdr:spPr>
        <a:xfrm>
          <a:off x="15290800" y="345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46264</xdr:rowOff>
    </xdr:from>
    <xdr:to>
      <xdr:col>74</xdr:col>
      <xdr:colOff>31750</xdr:colOff>
      <xdr:row>19</xdr:row>
      <xdr:rowOff>147864</xdr:rowOff>
    </xdr:to>
    <xdr:sp macro="" textlink="">
      <xdr:nvSpPr>
        <xdr:cNvPr id="152" name="楕円 151"/>
        <xdr:cNvSpPr/>
      </xdr:nvSpPr>
      <xdr:spPr>
        <a:xfrm>
          <a:off x="14732000" y="330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132641</xdr:rowOff>
    </xdr:from>
    <xdr:ext cx="762000" cy="259045"/>
    <xdr:sp macro="" textlink="">
      <xdr:nvSpPr>
        <xdr:cNvPr id="153" name="テキスト ボックス 152"/>
        <xdr:cNvSpPr txBox="1"/>
      </xdr:nvSpPr>
      <xdr:spPr>
        <a:xfrm>
          <a:off x="14401800" y="339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141514</xdr:rowOff>
    </xdr:from>
    <xdr:to>
      <xdr:col>69</xdr:col>
      <xdr:colOff>142875</xdr:colOff>
      <xdr:row>19</xdr:row>
      <xdr:rowOff>71664</xdr:rowOff>
    </xdr:to>
    <xdr:sp macro="" textlink="">
      <xdr:nvSpPr>
        <xdr:cNvPr id="154" name="楕円 153"/>
        <xdr:cNvSpPr/>
      </xdr:nvSpPr>
      <xdr:spPr>
        <a:xfrm>
          <a:off x="13843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56441</xdr:rowOff>
    </xdr:from>
    <xdr:ext cx="762000" cy="259045"/>
    <xdr:sp macro="" textlink="">
      <xdr:nvSpPr>
        <xdr:cNvPr id="155" name="テキスト ボックス 154"/>
        <xdr:cNvSpPr txBox="1"/>
      </xdr:nvSpPr>
      <xdr:spPr>
        <a:xfrm>
          <a:off x="13512800" y="331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87086</xdr:rowOff>
    </xdr:from>
    <xdr:to>
      <xdr:col>65</xdr:col>
      <xdr:colOff>53975</xdr:colOff>
      <xdr:row>19</xdr:row>
      <xdr:rowOff>17236</xdr:rowOff>
    </xdr:to>
    <xdr:sp macro="" textlink="">
      <xdr:nvSpPr>
        <xdr:cNvPr id="156" name="楕円 155"/>
        <xdr:cNvSpPr/>
      </xdr:nvSpPr>
      <xdr:spPr>
        <a:xfrm>
          <a:off x="12954000" y="317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2013</xdr:rowOff>
    </xdr:from>
    <xdr:ext cx="762000" cy="259045"/>
    <xdr:sp macro="" textlink="">
      <xdr:nvSpPr>
        <xdr:cNvPr id="157" name="テキスト ボックス 156"/>
        <xdr:cNvSpPr txBox="1"/>
      </xdr:nvSpPr>
      <xdr:spPr>
        <a:xfrm>
          <a:off x="12623800" y="32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人件費や公債費等のその他経費</a:t>
          </a:r>
          <a:r>
            <a:rPr kumimoji="1" lang="ja-JP" altLang="ja-JP" sz="1100">
              <a:solidFill>
                <a:schemeClr val="dk1"/>
              </a:solidFill>
              <a:effectLst/>
              <a:latin typeface="+mn-lt"/>
              <a:ea typeface="+mn-ea"/>
              <a:cs typeface="+mn-cs"/>
            </a:rPr>
            <a:t>の割合が増加したことで，ポイントは減少したものの，</a:t>
          </a:r>
          <a:r>
            <a:rPr kumimoji="1" lang="ja-JP" altLang="en-US" sz="1100">
              <a:solidFill>
                <a:schemeClr val="dk1"/>
              </a:solidFill>
              <a:effectLst/>
              <a:latin typeface="+mn-lt"/>
              <a:ea typeface="+mn-ea"/>
              <a:cs typeface="+mn-cs"/>
            </a:rPr>
            <a:t>障害福祉サービス事業費の増加</a:t>
          </a:r>
          <a:r>
            <a:rPr kumimoji="1" lang="ja-JP" altLang="ja-JP" sz="1100">
              <a:solidFill>
                <a:schemeClr val="dk1"/>
              </a:solidFill>
              <a:effectLst/>
              <a:latin typeface="+mn-lt"/>
              <a:ea typeface="+mn-ea"/>
              <a:cs typeface="+mn-cs"/>
            </a:rPr>
            <a:t>などにより，類似団体や三重県平均を上回っている。</a:t>
          </a:r>
          <a:endParaRPr lang="ja-JP" altLang="ja-JP">
            <a:effectLst/>
          </a:endParaRPr>
        </a:p>
        <a:p>
          <a:r>
            <a:rPr kumimoji="1" lang="ja-JP" altLang="ja-JP" sz="1100">
              <a:solidFill>
                <a:schemeClr val="dk1"/>
              </a:solidFill>
              <a:effectLst/>
              <a:latin typeface="+mn-lt"/>
              <a:ea typeface="+mn-ea"/>
              <a:cs typeface="+mn-cs"/>
            </a:rPr>
            <a:t>　経費が増加し続けると，財政を圧迫するため，必要な福祉政策の精査をする必要がある。</a:t>
          </a:r>
          <a:endParaRPr lang="ja-JP" altLang="ja-JP">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7" name="直線コネクタ 186"/>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90" name="扶助費最大値テキスト"/>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91" name="直線コネクタ 190"/>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94343</xdr:rowOff>
    </xdr:from>
    <xdr:to>
      <xdr:col>24</xdr:col>
      <xdr:colOff>25400</xdr:colOff>
      <xdr:row>59</xdr:row>
      <xdr:rowOff>118835</xdr:rowOff>
    </xdr:to>
    <xdr:cxnSp macro="">
      <xdr:nvCxnSpPr>
        <xdr:cNvPr id="192" name="直線コネクタ 191"/>
        <xdr:cNvCxnSpPr/>
      </xdr:nvCxnSpPr>
      <xdr:spPr>
        <a:xfrm flipV="1">
          <a:off x="3987800" y="10038443"/>
          <a:ext cx="8382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43742</xdr:rowOff>
    </xdr:from>
    <xdr:ext cx="762000" cy="259045"/>
    <xdr:sp macro="" textlink="">
      <xdr:nvSpPr>
        <xdr:cNvPr id="193" name="扶助費平均値テキスト"/>
        <xdr:cNvSpPr txBox="1"/>
      </xdr:nvSpPr>
      <xdr:spPr>
        <a:xfrm>
          <a:off x="4914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194" name="フローチャート: 判断 193"/>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118835</xdr:rowOff>
    </xdr:from>
    <xdr:to>
      <xdr:col>19</xdr:col>
      <xdr:colOff>187325</xdr:colOff>
      <xdr:row>60</xdr:row>
      <xdr:rowOff>12700</xdr:rowOff>
    </xdr:to>
    <xdr:cxnSp macro="">
      <xdr:nvCxnSpPr>
        <xdr:cNvPr id="195" name="直線コネクタ 194"/>
        <xdr:cNvCxnSpPr/>
      </xdr:nvCxnSpPr>
      <xdr:spPr>
        <a:xfrm flipV="1">
          <a:off x="3098800" y="10234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6" name="フローチャート: 判断 195"/>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90005</xdr:rowOff>
    </xdr:from>
    <xdr:ext cx="736600" cy="259045"/>
    <xdr:sp macro="" textlink="">
      <xdr:nvSpPr>
        <xdr:cNvPr id="197" name="テキスト ボックス 196"/>
        <xdr:cNvSpPr txBox="1"/>
      </xdr:nvSpPr>
      <xdr:spPr>
        <a:xfrm>
          <a:off x="3606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53522</xdr:rowOff>
    </xdr:from>
    <xdr:to>
      <xdr:col>15</xdr:col>
      <xdr:colOff>98425</xdr:colOff>
      <xdr:row>60</xdr:row>
      <xdr:rowOff>12700</xdr:rowOff>
    </xdr:to>
    <xdr:cxnSp macro="">
      <xdr:nvCxnSpPr>
        <xdr:cNvPr id="198" name="直線コネクタ 197"/>
        <xdr:cNvCxnSpPr/>
      </xdr:nvCxnSpPr>
      <xdr:spPr>
        <a:xfrm>
          <a:off x="2209800" y="101690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9" name="フローチャート: 判断 198"/>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200" name="テキスト ボックス 199"/>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135165</xdr:rowOff>
    </xdr:from>
    <xdr:to>
      <xdr:col>11</xdr:col>
      <xdr:colOff>9525</xdr:colOff>
      <xdr:row>59</xdr:row>
      <xdr:rowOff>53522</xdr:rowOff>
    </xdr:to>
    <xdr:cxnSp macro="">
      <xdr:nvCxnSpPr>
        <xdr:cNvPr id="201" name="直線コネクタ 200"/>
        <xdr:cNvCxnSpPr/>
      </xdr:nvCxnSpPr>
      <xdr:spPr>
        <a:xfrm>
          <a:off x="1320800" y="9907815"/>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2" name="フローチャート: 判断 201"/>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03" name="テキスト ボックス 202"/>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4" name="フローチャート: 判断 203"/>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32855</xdr:rowOff>
    </xdr:from>
    <xdr:ext cx="762000" cy="259045"/>
    <xdr:sp macro="" textlink="">
      <xdr:nvSpPr>
        <xdr:cNvPr id="205" name="テキスト ボックス 204"/>
        <xdr:cNvSpPr txBox="1"/>
      </xdr:nvSpPr>
      <xdr:spPr>
        <a:xfrm>
          <a:off x="939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43543</xdr:rowOff>
    </xdr:from>
    <xdr:to>
      <xdr:col>24</xdr:col>
      <xdr:colOff>76200</xdr:colOff>
      <xdr:row>58</xdr:row>
      <xdr:rowOff>145143</xdr:rowOff>
    </xdr:to>
    <xdr:sp macro="" textlink="">
      <xdr:nvSpPr>
        <xdr:cNvPr id="211" name="楕円 210"/>
        <xdr:cNvSpPr/>
      </xdr:nvSpPr>
      <xdr:spPr>
        <a:xfrm>
          <a:off x="4775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15620</xdr:rowOff>
    </xdr:from>
    <xdr:ext cx="762000" cy="259045"/>
    <xdr:sp macro="" textlink="">
      <xdr:nvSpPr>
        <xdr:cNvPr id="212" name="扶助費該当値テキスト"/>
        <xdr:cNvSpPr txBox="1"/>
      </xdr:nvSpPr>
      <xdr:spPr>
        <a:xfrm>
          <a:off x="4914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68035</xdr:rowOff>
    </xdr:from>
    <xdr:to>
      <xdr:col>20</xdr:col>
      <xdr:colOff>38100</xdr:colOff>
      <xdr:row>59</xdr:row>
      <xdr:rowOff>169635</xdr:rowOff>
    </xdr:to>
    <xdr:sp macro="" textlink="">
      <xdr:nvSpPr>
        <xdr:cNvPr id="213" name="楕円 212"/>
        <xdr:cNvSpPr/>
      </xdr:nvSpPr>
      <xdr:spPr>
        <a:xfrm>
          <a:off x="3937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154412</xdr:rowOff>
    </xdr:from>
    <xdr:ext cx="736600" cy="259045"/>
    <xdr:sp macro="" textlink="">
      <xdr:nvSpPr>
        <xdr:cNvPr id="214" name="テキスト ボックス 213"/>
        <xdr:cNvSpPr txBox="1"/>
      </xdr:nvSpPr>
      <xdr:spPr>
        <a:xfrm>
          <a:off x="3606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133350</xdr:rowOff>
    </xdr:from>
    <xdr:to>
      <xdr:col>15</xdr:col>
      <xdr:colOff>149225</xdr:colOff>
      <xdr:row>60</xdr:row>
      <xdr:rowOff>63500</xdr:rowOff>
    </xdr:to>
    <xdr:sp macro="" textlink="">
      <xdr:nvSpPr>
        <xdr:cNvPr id="215" name="楕円 214"/>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48277</xdr:rowOff>
    </xdr:from>
    <xdr:ext cx="762000" cy="259045"/>
    <xdr:sp macro="" textlink="">
      <xdr:nvSpPr>
        <xdr:cNvPr id="216" name="テキスト ボックス 215"/>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2722</xdr:rowOff>
    </xdr:from>
    <xdr:to>
      <xdr:col>11</xdr:col>
      <xdr:colOff>60325</xdr:colOff>
      <xdr:row>59</xdr:row>
      <xdr:rowOff>104322</xdr:rowOff>
    </xdr:to>
    <xdr:sp macro="" textlink="">
      <xdr:nvSpPr>
        <xdr:cNvPr id="217" name="楕円 216"/>
        <xdr:cNvSpPr/>
      </xdr:nvSpPr>
      <xdr:spPr>
        <a:xfrm>
          <a:off x="2159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89099</xdr:rowOff>
    </xdr:from>
    <xdr:ext cx="762000" cy="259045"/>
    <xdr:sp macro="" textlink="">
      <xdr:nvSpPr>
        <xdr:cNvPr id="218" name="テキスト ボックス 217"/>
        <xdr:cNvSpPr txBox="1"/>
      </xdr:nvSpPr>
      <xdr:spPr>
        <a:xfrm>
          <a:off x="1828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19" name="楕円 218"/>
        <xdr:cNvSpPr/>
      </xdr:nvSpPr>
      <xdr:spPr>
        <a:xfrm>
          <a:off x="1270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20" name="テキスト ボックス 219"/>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介護保険事業に係る広域連合負担金や後期高齢者医療特別会計への繰出金が依然として増加傾向にあることから，扶助費と合わせて，社会保障関連経費全体の見直しが必要である。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60</xdr:row>
      <xdr:rowOff>88900</xdr:rowOff>
    </xdr:to>
    <xdr:cxnSp macro="">
      <xdr:nvCxnSpPr>
        <xdr:cNvPr id="248" name="直線コネクタ 247"/>
        <xdr:cNvCxnSpPr/>
      </xdr:nvCxnSpPr>
      <xdr:spPr>
        <a:xfrm flipV="1">
          <a:off x="16510000" y="9118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9"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50" name="直線コネクタ 249"/>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51" name="その他最大値テキスト"/>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52" name="直線コネクタ 251"/>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58</xdr:row>
      <xdr:rowOff>127000</xdr:rowOff>
    </xdr:to>
    <xdr:cxnSp macro="">
      <xdr:nvCxnSpPr>
        <xdr:cNvPr id="253" name="直線コネクタ 252"/>
        <xdr:cNvCxnSpPr/>
      </xdr:nvCxnSpPr>
      <xdr:spPr>
        <a:xfrm>
          <a:off x="15671800" y="10071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54" name="その他平均値テキスト"/>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55" name="フローチャート: 判断 254"/>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127000</xdr:rowOff>
    </xdr:to>
    <xdr:cxnSp macro="">
      <xdr:nvCxnSpPr>
        <xdr:cNvPr id="256" name="直線コネクタ 255"/>
        <xdr:cNvCxnSpPr/>
      </xdr:nvCxnSpPr>
      <xdr:spPr>
        <a:xfrm>
          <a:off x="14782800" y="999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19050</xdr:rowOff>
    </xdr:from>
    <xdr:to>
      <xdr:col>78</xdr:col>
      <xdr:colOff>120650</xdr:colOff>
      <xdr:row>58</xdr:row>
      <xdr:rowOff>120650</xdr:rowOff>
    </xdr:to>
    <xdr:sp macro="" textlink="">
      <xdr:nvSpPr>
        <xdr:cNvPr id="257" name="フローチャート: 判断 256"/>
        <xdr:cNvSpPr/>
      </xdr:nvSpPr>
      <xdr:spPr>
        <a:xfrm>
          <a:off x="15621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130827</xdr:rowOff>
    </xdr:from>
    <xdr:ext cx="736600" cy="259045"/>
    <xdr:sp macro="" textlink="">
      <xdr:nvSpPr>
        <xdr:cNvPr id="258" name="テキスト ボックス 257"/>
        <xdr:cNvSpPr txBox="1"/>
      </xdr:nvSpPr>
      <xdr:spPr>
        <a:xfrm>
          <a:off x="15290800" y="9732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50800</xdr:rowOff>
    </xdr:to>
    <xdr:cxnSp macro="">
      <xdr:nvCxnSpPr>
        <xdr:cNvPr id="259" name="直線コネクタ 258"/>
        <xdr:cNvCxnSpPr/>
      </xdr:nvCxnSpPr>
      <xdr:spPr>
        <a:xfrm>
          <a:off x="13893800" y="995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86377</xdr:rowOff>
    </xdr:from>
    <xdr:ext cx="762000" cy="259045"/>
    <xdr:sp macro="" textlink="">
      <xdr:nvSpPr>
        <xdr:cNvPr id="261" name="テキスト ボックス 260"/>
        <xdr:cNvSpPr txBox="1"/>
      </xdr:nvSpPr>
      <xdr:spPr>
        <a:xfrm>
          <a:off x="14401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165100</xdr:rowOff>
    </xdr:from>
    <xdr:to>
      <xdr:col>69</xdr:col>
      <xdr:colOff>92075</xdr:colOff>
      <xdr:row>58</xdr:row>
      <xdr:rowOff>12700</xdr:rowOff>
    </xdr:to>
    <xdr:cxnSp macro="">
      <xdr:nvCxnSpPr>
        <xdr:cNvPr id="262" name="直線コネクタ 261"/>
        <xdr:cNvCxnSpPr/>
      </xdr:nvCxnSpPr>
      <xdr:spPr>
        <a:xfrm>
          <a:off x="13004800" y="9937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29227</xdr:rowOff>
    </xdr:from>
    <xdr:ext cx="762000" cy="259045"/>
    <xdr:sp macro="" textlink="">
      <xdr:nvSpPr>
        <xdr:cNvPr id="264" name="テキスト ボックス 263"/>
        <xdr:cNvSpPr txBox="1"/>
      </xdr:nvSpPr>
      <xdr:spPr>
        <a:xfrm>
          <a:off x="13512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38100</xdr:rowOff>
    </xdr:from>
    <xdr:to>
      <xdr:col>65</xdr:col>
      <xdr:colOff>53975</xdr:colOff>
      <xdr:row>59</xdr:row>
      <xdr:rowOff>139700</xdr:rowOff>
    </xdr:to>
    <xdr:sp macro="" textlink="">
      <xdr:nvSpPr>
        <xdr:cNvPr id="265" name="フローチャート: 判断 264"/>
        <xdr:cNvSpPr/>
      </xdr:nvSpPr>
      <xdr:spPr>
        <a:xfrm>
          <a:off x="12954000" y="101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124477</xdr:rowOff>
    </xdr:from>
    <xdr:ext cx="762000" cy="259045"/>
    <xdr:sp macro="" textlink="">
      <xdr:nvSpPr>
        <xdr:cNvPr id="266" name="テキスト ボックス 265"/>
        <xdr:cNvSpPr txBox="1"/>
      </xdr:nvSpPr>
      <xdr:spPr>
        <a:xfrm>
          <a:off x="12623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2" name="楕円 271"/>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73" name="その他該当値テキスト"/>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4" name="楕円 273"/>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5" name="テキスト ボックス 274"/>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6" name="楕円 275"/>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77" name="テキスト ボックス 276"/>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8" name="楕円 277"/>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79" name="テキスト ボックス 278"/>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114300</xdr:rowOff>
    </xdr:from>
    <xdr:to>
      <xdr:col>65</xdr:col>
      <xdr:colOff>53975</xdr:colOff>
      <xdr:row>58</xdr:row>
      <xdr:rowOff>44450</xdr:rowOff>
    </xdr:to>
    <xdr:sp macro="" textlink="">
      <xdr:nvSpPr>
        <xdr:cNvPr id="280" name="楕円 279"/>
        <xdr:cNvSpPr/>
      </xdr:nvSpPr>
      <xdr:spPr>
        <a:xfrm>
          <a:off x="12954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54627</xdr:rowOff>
    </xdr:from>
    <xdr:ext cx="762000" cy="259045"/>
    <xdr:sp macro="" textlink="">
      <xdr:nvSpPr>
        <xdr:cNvPr id="281" name="テキスト ボックス 280"/>
        <xdr:cNvSpPr txBox="1"/>
      </xdr:nvSpPr>
      <xdr:spPr>
        <a:xfrm>
          <a:off x="12623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ea"/>
              <a:ea typeface="+mn-ea"/>
              <a:cs typeface="+mn-cs"/>
            </a:rPr>
            <a:t>　補助費等の大部分は，平成</a:t>
          </a:r>
          <a:r>
            <a:rPr kumimoji="1" lang="en-US" altLang="ja-JP" sz="1100" b="0" i="0" u="none" strike="noStrike" kern="0" cap="none" spc="0" normalizeH="0" baseline="0" noProof="0">
              <a:ln>
                <a:noFill/>
              </a:ln>
              <a:solidFill>
                <a:prstClr val="black"/>
              </a:solidFill>
              <a:effectLst/>
              <a:uLnTx/>
              <a:uFillTx/>
              <a:latin typeface="+mn-ea"/>
              <a:ea typeface="+mn-ea"/>
              <a:cs typeface="+mn-cs"/>
            </a:rPr>
            <a:t>24</a:t>
          </a:r>
          <a:r>
            <a:rPr kumimoji="1" lang="ja-JP" altLang="en-US" sz="1100" b="0" i="0" u="none" strike="noStrike" kern="0" cap="none" spc="0" normalizeH="0" baseline="0" noProof="0">
              <a:ln>
                <a:noFill/>
              </a:ln>
              <a:solidFill>
                <a:prstClr val="black"/>
              </a:solidFill>
              <a:effectLst/>
              <a:uLnTx/>
              <a:uFillTx/>
              <a:latin typeface="+mn-ea"/>
              <a:ea typeface="+mn-ea"/>
              <a:cs typeface="+mn-cs"/>
            </a:rPr>
            <a:t>年度から下水道事業の公営企業化に伴い支出している補助金等（繰出金）が占めている。</a:t>
          </a:r>
          <a:endParaRPr kumimoji="1" lang="en-US" altLang="ja-JP" sz="11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ea"/>
              <a:ea typeface="+mn-ea"/>
              <a:cs typeface="+mn-cs"/>
            </a:rPr>
            <a:t>　類似団体，全国及び三重県平均を下回っているが，市の財政負担を軽減するため，必要性の低い補助金の見直しや廃止に取り組む。</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154214</xdr:rowOff>
    </xdr:from>
    <xdr:to>
      <xdr:col>82</xdr:col>
      <xdr:colOff>107950</xdr:colOff>
      <xdr:row>41</xdr:row>
      <xdr:rowOff>102507</xdr:rowOff>
    </xdr:to>
    <xdr:cxnSp macro="">
      <xdr:nvCxnSpPr>
        <xdr:cNvPr id="311" name="直線コネクタ 310"/>
        <xdr:cNvCxnSpPr/>
      </xdr:nvCxnSpPr>
      <xdr:spPr>
        <a:xfrm flipV="1">
          <a:off x="16510000" y="56406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74584</xdr:rowOff>
    </xdr:from>
    <xdr:ext cx="762000" cy="259045"/>
    <xdr:sp macro="" textlink="">
      <xdr:nvSpPr>
        <xdr:cNvPr id="312" name="補助費等最小値テキスト"/>
        <xdr:cNvSpPr txBox="1"/>
      </xdr:nvSpPr>
      <xdr:spPr>
        <a:xfrm>
          <a:off x="16598900" y="710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102507</xdr:rowOff>
    </xdr:from>
    <xdr:to>
      <xdr:col>82</xdr:col>
      <xdr:colOff>196850</xdr:colOff>
      <xdr:row>41</xdr:row>
      <xdr:rowOff>102507</xdr:rowOff>
    </xdr:to>
    <xdr:cxnSp macro="">
      <xdr:nvCxnSpPr>
        <xdr:cNvPr id="313" name="直線コネクタ 312"/>
        <xdr:cNvCxnSpPr/>
      </xdr:nvCxnSpPr>
      <xdr:spPr>
        <a:xfrm>
          <a:off x="16421100" y="7131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69141</xdr:rowOff>
    </xdr:from>
    <xdr:ext cx="762000" cy="259045"/>
    <xdr:sp macro="" textlink="">
      <xdr:nvSpPr>
        <xdr:cNvPr id="314" name="補助費等最大値テキスト"/>
        <xdr:cNvSpPr txBox="1"/>
      </xdr:nvSpPr>
      <xdr:spPr>
        <a:xfrm>
          <a:off x="16598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154214</xdr:rowOff>
    </xdr:from>
    <xdr:to>
      <xdr:col>82</xdr:col>
      <xdr:colOff>196850</xdr:colOff>
      <xdr:row>32</xdr:row>
      <xdr:rowOff>154214</xdr:rowOff>
    </xdr:to>
    <xdr:cxnSp macro="">
      <xdr:nvCxnSpPr>
        <xdr:cNvPr id="315" name="直線コネクタ 314"/>
        <xdr:cNvCxnSpPr/>
      </xdr:nvCxnSpPr>
      <xdr:spPr>
        <a:xfrm>
          <a:off x="16421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34</xdr:row>
      <xdr:rowOff>137886</xdr:rowOff>
    </xdr:to>
    <xdr:cxnSp macro="">
      <xdr:nvCxnSpPr>
        <xdr:cNvPr id="316" name="直線コネクタ 315"/>
        <xdr:cNvCxnSpPr/>
      </xdr:nvCxnSpPr>
      <xdr:spPr>
        <a:xfrm>
          <a:off x="15671800" y="59563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31949</xdr:rowOff>
    </xdr:from>
    <xdr:ext cx="762000" cy="259045"/>
    <xdr:sp macro="" textlink="">
      <xdr:nvSpPr>
        <xdr:cNvPr id="317" name="補助費等平均値テキスト"/>
        <xdr:cNvSpPr txBox="1"/>
      </xdr:nvSpPr>
      <xdr:spPr>
        <a:xfrm>
          <a:off x="16598900" y="620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18" name="フローチャート: 判断 317"/>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35</xdr:row>
      <xdr:rowOff>107950</xdr:rowOff>
    </xdr:to>
    <xdr:cxnSp macro="">
      <xdr:nvCxnSpPr>
        <xdr:cNvPr id="319" name="直線コネクタ 318"/>
        <xdr:cNvCxnSpPr/>
      </xdr:nvCxnSpPr>
      <xdr:spPr>
        <a:xfrm flipV="1">
          <a:off x="14782800" y="5956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38100</xdr:rowOff>
    </xdr:from>
    <xdr:to>
      <xdr:col>78</xdr:col>
      <xdr:colOff>120650</xdr:colOff>
      <xdr:row>36</xdr:row>
      <xdr:rowOff>139700</xdr:rowOff>
    </xdr:to>
    <xdr:sp macro="" textlink="">
      <xdr:nvSpPr>
        <xdr:cNvPr id="320" name="フローチャート: 判断 319"/>
        <xdr:cNvSpPr/>
      </xdr:nvSpPr>
      <xdr:spPr>
        <a:xfrm>
          <a:off x="15621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124477</xdr:rowOff>
    </xdr:from>
    <xdr:ext cx="736600" cy="259045"/>
    <xdr:sp macro="" textlink="">
      <xdr:nvSpPr>
        <xdr:cNvPr id="321" name="テキスト ボックス 320"/>
        <xdr:cNvSpPr txBox="1"/>
      </xdr:nvSpPr>
      <xdr:spPr>
        <a:xfrm>
          <a:off x="15290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107950</xdr:rowOff>
    </xdr:from>
    <xdr:to>
      <xdr:col>73</xdr:col>
      <xdr:colOff>180975</xdr:colOff>
      <xdr:row>36</xdr:row>
      <xdr:rowOff>121557</xdr:rowOff>
    </xdr:to>
    <xdr:cxnSp macro="">
      <xdr:nvCxnSpPr>
        <xdr:cNvPr id="322" name="直線コネクタ 321"/>
        <xdr:cNvCxnSpPr/>
      </xdr:nvCxnSpPr>
      <xdr:spPr>
        <a:xfrm flipV="1">
          <a:off x="13893800" y="6108700"/>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23" name="フローチャート: 判断 322"/>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48277</xdr:rowOff>
    </xdr:from>
    <xdr:ext cx="762000" cy="259045"/>
    <xdr:sp macro="" textlink="">
      <xdr:nvSpPr>
        <xdr:cNvPr id="324" name="テキスト ボックス 323"/>
        <xdr:cNvSpPr txBox="1"/>
      </xdr:nvSpPr>
      <xdr:spPr>
        <a:xfrm>
          <a:off x="1440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121557</xdr:rowOff>
    </xdr:from>
    <xdr:to>
      <xdr:col>69</xdr:col>
      <xdr:colOff>92075</xdr:colOff>
      <xdr:row>36</xdr:row>
      <xdr:rowOff>165100</xdr:rowOff>
    </xdr:to>
    <xdr:cxnSp macro="">
      <xdr:nvCxnSpPr>
        <xdr:cNvPr id="325" name="直線コネクタ 324"/>
        <xdr:cNvCxnSpPr/>
      </xdr:nvCxnSpPr>
      <xdr:spPr>
        <a:xfrm flipV="1">
          <a:off x="13004800" y="62937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100693</xdr:rowOff>
    </xdr:from>
    <xdr:to>
      <xdr:col>69</xdr:col>
      <xdr:colOff>142875</xdr:colOff>
      <xdr:row>36</xdr:row>
      <xdr:rowOff>30843</xdr:rowOff>
    </xdr:to>
    <xdr:sp macro="" textlink="">
      <xdr:nvSpPr>
        <xdr:cNvPr id="326" name="フローチャート: 判断 325"/>
        <xdr:cNvSpPr/>
      </xdr:nvSpPr>
      <xdr:spPr>
        <a:xfrm>
          <a:off x="13843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41020</xdr:rowOff>
    </xdr:from>
    <xdr:ext cx="762000" cy="259045"/>
    <xdr:sp macro="" textlink="">
      <xdr:nvSpPr>
        <xdr:cNvPr id="327" name="テキスト ボックス 326"/>
        <xdr:cNvSpPr txBox="1"/>
      </xdr:nvSpPr>
      <xdr:spPr>
        <a:xfrm>
          <a:off x="13512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111578</xdr:rowOff>
    </xdr:from>
    <xdr:to>
      <xdr:col>65</xdr:col>
      <xdr:colOff>53975</xdr:colOff>
      <xdr:row>36</xdr:row>
      <xdr:rowOff>41728</xdr:rowOff>
    </xdr:to>
    <xdr:sp macro="" textlink="">
      <xdr:nvSpPr>
        <xdr:cNvPr id="328" name="フローチャート: 判断 327"/>
        <xdr:cNvSpPr/>
      </xdr:nvSpPr>
      <xdr:spPr>
        <a:xfrm>
          <a:off x="12954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51905</xdr:rowOff>
    </xdr:from>
    <xdr:ext cx="762000" cy="259045"/>
    <xdr:sp macro="" textlink="">
      <xdr:nvSpPr>
        <xdr:cNvPr id="329" name="テキスト ボックス 328"/>
        <xdr:cNvSpPr txBox="1"/>
      </xdr:nvSpPr>
      <xdr:spPr>
        <a:xfrm>
          <a:off x="12623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87086</xdr:rowOff>
    </xdr:from>
    <xdr:to>
      <xdr:col>82</xdr:col>
      <xdr:colOff>158750</xdr:colOff>
      <xdr:row>35</xdr:row>
      <xdr:rowOff>17236</xdr:rowOff>
    </xdr:to>
    <xdr:sp macro="" textlink="">
      <xdr:nvSpPr>
        <xdr:cNvPr id="335" name="楕円 334"/>
        <xdr:cNvSpPr/>
      </xdr:nvSpPr>
      <xdr:spPr>
        <a:xfrm>
          <a:off x="164592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103613</xdr:rowOff>
    </xdr:from>
    <xdr:ext cx="762000" cy="259045"/>
    <xdr:sp macro="" textlink="">
      <xdr:nvSpPr>
        <xdr:cNvPr id="336" name="補助費等該当値テキスト"/>
        <xdr:cNvSpPr txBox="1"/>
      </xdr:nvSpPr>
      <xdr:spPr>
        <a:xfrm>
          <a:off x="16598900" y="57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37" name="楕円 336"/>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38" name="テキスト ボックス 337"/>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57150</xdr:rowOff>
    </xdr:from>
    <xdr:to>
      <xdr:col>74</xdr:col>
      <xdr:colOff>31750</xdr:colOff>
      <xdr:row>35</xdr:row>
      <xdr:rowOff>158750</xdr:rowOff>
    </xdr:to>
    <xdr:sp macro="" textlink="">
      <xdr:nvSpPr>
        <xdr:cNvPr id="339" name="楕円 338"/>
        <xdr:cNvSpPr/>
      </xdr:nvSpPr>
      <xdr:spPr>
        <a:xfrm>
          <a:off x="14732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168927</xdr:rowOff>
    </xdr:from>
    <xdr:ext cx="762000" cy="259045"/>
    <xdr:sp macro="" textlink="">
      <xdr:nvSpPr>
        <xdr:cNvPr id="340" name="テキスト ボックス 339"/>
        <xdr:cNvSpPr txBox="1"/>
      </xdr:nvSpPr>
      <xdr:spPr>
        <a:xfrm>
          <a:off x="14401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70757</xdr:rowOff>
    </xdr:from>
    <xdr:to>
      <xdr:col>69</xdr:col>
      <xdr:colOff>142875</xdr:colOff>
      <xdr:row>37</xdr:row>
      <xdr:rowOff>907</xdr:rowOff>
    </xdr:to>
    <xdr:sp macro="" textlink="">
      <xdr:nvSpPr>
        <xdr:cNvPr id="341" name="楕円 340"/>
        <xdr:cNvSpPr/>
      </xdr:nvSpPr>
      <xdr:spPr>
        <a:xfrm>
          <a:off x="138430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157134</xdr:rowOff>
    </xdr:from>
    <xdr:ext cx="762000" cy="259045"/>
    <xdr:sp macro="" textlink="">
      <xdr:nvSpPr>
        <xdr:cNvPr id="342" name="テキスト ボックス 341"/>
        <xdr:cNvSpPr txBox="1"/>
      </xdr:nvSpPr>
      <xdr:spPr>
        <a:xfrm>
          <a:off x="13512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43" name="楕円 342"/>
        <xdr:cNvSpPr/>
      </xdr:nvSpPr>
      <xdr:spPr>
        <a:xfrm>
          <a:off x="12954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44" name="テキスト ボックス 343"/>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過去に市債発行を抑制してきたことから，ここ数年減少傾向にあり類似団体や全国そして三重県平均全てを下回っている。</a:t>
          </a:r>
          <a:endParaRPr lang="ja-JP" altLang="ja-JP">
            <a:effectLst/>
          </a:endParaRPr>
        </a:p>
        <a:p>
          <a:r>
            <a:rPr kumimoji="1" lang="ja-JP" altLang="ja-JP" sz="1100">
              <a:solidFill>
                <a:schemeClr val="dk1"/>
              </a:solidFill>
              <a:effectLst/>
              <a:latin typeface="+mn-lt"/>
              <a:ea typeface="+mn-ea"/>
              <a:cs typeface="+mn-cs"/>
            </a:rPr>
            <a:t>　今後は公共施設の老朽化対策等により，市債発行額及び市債残高の増額が予想されるが，計画的な財政運営により，基金残高の確保と臨時財政対策債等の発行抑制，繰上償還に取り組み，公債費負担の平準化と経費の縮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35560</xdr:rowOff>
    </xdr:from>
    <xdr:to>
      <xdr:col>24</xdr:col>
      <xdr:colOff>25400</xdr:colOff>
      <xdr:row>79</xdr:row>
      <xdr:rowOff>170435</xdr:rowOff>
    </xdr:to>
    <xdr:cxnSp macro="">
      <xdr:nvCxnSpPr>
        <xdr:cNvPr id="369" name="直線コネクタ 368"/>
        <xdr:cNvCxnSpPr/>
      </xdr:nvCxnSpPr>
      <xdr:spPr>
        <a:xfrm flipV="1">
          <a:off x="4826000" y="12722860"/>
          <a:ext cx="0" cy="992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70" name="公債費最小値テキスト"/>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71" name="直線コネクタ 370"/>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121937</xdr:rowOff>
    </xdr:from>
    <xdr:ext cx="762000" cy="259045"/>
    <xdr:sp macro="" textlink="">
      <xdr:nvSpPr>
        <xdr:cNvPr id="372" name="公債費最大値テキスト"/>
        <xdr:cNvSpPr txBox="1"/>
      </xdr:nvSpPr>
      <xdr:spPr>
        <a:xfrm>
          <a:off x="4914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35560</xdr:rowOff>
    </xdr:from>
    <xdr:to>
      <xdr:col>24</xdr:col>
      <xdr:colOff>114300</xdr:colOff>
      <xdr:row>74</xdr:row>
      <xdr:rowOff>35560</xdr:rowOff>
    </xdr:to>
    <xdr:cxnSp macro="">
      <xdr:nvCxnSpPr>
        <xdr:cNvPr id="373" name="直線コネクタ 372"/>
        <xdr:cNvCxnSpPr/>
      </xdr:nvCxnSpPr>
      <xdr:spPr>
        <a:xfrm>
          <a:off x="4737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147574</xdr:rowOff>
    </xdr:from>
    <xdr:to>
      <xdr:col>24</xdr:col>
      <xdr:colOff>25400</xdr:colOff>
      <xdr:row>76</xdr:row>
      <xdr:rowOff>3556</xdr:rowOff>
    </xdr:to>
    <xdr:cxnSp macro="">
      <xdr:nvCxnSpPr>
        <xdr:cNvPr id="374" name="直線コネクタ 373"/>
        <xdr:cNvCxnSpPr/>
      </xdr:nvCxnSpPr>
      <xdr:spPr>
        <a:xfrm>
          <a:off x="3987800" y="130063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135145</xdr:rowOff>
    </xdr:from>
    <xdr:ext cx="762000" cy="259045"/>
    <xdr:sp macro="" textlink="">
      <xdr:nvSpPr>
        <xdr:cNvPr id="375" name="公債費平均値テキスト"/>
        <xdr:cNvSpPr txBox="1"/>
      </xdr:nvSpPr>
      <xdr:spPr>
        <a:xfrm>
          <a:off x="4914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6" name="フローチャート: 判断 375"/>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147574</xdr:rowOff>
    </xdr:from>
    <xdr:to>
      <xdr:col>19</xdr:col>
      <xdr:colOff>187325</xdr:colOff>
      <xdr:row>76</xdr:row>
      <xdr:rowOff>40132</xdr:rowOff>
    </xdr:to>
    <xdr:cxnSp macro="">
      <xdr:nvCxnSpPr>
        <xdr:cNvPr id="377" name="直線コネクタ 376"/>
        <xdr:cNvCxnSpPr/>
      </xdr:nvCxnSpPr>
      <xdr:spPr>
        <a:xfrm flipV="1">
          <a:off x="3098800" y="130063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8" name="フローチャート: 判断 377"/>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9" name="テキスト ボックス 378"/>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40132</xdr:rowOff>
    </xdr:from>
    <xdr:to>
      <xdr:col>15</xdr:col>
      <xdr:colOff>98425</xdr:colOff>
      <xdr:row>76</xdr:row>
      <xdr:rowOff>76708</xdr:rowOff>
    </xdr:to>
    <xdr:cxnSp macro="">
      <xdr:nvCxnSpPr>
        <xdr:cNvPr id="380" name="直線コネクタ 379"/>
        <xdr:cNvCxnSpPr/>
      </xdr:nvCxnSpPr>
      <xdr:spPr>
        <a:xfrm flipV="1">
          <a:off x="2209800" y="130703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81" name="フローチャート: 判断 380"/>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82" name="テキスト ボックス 381"/>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76708</xdr:rowOff>
    </xdr:from>
    <xdr:to>
      <xdr:col>11</xdr:col>
      <xdr:colOff>9525</xdr:colOff>
      <xdr:row>76</xdr:row>
      <xdr:rowOff>81280</xdr:rowOff>
    </xdr:to>
    <xdr:cxnSp macro="">
      <xdr:nvCxnSpPr>
        <xdr:cNvPr id="383" name="直線コネクタ 382"/>
        <xdr:cNvCxnSpPr/>
      </xdr:nvCxnSpPr>
      <xdr:spPr>
        <a:xfrm flipV="1">
          <a:off x="1320800" y="13106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69342</xdr:rowOff>
    </xdr:from>
    <xdr:to>
      <xdr:col>11</xdr:col>
      <xdr:colOff>60325</xdr:colOff>
      <xdr:row>77</xdr:row>
      <xdr:rowOff>170942</xdr:rowOff>
    </xdr:to>
    <xdr:sp macro="" textlink="">
      <xdr:nvSpPr>
        <xdr:cNvPr id="384" name="フローチャート: 判断 383"/>
        <xdr:cNvSpPr/>
      </xdr:nvSpPr>
      <xdr:spPr>
        <a:xfrm>
          <a:off x="2159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155719</xdr:rowOff>
    </xdr:from>
    <xdr:ext cx="762000" cy="259045"/>
    <xdr:sp macro="" textlink="">
      <xdr:nvSpPr>
        <xdr:cNvPr id="385" name="テキスト ボックス 384"/>
        <xdr:cNvSpPr txBox="1"/>
      </xdr:nvSpPr>
      <xdr:spPr>
        <a:xfrm>
          <a:off x="1828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86" name="フローチャート: 判断 385"/>
        <xdr:cNvSpPr/>
      </xdr:nvSpPr>
      <xdr:spPr>
        <a:xfrm>
          <a:off x="1270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169435</xdr:rowOff>
    </xdr:from>
    <xdr:ext cx="762000" cy="259045"/>
    <xdr:sp macro="" textlink="">
      <xdr:nvSpPr>
        <xdr:cNvPr id="387" name="テキスト ボックス 386"/>
        <xdr:cNvSpPr txBox="1"/>
      </xdr:nvSpPr>
      <xdr:spPr>
        <a:xfrm>
          <a:off x="939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124206</xdr:rowOff>
    </xdr:from>
    <xdr:to>
      <xdr:col>24</xdr:col>
      <xdr:colOff>76200</xdr:colOff>
      <xdr:row>76</xdr:row>
      <xdr:rowOff>54356</xdr:rowOff>
    </xdr:to>
    <xdr:sp macro="" textlink="">
      <xdr:nvSpPr>
        <xdr:cNvPr id="393" name="楕円 392"/>
        <xdr:cNvSpPr/>
      </xdr:nvSpPr>
      <xdr:spPr>
        <a:xfrm>
          <a:off x="47752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140733</xdr:rowOff>
    </xdr:from>
    <xdr:ext cx="762000" cy="259045"/>
    <xdr:sp macro="" textlink="">
      <xdr:nvSpPr>
        <xdr:cNvPr id="394" name="公債費該当値テキスト"/>
        <xdr:cNvSpPr txBox="1"/>
      </xdr:nvSpPr>
      <xdr:spPr>
        <a:xfrm>
          <a:off x="4914900" y="1282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96774</xdr:rowOff>
    </xdr:from>
    <xdr:to>
      <xdr:col>20</xdr:col>
      <xdr:colOff>38100</xdr:colOff>
      <xdr:row>76</xdr:row>
      <xdr:rowOff>26924</xdr:rowOff>
    </xdr:to>
    <xdr:sp macro="" textlink="">
      <xdr:nvSpPr>
        <xdr:cNvPr id="395" name="楕円 394"/>
        <xdr:cNvSpPr/>
      </xdr:nvSpPr>
      <xdr:spPr>
        <a:xfrm>
          <a:off x="3937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37101</xdr:rowOff>
    </xdr:from>
    <xdr:ext cx="736600" cy="259045"/>
    <xdr:sp macro="" textlink="">
      <xdr:nvSpPr>
        <xdr:cNvPr id="396" name="テキスト ボックス 395"/>
        <xdr:cNvSpPr txBox="1"/>
      </xdr:nvSpPr>
      <xdr:spPr>
        <a:xfrm>
          <a:off x="3606800" y="1272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160782</xdr:rowOff>
    </xdr:from>
    <xdr:to>
      <xdr:col>15</xdr:col>
      <xdr:colOff>149225</xdr:colOff>
      <xdr:row>76</xdr:row>
      <xdr:rowOff>90932</xdr:rowOff>
    </xdr:to>
    <xdr:sp macro="" textlink="">
      <xdr:nvSpPr>
        <xdr:cNvPr id="397" name="楕円 396"/>
        <xdr:cNvSpPr/>
      </xdr:nvSpPr>
      <xdr:spPr>
        <a:xfrm>
          <a:off x="3048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101109</xdr:rowOff>
    </xdr:from>
    <xdr:ext cx="762000" cy="259045"/>
    <xdr:sp macro="" textlink="">
      <xdr:nvSpPr>
        <xdr:cNvPr id="398" name="テキスト ボックス 397"/>
        <xdr:cNvSpPr txBox="1"/>
      </xdr:nvSpPr>
      <xdr:spPr>
        <a:xfrm>
          <a:off x="2717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25908</xdr:rowOff>
    </xdr:from>
    <xdr:to>
      <xdr:col>11</xdr:col>
      <xdr:colOff>60325</xdr:colOff>
      <xdr:row>76</xdr:row>
      <xdr:rowOff>127508</xdr:rowOff>
    </xdr:to>
    <xdr:sp macro="" textlink="">
      <xdr:nvSpPr>
        <xdr:cNvPr id="399" name="楕円 398"/>
        <xdr:cNvSpPr/>
      </xdr:nvSpPr>
      <xdr:spPr>
        <a:xfrm>
          <a:off x="2159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137685</xdr:rowOff>
    </xdr:from>
    <xdr:ext cx="762000" cy="259045"/>
    <xdr:sp macro="" textlink="">
      <xdr:nvSpPr>
        <xdr:cNvPr id="400" name="テキスト ボックス 399"/>
        <xdr:cNvSpPr txBox="1"/>
      </xdr:nvSpPr>
      <xdr:spPr>
        <a:xfrm>
          <a:off x="1828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401" name="楕円 400"/>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402" name="テキスト ボックス 401"/>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と比較すると</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の主な要因は，</a:t>
          </a:r>
          <a:r>
            <a:rPr kumimoji="1" lang="ja-JP" altLang="en-US" sz="1100">
              <a:solidFill>
                <a:schemeClr val="dk1"/>
              </a:solidFill>
              <a:effectLst/>
              <a:latin typeface="+mn-lt"/>
              <a:ea typeface="+mn-ea"/>
              <a:cs typeface="+mn-cs"/>
            </a:rPr>
            <a:t>会計年度任用職員制度の開始による人件費の増加である</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社会保障関連経費の増加傾向に加え，公共施設の老朽化対策等により維持補修費の増加が見込まれるため，福祉政策の精査や公共施設マネジメントの推進等により，経常的経費を削減し，健全な財政運営に努めていく。</a:t>
          </a:r>
          <a:endParaRPr lang="ja-JP" altLang="ja-JP">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111760</xdr:rowOff>
    </xdr:from>
    <xdr:to>
      <xdr:col>82</xdr:col>
      <xdr:colOff>107950</xdr:colOff>
      <xdr:row>80</xdr:row>
      <xdr:rowOff>111761</xdr:rowOff>
    </xdr:to>
    <xdr:cxnSp macro="">
      <xdr:nvCxnSpPr>
        <xdr:cNvPr id="430" name="直線コネクタ 429"/>
        <xdr:cNvCxnSpPr/>
      </xdr:nvCxnSpPr>
      <xdr:spPr>
        <a:xfrm flipV="1">
          <a:off x="16510000" y="12456160"/>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83838</xdr:rowOff>
    </xdr:from>
    <xdr:ext cx="762000" cy="259045"/>
    <xdr:sp macro="" textlink="">
      <xdr:nvSpPr>
        <xdr:cNvPr id="431" name="公債費以外最小値テキスト"/>
        <xdr:cNvSpPr txBox="1"/>
      </xdr:nvSpPr>
      <xdr:spPr>
        <a:xfrm>
          <a:off x="16598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111761</xdr:rowOff>
    </xdr:from>
    <xdr:to>
      <xdr:col>82</xdr:col>
      <xdr:colOff>196850</xdr:colOff>
      <xdr:row>80</xdr:row>
      <xdr:rowOff>111761</xdr:rowOff>
    </xdr:to>
    <xdr:cxnSp macro="">
      <xdr:nvCxnSpPr>
        <xdr:cNvPr id="432" name="直線コネクタ 431"/>
        <xdr:cNvCxnSpPr/>
      </xdr:nvCxnSpPr>
      <xdr:spPr>
        <a:xfrm>
          <a:off x="16421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26687</xdr:rowOff>
    </xdr:from>
    <xdr:ext cx="762000" cy="259045"/>
    <xdr:sp macro="" textlink="">
      <xdr:nvSpPr>
        <xdr:cNvPr id="433" name="公債費以外最大値テキスト"/>
        <xdr:cNvSpPr txBox="1"/>
      </xdr:nvSpPr>
      <xdr:spPr>
        <a:xfrm>
          <a:off x="16598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111760</xdr:rowOff>
    </xdr:from>
    <xdr:to>
      <xdr:col>82</xdr:col>
      <xdr:colOff>196850</xdr:colOff>
      <xdr:row>72</xdr:row>
      <xdr:rowOff>111760</xdr:rowOff>
    </xdr:to>
    <xdr:cxnSp macro="">
      <xdr:nvCxnSpPr>
        <xdr:cNvPr id="434" name="直線コネクタ 433"/>
        <xdr:cNvCxnSpPr/>
      </xdr:nvCxnSpPr>
      <xdr:spPr>
        <a:xfrm>
          <a:off x="16421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27939</xdr:rowOff>
    </xdr:from>
    <xdr:to>
      <xdr:col>82</xdr:col>
      <xdr:colOff>107950</xdr:colOff>
      <xdr:row>80</xdr:row>
      <xdr:rowOff>111761</xdr:rowOff>
    </xdr:to>
    <xdr:cxnSp macro="">
      <xdr:nvCxnSpPr>
        <xdr:cNvPr id="435" name="直線コネクタ 434"/>
        <xdr:cNvCxnSpPr/>
      </xdr:nvCxnSpPr>
      <xdr:spPr>
        <a:xfrm>
          <a:off x="15671800" y="13743939"/>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6"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7" name="フローチャート: 判断 436"/>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27939</xdr:rowOff>
    </xdr:from>
    <xdr:to>
      <xdr:col>78</xdr:col>
      <xdr:colOff>69850</xdr:colOff>
      <xdr:row>80</xdr:row>
      <xdr:rowOff>88900</xdr:rowOff>
    </xdr:to>
    <xdr:cxnSp macro="">
      <xdr:nvCxnSpPr>
        <xdr:cNvPr id="438" name="直線コネクタ 437"/>
        <xdr:cNvCxnSpPr/>
      </xdr:nvCxnSpPr>
      <xdr:spPr>
        <a:xfrm flipV="1">
          <a:off x="14782800" y="137439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9" name="フローチャート: 判断 438"/>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40" name="テキスト ボックス 439"/>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88900</xdr:rowOff>
    </xdr:from>
    <xdr:to>
      <xdr:col>73</xdr:col>
      <xdr:colOff>180975</xdr:colOff>
      <xdr:row>80</xdr:row>
      <xdr:rowOff>127000</xdr:rowOff>
    </xdr:to>
    <xdr:cxnSp macro="">
      <xdr:nvCxnSpPr>
        <xdr:cNvPr id="441" name="直線コネクタ 440"/>
        <xdr:cNvCxnSpPr/>
      </xdr:nvCxnSpPr>
      <xdr:spPr>
        <a:xfrm flipV="1">
          <a:off x="13893800" y="1380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53339</xdr:rowOff>
    </xdr:from>
    <xdr:to>
      <xdr:col>74</xdr:col>
      <xdr:colOff>31750</xdr:colOff>
      <xdr:row>76</xdr:row>
      <xdr:rowOff>154939</xdr:rowOff>
    </xdr:to>
    <xdr:sp macro="" textlink="">
      <xdr:nvSpPr>
        <xdr:cNvPr id="442" name="フローチャート: 判断 441"/>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165117</xdr:rowOff>
    </xdr:from>
    <xdr:ext cx="762000" cy="259045"/>
    <xdr:sp macro="" textlink="">
      <xdr:nvSpPr>
        <xdr:cNvPr id="443" name="テキスト ボックス 442"/>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12700</xdr:rowOff>
    </xdr:from>
    <xdr:to>
      <xdr:col>69</xdr:col>
      <xdr:colOff>92075</xdr:colOff>
      <xdr:row>80</xdr:row>
      <xdr:rowOff>127000</xdr:rowOff>
    </xdr:to>
    <xdr:cxnSp macro="">
      <xdr:nvCxnSpPr>
        <xdr:cNvPr id="444" name="直線コネクタ 443"/>
        <xdr:cNvCxnSpPr/>
      </xdr:nvCxnSpPr>
      <xdr:spPr>
        <a:xfrm>
          <a:off x="13004800" y="13728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68580</xdr:rowOff>
    </xdr:from>
    <xdr:to>
      <xdr:col>69</xdr:col>
      <xdr:colOff>142875</xdr:colOff>
      <xdr:row>76</xdr:row>
      <xdr:rowOff>170180</xdr:rowOff>
    </xdr:to>
    <xdr:sp macro="" textlink="">
      <xdr:nvSpPr>
        <xdr:cNvPr id="445" name="フローチャート: 判断 444"/>
        <xdr:cNvSpPr/>
      </xdr:nvSpPr>
      <xdr:spPr>
        <a:xfrm>
          <a:off x="13843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8907</xdr:rowOff>
    </xdr:from>
    <xdr:ext cx="762000" cy="259045"/>
    <xdr:sp macro="" textlink="">
      <xdr:nvSpPr>
        <xdr:cNvPr id="446" name="テキスト ボックス 445"/>
        <xdr:cNvSpPr txBox="1"/>
      </xdr:nvSpPr>
      <xdr:spPr>
        <a:xfrm>
          <a:off x="13512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47" name="フローチャート: 判断 446"/>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48" name="テキスト ボックス 447"/>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60961</xdr:rowOff>
    </xdr:from>
    <xdr:to>
      <xdr:col>82</xdr:col>
      <xdr:colOff>158750</xdr:colOff>
      <xdr:row>80</xdr:row>
      <xdr:rowOff>162561</xdr:rowOff>
    </xdr:to>
    <xdr:sp macro="" textlink="">
      <xdr:nvSpPr>
        <xdr:cNvPr id="454" name="楕円 453"/>
        <xdr:cNvSpPr/>
      </xdr:nvSpPr>
      <xdr:spPr>
        <a:xfrm>
          <a:off x="164592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140988</xdr:rowOff>
    </xdr:from>
    <xdr:ext cx="762000" cy="259045"/>
    <xdr:sp macro="" textlink="">
      <xdr:nvSpPr>
        <xdr:cNvPr id="455" name="公債費以外該当値テキスト"/>
        <xdr:cNvSpPr txBox="1"/>
      </xdr:nvSpPr>
      <xdr:spPr>
        <a:xfrm>
          <a:off x="16598900" y="1368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148589</xdr:rowOff>
    </xdr:from>
    <xdr:to>
      <xdr:col>78</xdr:col>
      <xdr:colOff>120650</xdr:colOff>
      <xdr:row>80</xdr:row>
      <xdr:rowOff>78739</xdr:rowOff>
    </xdr:to>
    <xdr:sp macro="" textlink="">
      <xdr:nvSpPr>
        <xdr:cNvPr id="456" name="楕円 455"/>
        <xdr:cNvSpPr/>
      </xdr:nvSpPr>
      <xdr:spPr>
        <a:xfrm>
          <a:off x="15621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63516</xdr:rowOff>
    </xdr:from>
    <xdr:ext cx="736600" cy="259045"/>
    <xdr:sp macro="" textlink="">
      <xdr:nvSpPr>
        <xdr:cNvPr id="457" name="テキスト ボックス 456"/>
        <xdr:cNvSpPr txBox="1"/>
      </xdr:nvSpPr>
      <xdr:spPr>
        <a:xfrm>
          <a:off x="15290800" y="13779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38100</xdr:rowOff>
    </xdr:from>
    <xdr:to>
      <xdr:col>74</xdr:col>
      <xdr:colOff>31750</xdr:colOff>
      <xdr:row>80</xdr:row>
      <xdr:rowOff>139700</xdr:rowOff>
    </xdr:to>
    <xdr:sp macro="" textlink="">
      <xdr:nvSpPr>
        <xdr:cNvPr id="458" name="楕円 457"/>
        <xdr:cNvSpPr/>
      </xdr:nvSpPr>
      <xdr:spPr>
        <a:xfrm>
          <a:off x="14732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124477</xdr:rowOff>
    </xdr:from>
    <xdr:ext cx="762000" cy="259045"/>
    <xdr:sp macro="" textlink="">
      <xdr:nvSpPr>
        <xdr:cNvPr id="459" name="テキスト ボックス 458"/>
        <xdr:cNvSpPr txBox="1"/>
      </xdr:nvSpPr>
      <xdr:spPr>
        <a:xfrm>
          <a:off x="14401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76200</xdr:rowOff>
    </xdr:from>
    <xdr:to>
      <xdr:col>69</xdr:col>
      <xdr:colOff>142875</xdr:colOff>
      <xdr:row>81</xdr:row>
      <xdr:rowOff>6350</xdr:rowOff>
    </xdr:to>
    <xdr:sp macro="" textlink="">
      <xdr:nvSpPr>
        <xdr:cNvPr id="460" name="楕円 459"/>
        <xdr:cNvSpPr/>
      </xdr:nvSpPr>
      <xdr:spPr>
        <a:xfrm>
          <a:off x="13843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162577</xdr:rowOff>
    </xdr:from>
    <xdr:ext cx="762000" cy="259045"/>
    <xdr:sp macro="" textlink="">
      <xdr:nvSpPr>
        <xdr:cNvPr id="461" name="テキスト ボックス 460"/>
        <xdr:cNvSpPr txBox="1"/>
      </xdr:nvSpPr>
      <xdr:spPr>
        <a:xfrm>
          <a:off x="13512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133350</xdr:rowOff>
    </xdr:from>
    <xdr:to>
      <xdr:col>65</xdr:col>
      <xdr:colOff>53975</xdr:colOff>
      <xdr:row>80</xdr:row>
      <xdr:rowOff>63500</xdr:rowOff>
    </xdr:to>
    <xdr:sp macro="" textlink="">
      <xdr:nvSpPr>
        <xdr:cNvPr id="462" name="楕円 461"/>
        <xdr:cNvSpPr/>
      </xdr:nvSpPr>
      <xdr:spPr>
        <a:xfrm>
          <a:off x="12954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48277</xdr:rowOff>
    </xdr:from>
    <xdr:ext cx="762000" cy="259045"/>
    <xdr:sp macro="" textlink="">
      <xdr:nvSpPr>
        <xdr:cNvPr id="463" name="テキスト ボックス 462"/>
        <xdr:cNvSpPr txBox="1"/>
      </xdr:nvSpPr>
      <xdr:spPr>
        <a:xfrm>
          <a:off x="12623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135001</xdr:rowOff>
    </xdr:from>
    <xdr:to>
      <xdr:col>29</xdr:col>
      <xdr:colOff>127000</xdr:colOff>
      <xdr:row>19</xdr:row>
      <xdr:rowOff>42304</xdr:rowOff>
    </xdr:to>
    <xdr:cxnSp macro="">
      <xdr:nvCxnSpPr>
        <xdr:cNvPr id="45" name="直線コネクタ 44"/>
        <xdr:cNvCxnSpPr/>
      </xdr:nvCxnSpPr>
      <xdr:spPr bwMode="auto">
        <a:xfrm flipV="1">
          <a:off x="5651500" y="2240026"/>
          <a:ext cx="0" cy="1107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14381</xdr:rowOff>
    </xdr:from>
    <xdr:ext cx="762000" cy="259045"/>
    <xdr:sp macro="" textlink="">
      <xdr:nvSpPr>
        <xdr:cNvPr id="46" name="人口1人当たり決算額の推移最小値テキスト130"/>
        <xdr:cNvSpPr txBox="1"/>
      </xdr:nvSpPr>
      <xdr:spPr>
        <a:xfrm>
          <a:off x="5740400" y="331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42304</xdr:rowOff>
    </xdr:from>
    <xdr:to>
      <xdr:col>30</xdr:col>
      <xdr:colOff>25400</xdr:colOff>
      <xdr:row>19</xdr:row>
      <xdr:rowOff>42304</xdr:rowOff>
    </xdr:to>
    <xdr:cxnSp macro="">
      <xdr:nvCxnSpPr>
        <xdr:cNvPr id="47" name="直線コネクタ 46"/>
        <xdr:cNvCxnSpPr/>
      </xdr:nvCxnSpPr>
      <xdr:spPr bwMode="auto">
        <a:xfrm>
          <a:off x="5562600" y="33474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49928</xdr:rowOff>
    </xdr:from>
    <xdr:ext cx="762000" cy="259045"/>
    <xdr:sp macro="" textlink="">
      <xdr:nvSpPr>
        <xdr:cNvPr id="48" name="人口1人当たり決算額の推移最大値テキスト130"/>
        <xdr:cNvSpPr txBox="1"/>
      </xdr:nvSpPr>
      <xdr:spPr>
        <a:xfrm>
          <a:off x="5740400" y="198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135001</xdr:rowOff>
    </xdr:from>
    <xdr:to>
      <xdr:col>30</xdr:col>
      <xdr:colOff>25400</xdr:colOff>
      <xdr:row>12</xdr:row>
      <xdr:rowOff>135001</xdr:rowOff>
    </xdr:to>
    <xdr:cxnSp macro="">
      <xdr:nvCxnSpPr>
        <xdr:cNvPr id="49" name="直線コネクタ 48"/>
        <xdr:cNvCxnSpPr/>
      </xdr:nvCxnSpPr>
      <xdr:spPr bwMode="auto">
        <a:xfrm>
          <a:off x="5562600" y="2240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93586</xdr:rowOff>
    </xdr:from>
    <xdr:to>
      <xdr:col>29</xdr:col>
      <xdr:colOff>127000</xdr:colOff>
      <xdr:row>17</xdr:row>
      <xdr:rowOff>43561</xdr:rowOff>
    </xdr:to>
    <xdr:cxnSp macro="">
      <xdr:nvCxnSpPr>
        <xdr:cNvPr id="50" name="直線コネクタ 49"/>
        <xdr:cNvCxnSpPr/>
      </xdr:nvCxnSpPr>
      <xdr:spPr bwMode="auto">
        <a:xfrm flipV="1">
          <a:off x="5003800" y="2884411"/>
          <a:ext cx="647700" cy="121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168394</xdr:rowOff>
    </xdr:from>
    <xdr:ext cx="762000" cy="259045"/>
    <xdr:sp macro="" textlink="">
      <xdr:nvSpPr>
        <xdr:cNvPr id="51" name="人口1人当たり決算額の推移平均値テキスト130"/>
        <xdr:cNvSpPr txBox="1"/>
      </xdr:nvSpPr>
      <xdr:spPr>
        <a:xfrm>
          <a:off x="5740400" y="2616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151867</xdr:rowOff>
    </xdr:from>
    <xdr:to>
      <xdr:col>29</xdr:col>
      <xdr:colOff>177800</xdr:colOff>
      <xdr:row>16</xdr:row>
      <xdr:rowOff>82017</xdr:rowOff>
    </xdr:to>
    <xdr:sp macro="" textlink="">
      <xdr:nvSpPr>
        <xdr:cNvPr id="52" name="フローチャート: 判断 51"/>
        <xdr:cNvSpPr/>
      </xdr:nvSpPr>
      <xdr:spPr bwMode="auto">
        <a:xfrm>
          <a:off x="5600700" y="2771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43561</xdr:rowOff>
    </xdr:from>
    <xdr:to>
      <xdr:col>26</xdr:col>
      <xdr:colOff>50800</xdr:colOff>
      <xdr:row>17</xdr:row>
      <xdr:rowOff>80632</xdr:rowOff>
    </xdr:to>
    <xdr:cxnSp macro="">
      <xdr:nvCxnSpPr>
        <xdr:cNvPr id="53" name="直線コネクタ 52"/>
        <xdr:cNvCxnSpPr/>
      </xdr:nvCxnSpPr>
      <xdr:spPr bwMode="auto">
        <a:xfrm flipV="1">
          <a:off x="4305300" y="3005836"/>
          <a:ext cx="698500" cy="37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113424</xdr:rowOff>
    </xdr:from>
    <xdr:to>
      <xdr:col>26</xdr:col>
      <xdr:colOff>101600</xdr:colOff>
      <xdr:row>17</xdr:row>
      <xdr:rowOff>43574</xdr:rowOff>
    </xdr:to>
    <xdr:sp macro="" textlink="">
      <xdr:nvSpPr>
        <xdr:cNvPr id="54" name="フローチャート: 判断 53"/>
        <xdr:cNvSpPr/>
      </xdr:nvSpPr>
      <xdr:spPr bwMode="auto">
        <a:xfrm>
          <a:off x="4953000" y="29042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53751</xdr:rowOff>
    </xdr:from>
    <xdr:ext cx="736600" cy="259045"/>
    <xdr:sp macro="" textlink="">
      <xdr:nvSpPr>
        <xdr:cNvPr id="55" name="テキスト ボックス 54"/>
        <xdr:cNvSpPr txBox="1"/>
      </xdr:nvSpPr>
      <xdr:spPr>
        <a:xfrm>
          <a:off x="4622800" y="2673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80632</xdr:rowOff>
    </xdr:from>
    <xdr:to>
      <xdr:col>22</xdr:col>
      <xdr:colOff>114300</xdr:colOff>
      <xdr:row>17</xdr:row>
      <xdr:rowOff>120561</xdr:rowOff>
    </xdr:to>
    <xdr:cxnSp macro="">
      <xdr:nvCxnSpPr>
        <xdr:cNvPr id="56" name="直線コネクタ 55"/>
        <xdr:cNvCxnSpPr/>
      </xdr:nvCxnSpPr>
      <xdr:spPr bwMode="auto">
        <a:xfrm flipV="1">
          <a:off x="3606800" y="3042907"/>
          <a:ext cx="698500" cy="39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148514</xdr:rowOff>
    </xdr:from>
    <xdr:to>
      <xdr:col>22</xdr:col>
      <xdr:colOff>165100</xdr:colOff>
      <xdr:row>17</xdr:row>
      <xdr:rowOff>78664</xdr:rowOff>
    </xdr:to>
    <xdr:sp macro="" textlink="">
      <xdr:nvSpPr>
        <xdr:cNvPr id="57" name="フローチャート: 判断 56"/>
        <xdr:cNvSpPr/>
      </xdr:nvSpPr>
      <xdr:spPr bwMode="auto">
        <a:xfrm>
          <a:off x="4254500" y="29393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88841</xdr:rowOff>
    </xdr:from>
    <xdr:ext cx="762000" cy="259045"/>
    <xdr:sp macro="" textlink="">
      <xdr:nvSpPr>
        <xdr:cNvPr id="58" name="テキスト ボックス 57"/>
        <xdr:cNvSpPr txBox="1"/>
      </xdr:nvSpPr>
      <xdr:spPr>
        <a:xfrm>
          <a:off x="3924300" y="270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108560</xdr:rowOff>
    </xdr:from>
    <xdr:to>
      <xdr:col>18</xdr:col>
      <xdr:colOff>177800</xdr:colOff>
      <xdr:row>17</xdr:row>
      <xdr:rowOff>120561</xdr:rowOff>
    </xdr:to>
    <xdr:cxnSp macro="">
      <xdr:nvCxnSpPr>
        <xdr:cNvPr id="59" name="直線コネクタ 58"/>
        <xdr:cNvCxnSpPr/>
      </xdr:nvCxnSpPr>
      <xdr:spPr bwMode="auto">
        <a:xfrm>
          <a:off x="2908300" y="3070835"/>
          <a:ext cx="698500" cy="12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159639</xdr:rowOff>
    </xdr:from>
    <xdr:to>
      <xdr:col>19</xdr:col>
      <xdr:colOff>38100</xdr:colOff>
      <xdr:row>17</xdr:row>
      <xdr:rowOff>89789</xdr:rowOff>
    </xdr:to>
    <xdr:sp macro="" textlink="">
      <xdr:nvSpPr>
        <xdr:cNvPr id="60" name="フローチャート: 判断 59"/>
        <xdr:cNvSpPr/>
      </xdr:nvSpPr>
      <xdr:spPr bwMode="auto">
        <a:xfrm>
          <a:off x="3556000" y="295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99966</xdr:rowOff>
    </xdr:from>
    <xdr:ext cx="762000" cy="259045"/>
    <xdr:sp macro="" textlink="">
      <xdr:nvSpPr>
        <xdr:cNvPr id="61" name="テキスト ボックス 60"/>
        <xdr:cNvSpPr txBox="1"/>
      </xdr:nvSpPr>
      <xdr:spPr>
        <a:xfrm>
          <a:off x="3225800" y="271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20079</xdr:rowOff>
    </xdr:from>
    <xdr:to>
      <xdr:col>15</xdr:col>
      <xdr:colOff>101600</xdr:colOff>
      <xdr:row>17</xdr:row>
      <xdr:rowOff>121679</xdr:rowOff>
    </xdr:to>
    <xdr:sp macro="" textlink="">
      <xdr:nvSpPr>
        <xdr:cNvPr id="62" name="フローチャート: 判断 61"/>
        <xdr:cNvSpPr/>
      </xdr:nvSpPr>
      <xdr:spPr bwMode="auto">
        <a:xfrm>
          <a:off x="2857500" y="29823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131856</xdr:rowOff>
    </xdr:from>
    <xdr:ext cx="762000" cy="259045"/>
    <xdr:sp macro="" textlink="">
      <xdr:nvSpPr>
        <xdr:cNvPr id="63" name="テキスト ボックス 62"/>
        <xdr:cNvSpPr txBox="1"/>
      </xdr:nvSpPr>
      <xdr:spPr>
        <a:xfrm>
          <a:off x="2527300" y="2751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42786</xdr:rowOff>
    </xdr:from>
    <xdr:to>
      <xdr:col>29</xdr:col>
      <xdr:colOff>177800</xdr:colOff>
      <xdr:row>16</xdr:row>
      <xdr:rowOff>144386</xdr:rowOff>
    </xdr:to>
    <xdr:sp macro="" textlink="">
      <xdr:nvSpPr>
        <xdr:cNvPr id="69" name="楕円 68"/>
        <xdr:cNvSpPr/>
      </xdr:nvSpPr>
      <xdr:spPr bwMode="auto">
        <a:xfrm>
          <a:off x="5600700" y="2833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14863</xdr:rowOff>
    </xdr:from>
    <xdr:ext cx="762000" cy="259045"/>
    <xdr:sp macro="" textlink="">
      <xdr:nvSpPr>
        <xdr:cNvPr id="70" name="人口1人当たり決算額の推移該当値テキスト130"/>
        <xdr:cNvSpPr txBox="1"/>
      </xdr:nvSpPr>
      <xdr:spPr>
        <a:xfrm>
          <a:off x="5740400" y="280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164211</xdr:rowOff>
    </xdr:from>
    <xdr:to>
      <xdr:col>26</xdr:col>
      <xdr:colOff>101600</xdr:colOff>
      <xdr:row>17</xdr:row>
      <xdr:rowOff>94361</xdr:rowOff>
    </xdr:to>
    <xdr:sp macro="" textlink="">
      <xdr:nvSpPr>
        <xdr:cNvPr id="71" name="楕円 70"/>
        <xdr:cNvSpPr/>
      </xdr:nvSpPr>
      <xdr:spPr bwMode="auto">
        <a:xfrm>
          <a:off x="4953000" y="2955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79138</xdr:rowOff>
    </xdr:from>
    <xdr:ext cx="736600" cy="259045"/>
    <xdr:sp macro="" textlink="">
      <xdr:nvSpPr>
        <xdr:cNvPr id="72" name="テキスト ボックス 71"/>
        <xdr:cNvSpPr txBox="1"/>
      </xdr:nvSpPr>
      <xdr:spPr>
        <a:xfrm>
          <a:off x="4622800" y="304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29832</xdr:rowOff>
    </xdr:from>
    <xdr:to>
      <xdr:col>22</xdr:col>
      <xdr:colOff>165100</xdr:colOff>
      <xdr:row>17</xdr:row>
      <xdr:rowOff>131432</xdr:rowOff>
    </xdr:to>
    <xdr:sp macro="" textlink="">
      <xdr:nvSpPr>
        <xdr:cNvPr id="73" name="楕円 72"/>
        <xdr:cNvSpPr/>
      </xdr:nvSpPr>
      <xdr:spPr bwMode="auto">
        <a:xfrm>
          <a:off x="4254500" y="2992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116209</xdr:rowOff>
    </xdr:from>
    <xdr:ext cx="762000" cy="259045"/>
    <xdr:sp macro="" textlink="">
      <xdr:nvSpPr>
        <xdr:cNvPr id="74" name="テキスト ボックス 73"/>
        <xdr:cNvSpPr txBox="1"/>
      </xdr:nvSpPr>
      <xdr:spPr>
        <a:xfrm>
          <a:off x="3924300" y="3078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69761</xdr:rowOff>
    </xdr:from>
    <xdr:to>
      <xdr:col>19</xdr:col>
      <xdr:colOff>38100</xdr:colOff>
      <xdr:row>17</xdr:row>
      <xdr:rowOff>171361</xdr:rowOff>
    </xdr:to>
    <xdr:sp macro="" textlink="">
      <xdr:nvSpPr>
        <xdr:cNvPr id="75" name="楕円 74"/>
        <xdr:cNvSpPr/>
      </xdr:nvSpPr>
      <xdr:spPr bwMode="auto">
        <a:xfrm>
          <a:off x="3556000" y="3032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156138</xdr:rowOff>
    </xdr:from>
    <xdr:ext cx="762000" cy="259045"/>
    <xdr:sp macro="" textlink="">
      <xdr:nvSpPr>
        <xdr:cNvPr id="76" name="テキスト ボックス 75"/>
        <xdr:cNvSpPr txBox="1"/>
      </xdr:nvSpPr>
      <xdr:spPr>
        <a:xfrm>
          <a:off x="3225800" y="311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57760</xdr:rowOff>
    </xdr:from>
    <xdr:to>
      <xdr:col>15</xdr:col>
      <xdr:colOff>101600</xdr:colOff>
      <xdr:row>17</xdr:row>
      <xdr:rowOff>159360</xdr:rowOff>
    </xdr:to>
    <xdr:sp macro="" textlink="">
      <xdr:nvSpPr>
        <xdr:cNvPr id="77" name="楕円 76"/>
        <xdr:cNvSpPr/>
      </xdr:nvSpPr>
      <xdr:spPr bwMode="auto">
        <a:xfrm>
          <a:off x="2857500" y="3020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144137</xdr:rowOff>
    </xdr:from>
    <xdr:ext cx="762000" cy="259045"/>
    <xdr:sp macro="" textlink="">
      <xdr:nvSpPr>
        <xdr:cNvPr id="78" name="テキスト ボックス 77"/>
        <xdr:cNvSpPr txBox="1"/>
      </xdr:nvSpPr>
      <xdr:spPr>
        <a:xfrm>
          <a:off x="2527300" y="310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257988</xdr:rowOff>
    </xdr:from>
    <xdr:to>
      <xdr:col>29</xdr:col>
      <xdr:colOff>127000</xdr:colOff>
      <xdr:row>37</xdr:row>
      <xdr:rowOff>246367</xdr:rowOff>
    </xdr:to>
    <xdr:cxnSp macro="">
      <xdr:nvCxnSpPr>
        <xdr:cNvPr id="106" name="直線コネクタ 105"/>
        <xdr:cNvCxnSpPr/>
      </xdr:nvCxnSpPr>
      <xdr:spPr bwMode="auto">
        <a:xfrm flipV="1">
          <a:off x="5651500" y="6182538"/>
          <a:ext cx="0" cy="11885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218444</xdr:rowOff>
    </xdr:from>
    <xdr:ext cx="762000" cy="259045"/>
    <xdr:sp macro="" textlink="">
      <xdr:nvSpPr>
        <xdr:cNvPr id="107" name="人口1人当たり決算額の推移最小値テキスト445"/>
        <xdr:cNvSpPr txBox="1"/>
      </xdr:nvSpPr>
      <xdr:spPr>
        <a:xfrm>
          <a:off x="5740400" y="734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246367</xdr:rowOff>
    </xdr:from>
    <xdr:to>
      <xdr:col>30</xdr:col>
      <xdr:colOff>25400</xdr:colOff>
      <xdr:row>37</xdr:row>
      <xdr:rowOff>246367</xdr:rowOff>
    </xdr:to>
    <xdr:cxnSp macro="">
      <xdr:nvCxnSpPr>
        <xdr:cNvPr id="108" name="直線コネクタ 107"/>
        <xdr:cNvCxnSpPr/>
      </xdr:nvCxnSpPr>
      <xdr:spPr bwMode="auto">
        <a:xfrm>
          <a:off x="5562600" y="73710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1465</xdr:rowOff>
    </xdr:from>
    <xdr:ext cx="762000" cy="259045"/>
    <xdr:sp macro="" textlink="">
      <xdr:nvSpPr>
        <xdr:cNvPr id="109" name="人口1人当たり決算額の推移最大値テキスト445"/>
        <xdr:cNvSpPr txBox="1"/>
      </xdr:nvSpPr>
      <xdr:spPr>
        <a:xfrm>
          <a:off x="5740400" y="592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257988</xdr:rowOff>
    </xdr:from>
    <xdr:to>
      <xdr:col>30</xdr:col>
      <xdr:colOff>25400</xdr:colOff>
      <xdr:row>33</xdr:row>
      <xdr:rowOff>257988</xdr:rowOff>
    </xdr:to>
    <xdr:cxnSp macro="">
      <xdr:nvCxnSpPr>
        <xdr:cNvPr id="110" name="直線コネクタ 109"/>
        <xdr:cNvCxnSpPr/>
      </xdr:nvCxnSpPr>
      <xdr:spPr bwMode="auto">
        <a:xfrm>
          <a:off x="5562600" y="618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142659</xdr:rowOff>
    </xdr:from>
    <xdr:to>
      <xdr:col>29</xdr:col>
      <xdr:colOff>127000</xdr:colOff>
      <xdr:row>37</xdr:row>
      <xdr:rowOff>48133</xdr:rowOff>
    </xdr:to>
    <xdr:cxnSp macro="">
      <xdr:nvCxnSpPr>
        <xdr:cNvPr id="111" name="直線コネクタ 110"/>
        <xdr:cNvCxnSpPr/>
      </xdr:nvCxnSpPr>
      <xdr:spPr bwMode="auto">
        <a:xfrm>
          <a:off x="5003800" y="7095909"/>
          <a:ext cx="647700" cy="76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33482</xdr:rowOff>
    </xdr:from>
    <xdr:ext cx="762000" cy="259045"/>
    <xdr:sp macro="" textlink="">
      <xdr:nvSpPr>
        <xdr:cNvPr id="112" name="人口1人当たり決算額の推移平均値テキスト445"/>
        <xdr:cNvSpPr txBox="1"/>
      </xdr:nvSpPr>
      <xdr:spPr>
        <a:xfrm>
          <a:off x="5740400" y="66438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188405</xdr:rowOff>
    </xdr:from>
    <xdr:to>
      <xdr:col>29</xdr:col>
      <xdr:colOff>177800</xdr:colOff>
      <xdr:row>35</xdr:row>
      <xdr:rowOff>290005</xdr:rowOff>
    </xdr:to>
    <xdr:sp macro="" textlink="">
      <xdr:nvSpPr>
        <xdr:cNvPr id="113" name="フローチャート: 判断 112"/>
        <xdr:cNvSpPr/>
      </xdr:nvSpPr>
      <xdr:spPr bwMode="auto">
        <a:xfrm>
          <a:off x="5600700" y="6798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128105</xdr:rowOff>
    </xdr:from>
    <xdr:to>
      <xdr:col>26</xdr:col>
      <xdr:colOff>50800</xdr:colOff>
      <xdr:row>36</xdr:row>
      <xdr:rowOff>142659</xdr:rowOff>
    </xdr:to>
    <xdr:cxnSp macro="">
      <xdr:nvCxnSpPr>
        <xdr:cNvPr id="114" name="直線コネクタ 113"/>
        <xdr:cNvCxnSpPr/>
      </xdr:nvCxnSpPr>
      <xdr:spPr bwMode="auto">
        <a:xfrm>
          <a:off x="4305300" y="7081355"/>
          <a:ext cx="698500" cy="14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159601</xdr:rowOff>
    </xdr:from>
    <xdr:to>
      <xdr:col>26</xdr:col>
      <xdr:colOff>101600</xdr:colOff>
      <xdr:row>35</xdr:row>
      <xdr:rowOff>261201</xdr:rowOff>
    </xdr:to>
    <xdr:sp macro="" textlink="">
      <xdr:nvSpPr>
        <xdr:cNvPr id="115" name="フローチャート: 判断 114"/>
        <xdr:cNvSpPr/>
      </xdr:nvSpPr>
      <xdr:spPr bwMode="auto">
        <a:xfrm>
          <a:off x="4953000" y="6769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271378</xdr:rowOff>
    </xdr:from>
    <xdr:ext cx="736600" cy="259045"/>
    <xdr:sp macro="" textlink="">
      <xdr:nvSpPr>
        <xdr:cNvPr id="116" name="テキスト ボックス 115"/>
        <xdr:cNvSpPr txBox="1"/>
      </xdr:nvSpPr>
      <xdr:spPr>
        <a:xfrm>
          <a:off x="4622800" y="6538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9423</xdr:rowOff>
    </xdr:from>
    <xdr:to>
      <xdr:col>22</xdr:col>
      <xdr:colOff>114300</xdr:colOff>
      <xdr:row>36</xdr:row>
      <xdr:rowOff>128105</xdr:rowOff>
    </xdr:to>
    <xdr:cxnSp macro="">
      <xdr:nvCxnSpPr>
        <xdr:cNvPr id="117" name="直線コネクタ 116"/>
        <xdr:cNvCxnSpPr/>
      </xdr:nvCxnSpPr>
      <xdr:spPr bwMode="auto">
        <a:xfrm>
          <a:off x="3606800" y="6962673"/>
          <a:ext cx="698500" cy="118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171412</xdr:rowOff>
    </xdr:from>
    <xdr:to>
      <xdr:col>22</xdr:col>
      <xdr:colOff>165100</xdr:colOff>
      <xdr:row>35</xdr:row>
      <xdr:rowOff>273012</xdr:rowOff>
    </xdr:to>
    <xdr:sp macro="" textlink="">
      <xdr:nvSpPr>
        <xdr:cNvPr id="118" name="フローチャート: 判断 117"/>
        <xdr:cNvSpPr/>
      </xdr:nvSpPr>
      <xdr:spPr bwMode="auto">
        <a:xfrm>
          <a:off x="4254500" y="6781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283189</xdr:rowOff>
    </xdr:from>
    <xdr:ext cx="762000" cy="259045"/>
    <xdr:sp macro="" textlink="">
      <xdr:nvSpPr>
        <xdr:cNvPr id="119" name="テキスト ボックス 118"/>
        <xdr:cNvSpPr txBox="1"/>
      </xdr:nvSpPr>
      <xdr:spPr>
        <a:xfrm>
          <a:off x="3924300" y="6550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9423</xdr:rowOff>
    </xdr:from>
    <xdr:to>
      <xdr:col>18</xdr:col>
      <xdr:colOff>177800</xdr:colOff>
      <xdr:row>36</xdr:row>
      <xdr:rowOff>10871</xdr:rowOff>
    </xdr:to>
    <xdr:cxnSp macro="">
      <xdr:nvCxnSpPr>
        <xdr:cNvPr id="120" name="直線コネクタ 119"/>
        <xdr:cNvCxnSpPr/>
      </xdr:nvCxnSpPr>
      <xdr:spPr bwMode="auto">
        <a:xfrm flipV="1">
          <a:off x="2908300" y="6962673"/>
          <a:ext cx="698500" cy="1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122072</xdr:rowOff>
    </xdr:from>
    <xdr:to>
      <xdr:col>19</xdr:col>
      <xdr:colOff>38100</xdr:colOff>
      <xdr:row>35</xdr:row>
      <xdr:rowOff>223672</xdr:rowOff>
    </xdr:to>
    <xdr:sp macro="" textlink="">
      <xdr:nvSpPr>
        <xdr:cNvPr id="121" name="フローチャート: 判断 120"/>
        <xdr:cNvSpPr/>
      </xdr:nvSpPr>
      <xdr:spPr bwMode="auto">
        <a:xfrm>
          <a:off x="3556000" y="6732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233849</xdr:rowOff>
    </xdr:from>
    <xdr:ext cx="762000" cy="259045"/>
    <xdr:sp macro="" textlink="">
      <xdr:nvSpPr>
        <xdr:cNvPr id="122" name="テキスト ボックス 121"/>
        <xdr:cNvSpPr txBox="1"/>
      </xdr:nvSpPr>
      <xdr:spPr>
        <a:xfrm>
          <a:off x="3225800" y="650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110413</xdr:rowOff>
    </xdr:from>
    <xdr:to>
      <xdr:col>15</xdr:col>
      <xdr:colOff>101600</xdr:colOff>
      <xdr:row>35</xdr:row>
      <xdr:rowOff>212013</xdr:rowOff>
    </xdr:to>
    <xdr:sp macro="" textlink="">
      <xdr:nvSpPr>
        <xdr:cNvPr id="123" name="フローチャート: 判断 122"/>
        <xdr:cNvSpPr/>
      </xdr:nvSpPr>
      <xdr:spPr bwMode="auto">
        <a:xfrm>
          <a:off x="28575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222190</xdr:rowOff>
    </xdr:from>
    <xdr:ext cx="762000" cy="259045"/>
    <xdr:sp macro="" textlink="">
      <xdr:nvSpPr>
        <xdr:cNvPr id="124" name="テキスト ボックス 123"/>
        <xdr:cNvSpPr txBox="1"/>
      </xdr:nvSpPr>
      <xdr:spPr>
        <a:xfrm>
          <a:off x="2527300" y="648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168783</xdr:rowOff>
    </xdr:from>
    <xdr:to>
      <xdr:col>29</xdr:col>
      <xdr:colOff>177800</xdr:colOff>
      <xdr:row>37</xdr:row>
      <xdr:rowOff>98933</xdr:rowOff>
    </xdr:to>
    <xdr:sp macro="" textlink="">
      <xdr:nvSpPr>
        <xdr:cNvPr id="130" name="楕円 129"/>
        <xdr:cNvSpPr/>
      </xdr:nvSpPr>
      <xdr:spPr bwMode="auto">
        <a:xfrm>
          <a:off x="5600700" y="7122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140860</xdr:rowOff>
    </xdr:from>
    <xdr:ext cx="762000" cy="259045"/>
    <xdr:sp macro="" textlink="">
      <xdr:nvSpPr>
        <xdr:cNvPr id="131" name="人口1人当たり決算額の推移該当値テキスト445"/>
        <xdr:cNvSpPr txBox="1"/>
      </xdr:nvSpPr>
      <xdr:spPr>
        <a:xfrm>
          <a:off x="5740400" y="7094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91859</xdr:rowOff>
    </xdr:from>
    <xdr:to>
      <xdr:col>26</xdr:col>
      <xdr:colOff>101600</xdr:colOff>
      <xdr:row>37</xdr:row>
      <xdr:rowOff>22009</xdr:rowOff>
    </xdr:to>
    <xdr:sp macro="" textlink="">
      <xdr:nvSpPr>
        <xdr:cNvPr id="132" name="楕円 131"/>
        <xdr:cNvSpPr/>
      </xdr:nvSpPr>
      <xdr:spPr bwMode="auto">
        <a:xfrm>
          <a:off x="4953000" y="7045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6786</xdr:rowOff>
    </xdr:from>
    <xdr:ext cx="736600" cy="259045"/>
    <xdr:sp macro="" textlink="">
      <xdr:nvSpPr>
        <xdr:cNvPr id="133" name="テキスト ボックス 132"/>
        <xdr:cNvSpPr txBox="1"/>
      </xdr:nvSpPr>
      <xdr:spPr>
        <a:xfrm>
          <a:off x="4622800" y="7131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77305</xdr:rowOff>
    </xdr:from>
    <xdr:to>
      <xdr:col>22</xdr:col>
      <xdr:colOff>165100</xdr:colOff>
      <xdr:row>37</xdr:row>
      <xdr:rowOff>7455</xdr:rowOff>
    </xdr:to>
    <xdr:sp macro="" textlink="">
      <xdr:nvSpPr>
        <xdr:cNvPr id="134" name="楕円 133"/>
        <xdr:cNvSpPr/>
      </xdr:nvSpPr>
      <xdr:spPr bwMode="auto">
        <a:xfrm>
          <a:off x="4254500" y="7030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163682</xdr:rowOff>
    </xdr:from>
    <xdr:ext cx="762000" cy="259045"/>
    <xdr:sp macro="" textlink="">
      <xdr:nvSpPr>
        <xdr:cNvPr id="135" name="テキスト ボックス 134"/>
        <xdr:cNvSpPr txBox="1"/>
      </xdr:nvSpPr>
      <xdr:spPr>
        <a:xfrm>
          <a:off x="3924300" y="7116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301523</xdr:rowOff>
    </xdr:from>
    <xdr:to>
      <xdr:col>19</xdr:col>
      <xdr:colOff>38100</xdr:colOff>
      <xdr:row>36</xdr:row>
      <xdr:rowOff>60223</xdr:rowOff>
    </xdr:to>
    <xdr:sp macro="" textlink="">
      <xdr:nvSpPr>
        <xdr:cNvPr id="136" name="楕円 135"/>
        <xdr:cNvSpPr/>
      </xdr:nvSpPr>
      <xdr:spPr bwMode="auto">
        <a:xfrm>
          <a:off x="3556000" y="6911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45000</xdr:rowOff>
    </xdr:from>
    <xdr:ext cx="762000" cy="259045"/>
    <xdr:sp macro="" textlink="">
      <xdr:nvSpPr>
        <xdr:cNvPr id="137" name="テキスト ボックス 136"/>
        <xdr:cNvSpPr txBox="1"/>
      </xdr:nvSpPr>
      <xdr:spPr>
        <a:xfrm>
          <a:off x="3225800" y="6998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302971</xdr:rowOff>
    </xdr:from>
    <xdr:to>
      <xdr:col>15</xdr:col>
      <xdr:colOff>101600</xdr:colOff>
      <xdr:row>36</xdr:row>
      <xdr:rowOff>61671</xdr:rowOff>
    </xdr:to>
    <xdr:sp macro="" textlink="">
      <xdr:nvSpPr>
        <xdr:cNvPr id="138" name="楕円 137"/>
        <xdr:cNvSpPr/>
      </xdr:nvSpPr>
      <xdr:spPr bwMode="auto">
        <a:xfrm>
          <a:off x="2857500" y="6913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46448</xdr:rowOff>
    </xdr:from>
    <xdr:ext cx="762000" cy="259045"/>
    <xdr:sp macro="" textlink="">
      <xdr:nvSpPr>
        <xdr:cNvPr id="139" name="テキスト ボックス 138"/>
        <xdr:cNvSpPr txBox="1"/>
      </xdr:nvSpPr>
      <xdr:spPr>
        <a:xfrm>
          <a:off x="2527300" y="6999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199,091
190,327
194.46
87,287,426
86,201,075
599,527
39,185,319
47,249,573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155854</xdr:rowOff>
    </xdr:from>
    <xdr:to>
      <xdr:col>24</xdr:col>
      <xdr:colOff>62865</xdr:colOff>
      <xdr:row>37</xdr:row>
      <xdr:rowOff>116687</xdr:rowOff>
    </xdr:to>
    <xdr:cxnSp macro="">
      <xdr:nvCxnSpPr>
        <xdr:cNvPr id="56" name="直線コネクタ 55"/>
        <xdr:cNvCxnSpPr/>
      </xdr:nvCxnSpPr>
      <xdr:spPr>
        <a:xfrm flipV="1">
          <a:off x="4633595" y="5127904"/>
          <a:ext cx="1270" cy="1332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120514</xdr:rowOff>
    </xdr:from>
    <xdr:ext cx="534377" cy="259045"/>
    <xdr:sp macro="" textlink="">
      <xdr:nvSpPr>
        <xdr:cNvPr id="57" name="人件費最小値テキスト"/>
        <xdr:cNvSpPr txBox="1"/>
      </xdr:nvSpPr>
      <xdr:spPr>
        <a:xfrm>
          <a:off x="4686300" y="646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116687</xdr:rowOff>
    </xdr:from>
    <xdr:to>
      <xdr:col>24</xdr:col>
      <xdr:colOff>152400</xdr:colOff>
      <xdr:row>37</xdr:row>
      <xdr:rowOff>116687</xdr:rowOff>
    </xdr:to>
    <xdr:cxnSp macro="">
      <xdr:nvCxnSpPr>
        <xdr:cNvPr id="58" name="直線コネクタ 57"/>
        <xdr:cNvCxnSpPr/>
      </xdr:nvCxnSpPr>
      <xdr:spPr>
        <a:xfrm>
          <a:off x="4546600" y="6460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102531</xdr:rowOff>
    </xdr:from>
    <xdr:ext cx="534377" cy="259045"/>
    <xdr:sp macro="" textlink="">
      <xdr:nvSpPr>
        <xdr:cNvPr id="59" name="人件費最大値テキスト"/>
        <xdr:cNvSpPr txBox="1"/>
      </xdr:nvSpPr>
      <xdr:spPr>
        <a:xfrm>
          <a:off x="4686300" y="490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155854</xdr:rowOff>
    </xdr:from>
    <xdr:to>
      <xdr:col>24</xdr:col>
      <xdr:colOff>152400</xdr:colOff>
      <xdr:row>29</xdr:row>
      <xdr:rowOff>155854</xdr:rowOff>
    </xdr:to>
    <xdr:cxnSp macro="">
      <xdr:nvCxnSpPr>
        <xdr:cNvPr id="60" name="直線コネクタ 59"/>
        <xdr:cNvCxnSpPr/>
      </xdr:nvCxnSpPr>
      <xdr:spPr>
        <a:xfrm>
          <a:off x="4546600" y="512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94056</xdr:rowOff>
    </xdr:from>
    <xdr:to>
      <xdr:col>24</xdr:col>
      <xdr:colOff>63500</xdr:colOff>
      <xdr:row>34</xdr:row>
      <xdr:rowOff>113563</xdr:rowOff>
    </xdr:to>
    <xdr:cxnSp macro="">
      <xdr:nvCxnSpPr>
        <xdr:cNvPr id="61" name="直線コネクタ 60"/>
        <xdr:cNvCxnSpPr/>
      </xdr:nvCxnSpPr>
      <xdr:spPr>
        <a:xfrm flipV="1">
          <a:off x="3797300" y="5580456"/>
          <a:ext cx="838200" cy="36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170616</xdr:rowOff>
    </xdr:from>
    <xdr:ext cx="534377" cy="259045"/>
    <xdr:sp macro="" textlink="">
      <xdr:nvSpPr>
        <xdr:cNvPr id="62" name="人件費平均値テキスト"/>
        <xdr:cNvSpPr txBox="1"/>
      </xdr:nvSpPr>
      <xdr:spPr>
        <a:xfrm>
          <a:off x="4686300" y="5657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20739</xdr:rowOff>
    </xdr:from>
    <xdr:to>
      <xdr:col>24</xdr:col>
      <xdr:colOff>114300</xdr:colOff>
      <xdr:row>33</xdr:row>
      <xdr:rowOff>122339</xdr:rowOff>
    </xdr:to>
    <xdr:sp macro="" textlink="">
      <xdr:nvSpPr>
        <xdr:cNvPr id="63" name="フローチャート: 判断 62"/>
        <xdr:cNvSpPr/>
      </xdr:nvSpPr>
      <xdr:spPr>
        <a:xfrm>
          <a:off x="4584700" y="567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113563</xdr:rowOff>
    </xdr:from>
    <xdr:to>
      <xdr:col>19</xdr:col>
      <xdr:colOff>177800</xdr:colOff>
      <xdr:row>34</xdr:row>
      <xdr:rowOff>116154</xdr:rowOff>
    </xdr:to>
    <xdr:cxnSp macro="">
      <xdr:nvCxnSpPr>
        <xdr:cNvPr id="64" name="直線コネクタ 63"/>
        <xdr:cNvCxnSpPr/>
      </xdr:nvCxnSpPr>
      <xdr:spPr>
        <a:xfrm flipV="1">
          <a:off x="2908300" y="5942863"/>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102464</xdr:rowOff>
    </xdr:from>
    <xdr:to>
      <xdr:col>20</xdr:col>
      <xdr:colOff>38100</xdr:colOff>
      <xdr:row>35</xdr:row>
      <xdr:rowOff>32614</xdr:rowOff>
    </xdr:to>
    <xdr:sp macro="" textlink="">
      <xdr:nvSpPr>
        <xdr:cNvPr id="65" name="フローチャート: 判断 64"/>
        <xdr:cNvSpPr/>
      </xdr:nvSpPr>
      <xdr:spPr>
        <a:xfrm>
          <a:off x="3746500" y="593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23741</xdr:rowOff>
    </xdr:from>
    <xdr:ext cx="534377" cy="259045"/>
    <xdr:sp macro="" textlink="">
      <xdr:nvSpPr>
        <xdr:cNvPr id="66" name="テキスト ボックス 65"/>
        <xdr:cNvSpPr txBox="1"/>
      </xdr:nvSpPr>
      <xdr:spPr>
        <a:xfrm>
          <a:off x="3530111" y="602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91542</xdr:rowOff>
    </xdr:from>
    <xdr:to>
      <xdr:col>15</xdr:col>
      <xdr:colOff>50800</xdr:colOff>
      <xdr:row>34</xdr:row>
      <xdr:rowOff>116154</xdr:rowOff>
    </xdr:to>
    <xdr:cxnSp macro="">
      <xdr:nvCxnSpPr>
        <xdr:cNvPr id="67" name="直線コネクタ 66"/>
        <xdr:cNvCxnSpPr/>
      </xdr:nvCxnSpPr>
      <xdr:spPr>
        <a:xfrm>
          <a:off x="2019300" y="5920842"/>
          <a:ext cx="8890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99949</xdr:rowOff>
    </xdr:from>
    <xdr:to>
      <xdr:col>15</xdr:col>
      <xdr:colOff>101600</xdr:colOff>
      <xdr:row>35</xdr:row>
      <xdr:rowOff>30099</xdr:rowOff>
    </xdr:to>
    <xdr:sp macro="" textlink="">
      <xdr:nvSpPr>
        <xdr:cNvPr id="68" name="フローチャート: 判断 67"/>
        <xdr:cNvSpPr/>
      </xdr:nvSpPr>
      <xdr:spPr>
        <a:xfrm>
          <a:off x="2857500" y="59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21226</xdr:rowOff>
    </xdr:from>
    <xdr:ext cx="534377" cy="259045"/>
    <xdr:sp macro="" textlink="">
      <xdr:nvSpPr>
        <xdr:cNvPr id="69" name="テキスト ボックス 68"/>
        <xdr:cNvSpPr txBox="1"/>
      </xdr:nvSpPr>
      <xdr:spPr>
        <a:xfrm>
          <a:off x="2641111" y="602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77635</xdr:rowOff>
    </xdr:from>
    <xdr:to>
      <xdr:col>10</xdr:col>
      <xdr:colOff>114300</xdr:colOff>
      <xdr:row>34</xdr:row>
      <xdr:rowOff>91542</xdr:rowOff>
    </xdr:to>
    <xdr:cxnSp macro="">
      <xdr:nvCxnSpPr>
        <xdr:cNvPr id="70" name="直線コネクタ 69"/>
        <xdr:cNvCxnSpPr/>
      </xdr:nvCxnSpPr>
      <xdr:spPr>
        <a:xfrm>
          <a:off x="1130300" y="5906935"/>
          <a:ext cx="8890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111722</xdr:rowOff>
    </xdr:from>
    <xdr:to>
      <xdr:col>10</xdr:col>
      <xdr:colOff>165100</xdr:colOff>
      <xdr:row>35</xdr:row>
      <xdr:rowOff>41872</xdr:rowOff>
    </xdr:to>
    <xdr:sp macro="" textlink="">
      <xdr:nvSpPr>
        <xdr:cNvPr id="71" name="フローチャート: 判断 70"/>
        <xdr:cNvSpPr/>
      </xdr:nvSpPr>
      <xdr:spPr>
        <a:xfrm>
          <a:off x="1968500" y="594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32999</xdr:rowOff>
    </xdr:from>
    <xdr:ext cx="534377" cy="259045"/>
    <xdr:sp macro="" textlink="">
      <xdr:nvSpPr>
        <xdr:cNvPr id="72" name="テキスト ボックス 71"/>
        <xdr:cNvSpPr txBox="1"/>
      </xdr:nvSpPr>
      <xdr:spPr>
        <a:xfrm>
          <a:off x="1752111" y="603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122314</xdr:rowOff>
    </xdr:from>
    <xdr:to>
      <xdr:col>6</xdr:col>
      <xdr:colOff>38100</xdr:colOff>
      <xdr:row>35</xdr:row>
      <xdr:rowOff>52464</xdr:rowOff>
    </xdr:to>
    <xdr:sp macro="" textlink="">
      <xdr:nvSpPr>
        <xdr:cNvPr id="73" name="フローチャート: 判断 72"/>
        <xdr:cNvSpPr/>
      </xdr:nvSpPr>
      <xdr:spPr>
        <a:xfrm>
          <a:off x="1079500" y="595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43591</xdr:rowOff>
    </xdr:from>
    <xdr:ext cx="534377" cy="259045"/>
    <xdr:sp macro="" textlink="">
      <xdr:nvSpPr>
        <xdr:cNvPr id="74" name="テキスト ボックス 73"/>
        <xdr:cNvSpPr txBox="1"/>
      </xdr:nvSpPr>
      <xdr:spPr>
        <a:xfrm>
          <a:off x="863111" y="60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43256</xdr:rowOff>
    </xdr:from>
    <xdr:to>
      <xdr:col>24</xdr:col>
      <xdr:colOff>114300</xdr:colOff>
      <xdr:row>32</xdr:row>
      <xdr:rowOff>144856</xdr:rowOff>
    </xdr:to>
    <xdr:sp macro="" textlink="">
      <xdr:nvSpPr>
        <xdr:cNvPr id="80" name="楕円 79"/>
        <xdr:cNvSpPr/>
      </xdr:nvSpPr>
      <xdr:spPr>
        <a:xfrm>
          <a:off x="4584700" y="552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66133</xdr:rowOff>
    </xdr:from>
    <xdr:ext cx="534377" cy="259045"/>
    <xdr:sp macro="" textlink="">
      <xdr:nvSpPr>
        <xdr:cNvPr id="81" name="人件費該当値テキスト"/>
        <xdr:cNvSpPr txBox="1"/>
      </xdr:nvSpPr>
      <xdr:spPr>
        <a:xfrm>
          <a:off x="4686300" y="538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62763</xdr:rowOff>
    </xdr:from>
    <xdr:to>
      <xdr:col>20</xdr:col>
      <xdr:colOff>38100</xdr:colOff>
      <xdr:row>34</xdr:row>
      <xdr:rowOff>164363</xdr:rowOff>
    </xdr:to>
    <xdr:sp macro="" textlink="">
      <xdr:nvSpPr>
        <xdr:cNvPr id="82" name="楕円 81"/>
        <xdr:cNvSpPr/>
      </xdr:nvSpPr>
      <xdr:spPr>
        <a:xfrm>
          <a:off x="3746500" y="58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9440</xdr:rowOff>
    </xdr:from>
    <xdr:ext cx="534377" cy="259045"/>
    <xdr:sp macro="" textlink="">
      <xdr:nvSpPr>
        <xdr:cNvPr id="83" name="テキスト ボックス 82"/>
        <xdr:cNvSpPr txBox="1"/>
      </xdr:nvSpPr>
      <xdr:spPr>
        <a:xfrm>
          <a:off x="3530111" y="56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65354</xdr:rowOff>
    </xdr:from>
    <xdr:to>
      <xdr:col>15</xdr:col>
      <xdr:colOff>101600</xdr:colOff>
      <xdr:row>34</xdr:row>
      <xdr:rowOff>166954</xdr:rowOff>
    </xdr:to>
    <xdr:sp macro="" textlink="">
      <xdr:nvSpPr>
        <xdr:cNvPr id="84" name="楕円 83"/>
        <xdr:cNvSpPr/>
      </xdr:nvSpPr>
      <xdr:spPr>
        <a:xfrm>
          <a:off x="2857500" y="58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12031</xdr:rowOff>
    </xdr:from>
    <xdr:ext cx="534377" cy="259045"/>
    <xdr:sp macro="" textlink="">
      <xdr:nvSpPr>
        <xdr:cNvPr id="85" name="テキスト ボックス 84"/>
        <xdr:cNvSpPr txBox="1"/>
      </xdr:nvSpPr>
      <xdr:spPr>
        <a:xfrm>
          <a:off x="2641111" y="566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40742</xdr:rowOff>
    </xdr:from>
    <xdr:to>
      <xdr:col>10</xdr:col>
      <xdr:colOff>165100</xdr:colOff>
      <xdr:row>34</xdr:row>
      <xdr:rowOff>142342</xdr:rowOff>
    </xdr:to>
    <xdr:sp macro="" textlink="">
      <xdr:nvSpPr>
        <xdr:cNvPr id="86" name="楕円 85"/>
        <xdr:cNvSpPr/>
      </xdr:nvSpPr>
      <xdr:spPr>
        <a:xfrm>
          <a:off x="1968500" y="587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158869</xdr:rowOff>
    </xdr:from>
    <xdr:ext cx="534377" cy="259045"/>
    <xdr:sp macro="" textlink="">
      <xdr:nvSpPr>
        <xdr:cNvPr id="87" name="テキスト ボックス 86"/>
        <xdr:cNvSpPr txBox="1"/>
      </xdr:nvSpPr>
      <xdr:spPr>
        <a:xfrm>
          <a:off x="1752111" y="564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26835</xdr:rowOff>
    </xdr:from>
    <xdr:to>
      <xdr:col>6</xdr:col>
      <xdr:colOff>38100</xdr:colOff>
      <xdr:row>34</xdr:row>
      <xdr:rowOff>128435</xdr:rowOff>
    </xdr:to>
    <xdr:sp macro="" textlink="">
      <xdr:nvSpPr>
        <xdr:cNvPr id="88" name="楕円 87"/>
        <xdr:cNvSpPr/>
      </xdr:nvSpPr>
      <xdr:spPr>
        <a:xfrm>
          <a:off x="1079500" y="585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144962</xdr:rowOff>
    </xdr:from>
    <xdr:ext cx="534377" cy="259045"/>
    <xdr:sp macro="" textlink="">
      <xdr:nvSpPr>
        <xdr:cNvPr id="89" name="テキスト ボックス 88"/>
        <xdr:cNvSpPr txBox="1"/>
      </xdr:nvSpPr>
      <xdr:spPr>
        <a:xfrm>
          <a:off x="863111" y="563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122136</xdr:rowOff>
    </xdr:from>
    <xdr:to>
      <xdr:col>24</xdr:col>
      <xdr:colOff>62865</xdr:colOff>
      <xdr:row>58</xdr:row>
      <xdr:rowOff>120612</xdr:rowOff>
    </xdr:to>
    <xdr:cxnSp macro="">
      <xdr:nvCxnSpPr>
        <xdr:cNvPr id="114" name="直線コネクタ 113"/>
        <xdr:cNvCxnSpPr/>
      </xdr:nvCxnSpPr>
      <xdr:spPr>
        <a:xfrm flipV="1">
          <a:off x="4633595" y="8694636"/>
          <a:ext cx="1270" cy="137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124439</xdr:rowOff>
    </xdr:from>
    <xdr:ext cx="534377" cy="259045"/>
    <xdr:sp macro="" textlink="">
      <xdr:nvSpPr>
        <xdr:cNvPr id="115" name="物件費最小値テキスト"/>
        <xdr:cNvSpPr txBox="1"/>
      </xdr:nvSpPr>
      <xdr:spPr>
        <a:xfrm>
          <a:off x="4686300" y="1006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120612</xdr:rowOff>
    </xdr:from>
    <xdr:to>
      <xdr:col>24</xdr:col>
      <xdr:colOff>152400</xdr:colOff>
      <xdr:row>58</xdr:row>
      <xdr:rowOff>120612</xdr:rowOff>
    </xdr:to>
    <xdr:cxnSp macro="">
      <xdr:nvCxnSpPr>
        <xdr:cNvPr id="116" name="直線コネクタ 115"/>
        <xdr:cNvCxnSpPr/>
      </xdr:nvCxnSpPr>
      <xdr:spPr>
        <a:xfrm>
          <a:off x="4546600" y="100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68813</xdr:rowOff>
    </xdr:from>
    <xdr:ext cx="534377" cy="259045"/>
    <xdr:sp macro="" textlink="">
      <xdr:nvSpPr>
        <xdr:cNvPr id="117" name="物件費最大値テキスト"/>
        <xdr:cNvSpPr txBox="1"/>
      </xdr:nvSpPr>
      <xdr:spPr>
        <a:xfrm>
          <a:off x="4686300" y="846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122136</xdr:rowOff>
    </xdr:from>
    <xdr:to>
      <xdr:col>24</xdr:col>
      <xdr:colOff>152400</xdr:colOff>
      <xdr:row>50</xdr:row>
      <xdr:rowOff>122136</xdr:rowOff>
    </xdr:to>
    <xdr:cxnSp macro="">
      <xdr:nvCxnSpPr>
        <xdr:cNvPr id="118" name="直線コネクタ 117"/>
        <xdr:cNvCxnSpPr/>
      </xdr:nvCxnSpPr>
      <xdr:spPr>
        <a:xfrm>
          <a:off x="4546600" y="869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7950</xdr:rowOff>
    </xdr:from>
    <xdr:to>
      <xdr:col>24</xdr:col>
      <xdr:colOff>63500</xdr:colOff>
      <xdr:row>57</xdr:row>
      <xdr:rowOff>60337</xdr:rowOff>
    </xdr:to>
    <xdr:cxnSp macro="">
      <xdr:nvCxnSpPr>
        <xdr:cNvPr id="119" name="直線コネクタ 118"/>
        <xdr:cNvCxnSpPr/>
      </xdr:nvCxnSpPr>
      <xdr:spPr>
        <a:xfrm flipV="1">
          <a:off x="3797300" y="9609150"/>
          <a:ext cx="838200" cy="22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34206</xdr:rowOff>
    </xdr:from>
    <xdr:ext cx="534377" cy="259045"/>
    <xdr:sp macro="" textlink="">
      <xdr:nvSpPr>
        <xdr:cNvPr id="120" name="物件費平均値テキスト"/>
        <xdr:cNvSpPr txBox="1"/>
      </xdr:nvSpPr>
      <xdr:spPr>
        <a:xfrm>
          <a:off x="4686300" y="9292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11329</xdr:rowOff>
    </xdr:from>
    <xdr:to>
      <xdr:col>24</xdr:col>
      <xdr:colOff>114300</xdr:colOff>
      <xdr:row>55</xdr:row>
      <xdr:rowOff>112929</xdr:rowOff>
    </xdr:to>
    <xdr:sp macro="" textlink="">
      <xdr:nvSpPr>
        <xdr:cNvPr id="121" name="フローチャート: 判断 120"/>
        <xdr:cNvSpPr/>
      </xdr:nvSpPr>
      <xdr:spPr>
        <a:xfrm>
          <a:off x="4584700" y="94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60337</xdr:rowOff>
    </xdr:from>
    <xdr:to>
      <xdr:col>19</xdr:col>
      <xdr:colOff>177800</xdr:colOff>
      <xdr:row>57</xdr:row>
      <xdr:rowOff>167589</xdr:rowOff>
    </xdr:to>
    <xdr:cxnSp macro="">
      <xdr:nvCxnSpPr>
        <xdr:cNvPr id="122" name="直線コネクタ 121"/>
        <xdr:cNvCxnSpPr/>
      </xdr:nvCxnSpPr>
      <xdr:spPr>
        <a:xfrm flipV="1">
          <a:off x="2908300" y="9832987"/>
          <a:ext cx="889000" cy="10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73203</xdr:rowOff>
    </xdr:from>
    <xdr:to>
      <xdr:col>20</xdr:col>
      <xdr:colOff>38100</xdr:colOff>
      <xdr:row>56</xdr:row>
      <xdr:rowOff>3353</xdr:rowOff>
    </xdr:to>
    <xdr:sp macro="" textlink="">
      <xdr:nvSpPr>
        <xdr:cNvPr id="123" name="フローチャート: 判断 122"/>
        <xdr:cNvSpPr/>
      </xdr:nvSpPr>
      <xdr:spPr>
        <a:xfrm>
          <a:off x="3746500" y="950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19880</xdr:rowOff>
    </xdr:from>
    <xdr:ext cx="534377" cy="259045"/>
    <xdr:sp macro="" textlink="">
      <xdr:nvSpPr>
        <xdr:cNvPr id="124" name="テキスト ボックス 123"/>
        <xdr:cNvSpPr txBox="1"/>
      </xdr:nvSpPr>
      <xdr:spPr>
        <a:xfrm>
          <a:off x="3530111" y="927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167589</xdr:rowOff>
    </xdr:from>
    <xdr:to>
      <xdr:col>15</xdr:col>
      <xdr:colOff>50800</xdr:colOff>
      <xdr:row>58</xdr:row>
      <xdr:rowOff>22314</xdr:rowOff>
    </xdr:to>
    <xdr:cxnSp macro="">
      <xdr:nvCxnSpPr>
        <xdr:cNvPr id="125" name="直線コネクタ 124"/>
        <xdr:cNvCxnSpPr/>
      </xdr:nvCxnSpPr>
      <xdr:spPr>
        <a:xfrm flipV="1">
          <a:off x="2019300" y="9940239"/>
          <a:ext cx="8890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66192</xdr:rowOff>
    </xdr:from>
    <xdr:to>
      <xdr:col>15</xdr:col>
      <xdr:colOff>101600</xdr:colOff>
      <xdr:row>56</xdr:row>
      <xdr:rowOff>167792</xdr:rowOff>
    </xdr:to>
    <xdr:sp macro="" textlink="">
      <xdr:nvSpPr>
        <xdr:cNvPr id="126" name="フローチャート: 判断 125"/>
        <xdr:cNvSpPr/>
      </xdr:nvSpPr>
      <xdr:spPr>
        <a:xfrm>
          <a:off x="2857500" y="966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12869</xdr:rowOff>
    </xdr:from>
    <xdr:ext cx="534377" cy="259045"/>
    <xdr:sp macro="" textlink="">
      <xdr:nvSpPr>
        <xdr:cNvPr id="127" name="テキスト ボックス 126"/>
        <xdr:cNvSpPr txBox="1"/>
      </xdr:nvSpPr>
      <xdr:spPr>
        <a:xfrm>
          <a:off x="2641111" y="944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22314</xdr:rowOff>
    </xdr:from>
    <xdr:to>
      <xdr:col>10</xdr:col>
      <xdr:colOff>114300</xdr:colOff>
      <xdr:row>58</xdr:row>
      <xdr:rowOff>28029</xdr:rowOff>
    </xdr:to>
    <xdr:cxnSp macro="">
      <xdr:nvCxnSpPr>
        <xdr:cNvPr id="128" name="直線コネクタ 127"/>
        <xdr:cNvCxnSpPr/>
      </xdr:nvCxnSpPr>
      <xdr:spPr>
        <a:xfrm flipV="1">
          <a:off x="1130300" y="9966414"/>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66649</xdr:rowOff>
    </xdr:from>
    <xdr:to>
      <xdr:col>10</xdr:col>
      <xdr:colOff>165100</xdr:colOff>
      <xdr:row>56</xdr:row>
      <xdr:rowOff>168249</xdr:rowOff>
    </xdr:to>
    <xdr:sp macro="" textlink="">
      <xdr:nvSpPr>
        <xdr:cNvPr id="129" name="フローチャート: 判断 128"/>
        <xdr:cNvSpPr/>
      </xdr:nvSpPr>
      <xdr:spPr>
        <a:xfrm>
          <a:off x="1968500" y="966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13326</xdr:rowOff>
    </xdr:from>
    <xdr:ext cx="534377" cy="259045"/>
    <xdr:sp macro="" textlink="">
      <xdr:nvSpPr>
        <xdr:cNvPr id="130" name="テキスト ボックス 129"/>
        <xdr:cNvSpPr txBox="1"/>
      </xdr:nvSpPr>
      <xdr:spPr>
        <a:xfrm>
          <a:off x="1752111" y="944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71831</xdr:rowOff>
    </xdr:from>
    <xdr:to>
      <xdr:col>6</xdr:col>
      <xdr:colOff>38100</xdr:colOff>
      <xdr:row>57</xdr:row>
      <xdr:rowOff>1981</xdr:rowOff>
    </xdr:to>
    <xdr:sp macro="" textlink="">
      <xdr:nvSpPr>
        <xdr:cNvPr id="131" name="フローチャート: 判断 130"/>
        <xdr:cNvSpPr/>
      </xdr:nvSpPr>
      <xdr:spPr>
        <a:xfrm>
          <a:off x="1079500" y="9673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18508</xdr:rowOff>
    </xdr:from>
    <xdr:ext cx="534377" cy="259045"/>
    <xdr:sp macro="" textlink="">
      <xdr:nvSpPr>
        <xdr:cNvPr id="132" name="テキスト ボックス 131"/>
        <xdr:cNvSpPr txBox="1"/>
      </xdr:nvSpPr>
      <xdr:spPr>
        <a:xfrm>
          <a:off x="863111" y="944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128600</xdr:rowOff>
    </xdr:from>
    <xdr:to>
      <xdr:col>24</xdr:col>
      <xdr:colOff>114300</xdr:colOff>
      <xdr:row>56</xdr:row>
      <xdr:rowOff>58750</xdr:rowOff>
    </xdr:to>
    <xdr:sp macro="" textlink="">
      <xdr:nvSpPr>
        <xdr:cNvPr id="138" name="楕円 137"/>
        <xdr:cNvSpPr/>
      </xdr:nvSpPr>
      <xdr:spPr>
        <a:xfrm>
          <a:off x="4584700" y="95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107027</xdr:rowOff>
    </xdr:from>
    <xdr:ext cx="534377" cy="259045"/>
    <xdr:sp macro="" textlink="">
      <xdr:nvSpPr>
        <xdr:cNvPr id="139" name="物件費該当値テキスト"/>
        <xdr:cNvSpPr txBox="1"/>
      </xdr:nvSpPr>
      <xdr:spPr>
        <a:xfrm>
          <a:off x="4686300" y="953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9537</xdr:rowOff>
    </xdr:from>
    <xdr:to>
      <xdr:col>20</xdr:col>
      <xdr:colOff>38100</xdr:colOff>
      <xdr:row>57</xdr:row>
      <xdr:rowOff>111137</xdr:rowOff>
    </xdr:to>
    <xdr:sp macro="" textlink="">
      <xdr:nvSpPr>
        <xdr:cNvPr id="140" name="楕円 139"/>
        <xdr:cNvSpPr/>
      </xdr:nvSpPr>
      <xdr:spPr>
        <a:xfrm>
          <a:off x="3746500" y="978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102264</xdr:rowOff>
    </xdr:from>
    <xdr:ext cx="534377" cy="259045"/>
    <xdr:sp macro="" textlink="">
      <xdr:nvSpPr>
        <xdr:cNvPr id="141" name="テキスト ボックス 140"/>
        <xdr:cNvSpPr txBox="1"/>
      </xdr:nvSpPr>
      <xdr:spPr>
        <a:xfrm>
          <a:off x="3530111" y="987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116789</xdr:rowOff>
    </xdr:from>
    <xdr:to>
      <xdr:col>15</xdr:col>
      <xdr:colOff>101600</xdr:colOff>
      <xdr:row>58</xdr:row>
      <xdr:rowOff>46939</xdr:rowOff>
    </xdr:to>
    <xdr:sp macro="" textlink="">
      <xdr:nvSpPr>
        <xdr:cNvPr id="142" name="楕円 141"/>
        <xdr:cNvSpPr/>
      </xdr:nvSpPr>
      <xdr:spPr>
        <a:xfrm>
          <a:off x="2857500" y="988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38066</xdr:rowOff>
    </xdr:from>
    <xdr:ext cx="534377" cy="259045"/>
    <xdr:sp macro="" textlink="">
      <xdr:nvSpPr>
        <xdr:cNvPr id="143" name="テキスト ボックス 142"/>
        <xdr:cNvSpPr txBox="1"/>
      </xdr:nvSpPr>
      <xdr:spPr>
        <a:xfrm>
          <a:off x="2641111" y="998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142964</xdr:rowOff>
    </xdr:from>
    <xdr:to>
      <xdr:col>10</xdr:col>
      <xdr:colOff>165100</xdr:colOff>
      <xdr:row>58</xdr:row>
      <xdr:rowOff>73114</xdr:rowOff>
    </xdr:to>
    <xdr:sp macro="" textlink="">
      <xdr:nvSpPr>
        <xdr:cNvPr id="144" name="楕円 143"/>
        <xdr:cNvSpPr/>
      </xdr:nvSpPr>
      <xdr:spPr>
        <a:xfrm>
          <a:off x="1968500" y="991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64241</xdr:rowOff>
    </xdr:from>
    <xdr:ext cx="534377" cy="259045"/>
    <xdr:sp macro="" textlink="">
      <xdr:nvSpPr>
        <xdr:cNvPr id="145" name="テキスト ボックス 144"/>
        <xdr:cNvSpPr txBox="1"/>
      </xdr:nvSpPr>
      <xdr:spPr>
        <a:xfrm>
          <a:off x="1752111" y="1000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148679</xdr:rowOff>
    </xdr:from>
    <xdr:to>
      <xdr:col>6</xdr:col>
      <xdr:colOff>38100</xdr:colOff>
      <xdr:row>58</xdr:row>
      <xdr:rowOff>78829</xdr:rowOff>
    </xdr:to>
    <xdr:sp macro="" textlink="">
      <xdr:nvSpPr>
        <xdr:cNvPr id="146" name="楕円 145"/>
        <xdr:cNvSpPr/>
      </xdr:nvSpPr>
      <xdr:spPr>
        <a:xfrm>
          <a:off x="1079500" y="992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69956</xdr:rowOff>
    </xdr:from>
    <xdr:ext cx="534377" cy="259045"/>
    <xdr:sp macro="" textlink="">
      <xdr:nvSpPr>
        <xdr:cNvPr id="147" name="テキスト ボックス 146"/>
        <xdr:cNvSpPr txBox="1"/>
      </xdr:nvSpPr>
      <xdr:spPr>
        <a:xfrm>
          <a:off x="863111" y="1001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69</xdr:row>
      <xdr:rowOff>92727</xdr:rowOff>
    </xdr:from>
    <xdr:ext cx="467179" cy="259045"/>
    <xdr:sp macro="" textlink="">
      <xdr:nvSpPr>
        <xdr:cNvPr id="167" name="テキスト ボックス 166"/>
        <xdr:cNvSpPr txBox="1"/>
      </xdr:nvSpPr>
      <xdr:spPr>
        <a:xfrm>
          <a:off x="294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65024</xdr:rowOff>
    </xdr:from>
    <xdr:to>
      <xdr:col>24</xdr:col>
      <xdr:colOff>62865</xdr:colOff>
      <xdr:row>78</xdr:row>
      <xdr:rowOff>4445</xdr:rowOff>
    </xdr:to>
    <xdr:cxnSp macro="">
      <xdr:nvCxnSpPr>
        <xdr:cNvPr id="171" name="直線コネクタ 170"/>
        <xdr:cNvCxnSpPr/>
      </xdr:nvCxnSpPr>
      <xdr:spPr>
        <a:xfrm flipV="1">
          <a:off x="4633595" y="12066524"/>
          <a:ext cx="1270" cy="1311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8272</xdr:rowOff>
    </xdr:from>
    <xdr:ext cx="469744" cy="259045"/>
    <xdr:sp macro="" textlink="">
      <xdr:nvSpPr>
        <xdr:cNvPr id="172" name="維持補修費最小値テキスト"/>
        <xdr:cNvSpPr txBox="1"/>
      </xdr:nvSpPr>
      <xdr:spPr>
        <a:xfrm>
          <a:off x="4686300" y="1338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4445</xdr:rowOff>
    </xdr:from>
    <xdr:to>
      <xdr:col>24</xdr:col>
      <xdr:colOff>152400</xdr:colOff>
      <xdr:row>78</xdr:row>
      <xdr:rowOff>4445</xdr:rowOff>
    </xdr:to>
    <xdr:cxnSp macro="">
      <xdr:nvCxnSpPr>
        <xdr:cNvPr id="173" name="直線コネクタ 172"/>
        <xdr:cNvCxnSpPr/>
      </xdr:nvCxnSpPr>
      <xdr:spPr>
        <a:xfrm>
          <a:off x="4546600" y="1337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11701</xdr:rowOff>
    </xdr:from>
    <xdr:ext cx="469744" cy="259045"/>
    <xdr:sp macro="" textlink="">
      <xdr:nvSpPr>
        <xdr:cNvPr id="174" name="維持補修費最大値テキスト"/>
        <xdr:cNvSpPr txBox="1"/>
      </xdr:nvSpPr>
      <xdr:spPr>
        <a:xfrm>
          <a:off x="4686300" y="1184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65024</xdr:rowOff>
    </xdr:from>
    <xdr:to>
      <xdr:col>24</xdr:col>
      <xdr:colOff>152400</xdr:colOff>
      <xdr:row>70</xdr:row>
      <xdr:rowOff>65024</xdr:rowOff>
    </xdr:to>
    <xdr:cxnSp macro="">
      <xdr:nvCxnSpPr>
        <xdr:cNvPr id="175" name="直線コネクタ 174"/>
        <xdr:cNvCxnSpPr/>
      </xdr:nvCxnSpPr>
      <xdr:spPr>
        <a:xfrm>
          <a:off x="4546600" y="1206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120079</xdr:rowOff>
    </xdr:from>
    <xdr:to>
      <xdr:col>24</xdr:col>
      <xdr:colOff>63500</xdr:colOff>
      <xdr:row>73</xdr:row>
      <xdr:rowOff>32830</xdr:rowOff>
    </xdr:to>
    <xdr:cxnSp macro="">
      <xdr:nvCxnSpPr>
        <xdr:cNvPr id="176" name="直線コネクタ 175"/>
        <xdr:cNvCxnSpPr/>
      </xdr:nvCxnSpPr>
      <xdr:spPr>
        <a:xfrm flipV="1">
          <a:off x="3797300" y="12464479"/>
          <a:ext cx="838200" cy="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106570</xdr:rowOff>
    </xdr:from>
    <xdr:ext cx="469744" cy="259045"/>
    <xdr:sp macro="" textlink="">
      <xdr:nvSpPr>
        <xdr:cNvPr id="177" name="維持補修費平均値テキスト"/>
        <xdr:cNvSpPr txBox="1"/>
      </xdr:nvSpPr>
      <xdr:spPr>
        <a:xfrm>
          <a:off x="4686300" y="12622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128143</xdr:rowOff>
    </xdr:from>
    <xdr:to>
      <xdr:col>24</xdr:col>
      <xdr:colOff>114300</xdr:colOff>
      <xdr:row>74</xdr:row>
      <xdr:rowOff>58293</xdr:rowOff>
    </xdr:to>
    <xdr:sp macro="" textlink="">
      <xdr:nvSpPr>
        <xdr:cNvPr id="178" name="フローチャート: 判断 177"/>
        <xdr:cNvSpPr/>
      </xdr:nvSpPr>
      <xdr:spPr>
        <a:xfrm>
          <a:off x="4584700" y="1264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32830</xdr:rowOff>
    </xdr:from>
    <xdr:to>
      <xdr:col>19</xdr:col>
      <xdr:colOff>177800</xdr:colOff>
      <xdr:row>73</xdr:row>
      <xdr:rowOff>92456</xdr:rowOff>
    </xdr:to>
    <xdr:cxnSp macro="">
      <xdr:nvCxnSpPr>
        <xdr:cNvPr id="179" name="直線コネクタ 178"/>
        <xdr:cNvCxnSpPr/>
      </xdr:nvCxnSpPr>
      <xdr:spPr>
        <a:xfrm flipV="1">
          <a:off x="2908300" y="12548680"/>
          <a:ext cx="889000" cy="5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64516</xdr:rowOff>
    </xdr:from>
    <xdr:to>
      <xdr:col>20</xdr:col>
      <xdr:colOff>38100</xdr:colOff>
      <xdr:row>74</xdr:row>
      <xdr:rowOff>166116</xdr:rowOff>
    </xdr:to>
    <xdr:sp macro="" textlink="">
      <xdr:nvSpPr>
        <xdr:cNvPr id="180" name="フローチャート: 判断 179"/>
        <xdr:cNvSpPr/>
      </xdr:nvSpPr>
      <xdr:spPr>
        <a:xfrm>
          <a:off x="3746500" y="127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157243</xdr:rowOff>
    </xdr:from>
    <xdr:ext cx="469744" cy="259045"/>
    <xdr:sp macro="" textlink="">
      <xdr:nvSpPr>
        <xdr:cNvPr id="181" name="テキスト ボックス 180"/>
        <xdr:cNvSpPr txBox="1"/>
      </xdr:nvSpPr>
      <xdr:spPr>
        <a:xfrm>
          <a:off x="3562428" y="1284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92456</xdr:rowOff>
    </xdr:from>
    <xdr:to>
      <xdr:col>15</xdr:col>
      <xdr:colOff>50800</xdr:colOff>
      <xdr:row>73</xdr:row>
      <xdr:rowOff>169608</xdr:rowOff>
    </xdr:to>
    <xdr:cxnSp macro="">
      <xdr:nvCxnSpPr>
        <xdr:cNvPr id="182" name="直線コネクタ 181"/>
        <xdr:cNvCxnSpPr/>
      </xdr:nvCxnSpPr>
      <xdr:spPr>
        <a:xfrm flipV="1">
          <a:off x="2019300" y="12608306"/>
          <a:ext cx="8890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20320</xdr:rowOff>
    </xdr:from>
    <xdr:to>
      <xdr:col>15</xdr:col>
      <xdr:colOff>101600</xdr:colOff>
      <xdr:row>74</xdr:row>
      <xdr:rowOff>121920</xdr:rowOff>
    </xdr:to>
    <xdr:sp macro="" textlink="">
      <xdr:nvSpPr>
        <xdr:cNvPr id="183" name="フローチャート: 判断 182"/>
        <xdr:cNvSpPr/>
      </xdr:nvSpPr>
      <xdr:spPr>
        <a:xfrm>
          <a:off x="2857500" y="1270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113047</xdr:rowOff>
    </xdr:from>
    <xdr:ext cx="469744" cy="259045"/>
    <xdr:sp macro="" textlink="">
      <xdr:nvSpPr>
        <xdr:cNvPr id="184" name="テキスト ボックス 183"/>
        <xdr:cNvSpPr txBox="1"/>
      </xdr:nvSpPr>
      <xdr:spPr>
        <a:xfrm>
          <a:off x="2673428" y="1280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38926</xdr:rowOff>
    </xdr:from>
    <xdr:to>
      <xdr:col>10</xdr:col>
      <xdr:colOff>114300</xdr:colOff>
      <xdr:row>73</xdr:row>
      <xdr:rowOff>169608</xdr:rowOff>
    </xdr:to>
    <xdr:cxnSp macro="">
      <xdr:nvCxnSpPr>
        <xdr:cNvPr id="185" name="直線コネクタ 184"/>
        <xdr:cNvCxnSpPr/>
      </xdr:nvCxnSpPr>
      <xdr:spPr>
        <a:xfrm>
          <a:off x="1130300" y="12554776"/>
          <a:ext cx="889000" cy="13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25844</xdr:rowOff>
    </xdr:from>
    <xdr:to>
      <xdr:col>10</xdr:col>
      <xdr:colOff>165100</xdr:colOff>
      <xdr:row>74</xdr:row>
      <xdr:rowOff>127444</xdr:rowOff>
    </xdr:to>
    <xdr:sp macro="" textlink="">
      <xdr:nvSpPr>
        <xdr:cNvPr id="186" name="フローチャート: 判断 185"/>
        <xdr:cNvSpPr/>
      </xdr:nvSpPr>
      <xdr:spPr>
        <a:xfrm>
          <a:off x="1968500" y="1271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118571</xdr:rowOff>
    </xdr:from>
    <xdr:ext cx="469744" cy="259045"/>
    <xdr:sp macro="" textlink="">
      <xdr:nvSpPr>
        <xdr:cNvPr id="187" name="テキスト ボックス 186"/>
        <xdr:cNvSpPr txBox="1"/>
      </xdr:nvSpPr>
      <xdr:spPr>
        <a:xfrm>
          <a:off x="1784428" y="128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45085</xdr:rowOff>
    </xdr:from>
    <xdr:to>
      <xdr:col>6</xdr:col>
      <xdr:colOff>38100</xdr:colOff>
      <xdr:row>74</xdr:row>
      <xdr:rowOff>146685</xdr:rowOff>
    </xdr:to>
    <xdr:sp macro="" textlink="">
      <xdr:nvSpPr>
        <xdr:cNvPr id="188" name="フローチャート: 判断 187"/>
        <xdr:cNvSpPr/>
      </xdr:nvSpPr>
      <xdr:spPr>
        <a:xfrm>
          <a:off x="1079500" y="127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137812</xdr:rowOff>
    </xdr:from>
    <xdr:ext cx="469744" cy="259045"/>
    <xdr:sp macro="" textlink="">
      <xdr:nvSpPr>
        <xdr:cNvPr id="189" name="テキスト ボックス 188"/>
        <xdr:cNvSpPr txBox="1"/>
      </xdr:nvSpPr>
      <xdr:spPr>
        <a:xfrm>
          <a:off x="895428" y="1282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69279</xdr:rowOff>
    </xdr:from>
    <xdr:to>
      <xdr:col>24</xdr:col>
      <xdr:colOff>114300</xdr:colOff>
      <xdr:row>72</xdr:row>
      <xdr:rowOff>170879</xdr:rowOff>
    </xdr:to>
    <xdr:sp macro="" textlink="">
      <xdr:nvSpPr>
        <xdr:cNvPr id="195" name="楕円 194"/>
        <xdr:cNvSpPr/>
      </xdr:nvSpPr>
      <xdr:spPr>
        <a:xfrm>
          <a:off x="4584700" y="1241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92156</xdr:rowOff>
    </xdr:from>
    <xdr:ext cx="469744" cy="259045"/>
    <xdr:sp macro="" textlink="">
      <xdr:nvSpPr>
        <xdr:cNvPr id="196" name="維持補修費該当値テキスト"/>
        <xdr:cNvSpPr txBox="1"/>
      </xdr:nvSpPr>
      <xdr:spPr>
        <a:xfrm>
          <a:off x="4686300" y="1226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153480</xdr:rowOff>
    </xdr:from>
    <xdr:to>
      <xdr:col>20</xdr:col>
      <xdr:colOff>38100</xdr:colOff>
      <xdr:row>73</xdr:row>
      <xdr:rowOff>83630</xdr:rowOff>
    </xdr:to>
    <xdr:sp macro="" textlink="">
      <xdr:nvSpPr>
        <xdr:cNvPr id="197" name="楕円 196"/>
        <xdr:cNvSpPr/>
      </xdr:nvSpPr>
      <xdr:spPr>
        <a:xfrm>
          <a:off x="3746500" y="124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71</xdr:row>
      <xdr:rowOff>100157</xdr:rowOff>
    </xdr:from>
    <xdr:ext cx="469744" cy="259045"/>
    <xdr:sp macro="" textlink="">
      <xdr:nvSpPr>
        <xdr:cNvPr id="198" name="テキスト ボックス 197"/>
        <xdr:cNvSpPr txBox="1"/>
      </xdr:nvSpPr>
      <xdr:spPr>
        <a:xfrm>
          <a:off x="3562428" y="122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41656</xdr:rowOff>
    </xdr:from>
    <xdr:to>
      <xdr:col>15</xdr:col>
      <xdr:colOff>101600</xdr:colOff>
      <xdr:row>73</xdr:row>
      <xdr:rowOff>143256</xdr:rowOff>
    </xdr:to>
    <xdr:sp macro="" textlink="">
      <xdr:nvSpPr>
        <xdr:cNvPr id="199" name="楕円 198"/>
        <xdr:cNvSpPr/>
      </xdr:nvSpPr>
      <xdr:spPr>
        <a:xfrm>
          <a:off x="2857500" y="1255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159783</xdr:rowOff>
    </xdr:from>
    <xdr:ext cx="469744" cy="259045"/>
    <xdr:sp macro="" textlink="">
      <xdr:nvSpPr>
        <xdr:cNvPr id="200" name="テキスト ボックス 199"/>
        <xdr:cNvSpPr txBox="1"/>
      </xdr:nvSpPr>
      <xdr:spPr>
        <a:xfrm>
          <a:off x="2673428" y="1233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118808</xdr:rowOff>
    </xdr:from>
    <xdr:to>
      <xdr:col>10</xdr:col>
      <xdr:colOff>165100</xdr:colOff>
      <xdr:row>74</xdr:row>
      <xdr:rowOff>48958</xdr:rowOff>
    </xdr:to>
    <xdr:sp macro="" textlink="">
      <xdr:nvSpPr>
        <xdr:cNvPr id="201" name="楕円 200"/>
        <xdr:cNvSpPr/>
      </xdr:nvSpPr>
      <xdr:spPr>
        <a:xfrm>
          <a:off x="1968500" y="1263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65485</xdr:rowOff>
    </xdr:from>
    <xdr:ext cx="469744" cy="259045"/>
    <xdr:sp macro="" textlink="">
      <xdr:nvSpPr>
        <xdr:cNvPr id="202" name="テキスト ボックス 201"/>
        <xdr:cNvSpPr txBox="1"/>
      </xdr:nvSpPr>
      <xdr:spPr>
        <a:xfrm>
          <a:off x="1784428" y="1240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159576</xdr:rowOff>
    </xdr:from>
    <xdr:to>
      <xdr:col>6</xdr:col>
      <xdr:colOff>38100</xdr:colOff>
      <xdr:row>73</xdr:row>
      <xdr:rowOff>89726</xdr:rowOff>
    </xdr:to>
    <xdr:sp macro="" textlink="">
      <xdr:nvSpPr>
        <xdr:cNvPr id="203" name="楕円 202"/>
        <xdr:cNvSpPr/>
      </xdr:nvSpPr>
      <xdr:spPr>
        <a:xfrm>
          <a:off x="1079500" y="1250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71</xdr:row>
      <xdr:rowOff>106253</xdr:rowOff>
    </xdr:from>
    <xdr:ext cx="469744" cy="259045"/>
    <xdr:sp macro="" textlink="">
      <xdr:nvSpPr>
        <xdr:cNvPr id="204" name="テキスト ボックス 203"/>
        <xdr:cNvSpPr txBox="1"/>
      </xdr:nvSpPr>
      <xdr:spPr>
        <a:xfrm>
          <a:off x="895428" y="1227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120889</xdr:rowOff>
    </xdr:from>
    <xdr:to>
      <xdr:col>24</xdr:col>
      <xdr:colOff>62865</xdr:colOff>
      <xdr:row>98</xdr:row>
      <xdr:rowOff>74059</xdr:rowOff>
    </xdr:to>
    <xdr:cxnSp macro="">
      <xdr:nvCxnSpPr>
        <xdr:cNvPr id="231" name="直線コネクタ 230"/>
        <xdr:cNvCxnSpPr/>
      </xdr:nvCxnSpPr>
      <xdr:spPr>
        <a:xfrm flipV="1">
          <a:off x="4633595" y="15551389"/>
          <a:ext cx="1270" cy="132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77886</xdr:rowOff>
    </xdr:from>
    <xdr:ext cx="534377" cy="259045"/>
    <xdr:sp macro="" textlink="">
      <xdr:nvSpPr>
        <xdr:cNvPr id="232" name="扶助費最小値テキスト"/>
        <xdr:cNvSpPr txBox="1"/>
      </xdr:nvSpPr>
      <xdr:spPr>
        <a:xfrm>
          <a:off x="4686300" y="1687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74059</xdr:rowOff>
    </xdr:from>
    <xdr:to>
      <xdr:col>24</xdr:col>
      <xdr:colOff>152400</xdr:colOff>
      <xdr:row>98</xdr:row>
      <xdr:rowOff>74059</xdr:rowOff>
    </xdr:to>
    <xdr:cxnSp macro="">
      <xdr:nvCxnSpPr>
        <xdr:cNvPr id="233" name="直線コネクタ 232"/>
        <xdr:cNvCxnSpPr/>
      </xdr:nvCxnSpPr>
      <xdr:spPr>
        <a:xfrm>
          <a:off x="4546600" y="1687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67566</xdr:rowOff>
    </xdr:from>
    <xdr:ext cx="599010" cy="259045"/>
    <xdr:sp macro="" textlink="">
      <xdr:nvSpPr>
        <xdr:cNvPr id="234" name="扶助費最大値テキスト"/>
        <xdr:cNvSpPr txBox="1"/>
      </xdr:nvSpPr>
      <xdr:spPr>
        <a:xfrm>
          <a:off x="4686300" y="1532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120889</xdr:rowOff>
    </xdr:from>
    <xdr:to>
      <xdr:col>24</xdr:col>
      <xdr:colOff>152400</xdr:colOff>
      <xdr:row>90</xdr:row>
      <xdr:rowOff>120889</xdr:rowOff>
    </xdr:to>
    <xdr:cxnSp macro="">
      <xdr:nvCxnSpPr>
        <xdr:cNvPr id="235" name="直線コネクタ 234"/>
        <xdr:cNvCxnSpPr/>
      </xdr:nvCxnSpPr>
      <xdr:spPr>
        <a:xfrm>
          <a:off x="4546600" y="1555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118441</xdr:rowOff>
    </xdr:from>
    <xdr:to>
      <xdr:col>24</xdr:col>
      <xdr:colOff>63500</xdr:colOff>
      <xdr:row>95</xdr:row>
      <xdr:rowOff>3781</xdr:rowOff>
    </xdr:to>
    <xdr:cxnSp macro="">
      <xdr:nvCxnSpPr>
        <xdr:cNvPr id="236" name="直線コネクタ 235"/>
        <xdr:cNvCxnSpPr/>
      </xdr:nvCxnSpPr>
      <xdr:spPr>
        <a:xfrm flipV="1">
          <a:off x="3797300" y="16234741"/>
          <a:ext cx="838200" cy="5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51328</xdr:rowOff>
    </xdr:from>
    <xdr:ext cx="534377" cy="259045"/>
    <xdr:sp macro="" textlink="">
      <xdr:nvSpPr>
        <xdr:cNvPr id="237" name="扶助費平均値テキスト"/>
        <xdr:cNvSpPr txBox="1"/>
      </xdr:nvSpPr>
      <xdr:spPr>
        <a:xfrm>
          <a:off x="4686300" y="15996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28451</xdr:rowOff>
    </xdr:from>
    <xdr:to>
      <xdr:col>24</xdr:col>
      <xdr:colOff>114300</xdr:colOff>
      <xdr:row>94</xdr:row>
      <xdr:rowOff>130051</xdr:rowOff>
    </xdr:to>
    <xdr:sp macro="" textlink="">
      <xdr:nvSpPr>
        <xdr:cNvPr id="238" name="フローチャート: 判断 237"/>
        <xdr:cNvSpPr/>
      </xdr:nvSpPr>
      <xdr:spPr>
        <a:xfrm>
          <a:off x="4584700" y="161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3781</xdr:rowOff>
    </xdr:from>
    <xdr:to>
      <xdr:col>19</xdr:col>
      <xdr:colOff>177800</xdr:colOff>
      <xdr:row>95</xdr:row>
      <xdr:rowOff>122261</xdr:rowOff>
    </xdr:to>
    <xdr:cxnSp macro="">
      <xdr:nvCxnSpPr>
        <xdr:cNvPr id="239" name="直線コネクタ 238"/>
        <xdr:cNvCxnSpPr/>
      </xdr:nvCxnSpPr>
      <xdr:spPr>
        <a:xfrm flipV="1">
          <a:off x="2908300" y="16291531"/>
          <a:ext cx="889000" cy="11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91022</xdr:rowOff>
    </xdr:from>
    <xdr:to>
      <xdr:col>20</xdr:col>
      <xdr:colOff>38100</xdr:colOff>
      <xdr:row>95</xdr:row>
      <xdr:rowOff>21172</xdr:rowOff>
    </xdr:to>
    <xdr:sp macro="" textlink="">
      <xdr:nvSpPr>
        <xdr:cNvPr id="240" name="フローチャート: 判断 239"/>
        <xdr:cNvSpPr/>
      </xdr:nvSpPr>
      <xdr:spPr>
        <a:xfrm>
          <a:off x="3746500" y="1620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37699</xdr:rowOff>
    </xdr:from>
    <xdr:ext cx="534377" cy="259045"/>
    <xdr:sp macro="" textlink="">
      <xdr:nvSpPr>
        <xdr:cNvPr id="241" name="テキスト ボックス 240"/>
        <xdr:cNvSpPr txBox="1"/>
      </xdr:nvSpPr>
      <xdr:spPr>
        <a:xfrm>
          <a:off x="3530111" y="1598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90421</xdr:rowOff>
    </xdr:from>
    <xdr:to>
      <xdr:col>15</xdr:col>
      <xdr:colOff>50800</xdr:colOff>
      <xdr:row>95</xdr:row>
      <xdr:rowOff>122261</xdr:rowOff>
    </xdr:to>
    <xdr:cxnSp macro="">
      <xdr:nvCxnSpPr>
        <xdr:cNvPr id="242" name="直線コネクタ 241"/>
        <xdr:cNvCxnSpPr/>
      </xdr:nvCxnSpPr>
      <xdr:spPr>
        <a:xfrm>
          <a:off x="2019300" y="16378171"/>
          <a:ext cx="889000" cy="3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54088</xdr:rowOff>
    </xdr:from>
    <xdr:to>
      <xdr:col>15</xdr:col>
      <xdr:colOff>101600</xdr:colOff>
      <xdr:row>95</xdr:row>
      <xdr:rowOff>155688</xdr:rowOff>
    </xdr:to>
    <xdr:sp macro="" textlink="">
      <xdr:nvSpPr>
        <xdr:cNvPr id="243" name="フローチャート: 判断 242"/>
        <xdr:cNvSpPr/>
      </xdr:nvSpPr>
      <xdr:spPr>
        <a:xfrm>
          <a:off x="2857500" y="1634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765</xdr:rowOff>
    </xdr:from>
    <xdr:ext cx="534377" cy="259045"/>
    <xdr:sp macro="" textlink="">
      <xdr:nvSpPr>
        <xdr:cNvPr id="244" name="テキスト ボックス 243"/>
        <xdr:cNvSpPr txBox="1"/>
      </xdr:nvSpPr>
      <xdr:spPr>
        <a:xfrm>
          <a:off x="2641111" y="1611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90421</xdr:rowOff>
    </xdr:from>
    <xdr:to>
      <xdr:col>10</xdr:col>
      <xdr:colOff>114300</xdr:colOff>
      <xdr:row>95</xdr:row>
      <xdr:rowOff>150216</xdr:rowOff>
    </xdr:to>
    <xdr:cxnSp macro="">
      <xdr:nvCxnSpPr>
        <xdr:cNvPr id="245" name="直線コネクタ 244"/>
        <xdr:cNvCxnSpPr/>
      </xdr:nvCxnSpPr>
      <xdr:spPr>
        <a:xfrm flipV="1">
          <a:off x="1130300" y="16378171"/>
          <a:ext cx="889000" cy="5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50952</xdr:rowOff>
    </xdr:from>
    <xdr:to>
      <xdr:col>10</xdr:col>
      <xdr:colOff>165100</xdr:colOff>
      <xdr:row>95</xdr:row>
      <xdr:rowOff>152552</xdr:rowOff>
    </xdr:to>
    <xdr:sp macro="" textlink="">
      <xdr:nvSpPr>
        <xdr:cNvPr id="246" name="フローチャート: 判断 245"/>
        <xdr:cNvSpPr/>
      </xdr:nvSpPr>
      <xdr:spPr>
        <a:xfrm>
          <a:off x="1968500" y="1633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143679</xdr:rowOff>
    </xdr:from>
    <xdr:ext cx="534377" cy="259045"/>
    <xdr:sp macro="" textlink="">
      <xdr:nvSpPr>
        <xdr:cNvPr id="247" name="テキスト ボックス 246"/>
        <xdr:cNvSpPr txBox="1"/>
      </xdr:nvSpPr>
      <xdr:spPr>
        <a:xfrm>
          <a:off x="1752111" y="1643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119272</xdr:rowOff>
    </xdr:from>
    <xdr:to>
      <xdr:col>6</xdr:col>
      <xdr:colOff>38100</xdr:colOff>
      <xdr:row>96</xdr:row>
      <xdr:rowOff>49422</xdr:rowOff>
    </xdr:to>
    <xdr:sp macro="" textlink="">
      <xdr:nvSpPr>
        <xdr:cNvPr id="248" name="フローチャート: 判断 247"/>
        <xdr:cNvSpPr/>
      </xdr:nvSpPr>
      <xdr:spPr>
        <a:xfrm>
          <a:off x="1079500" y="164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40549</xdr:rowOff>
    </xdr:from>
    <xdr:ext cx="534377" cy="259045"/>
    <xdr:sp macro="" textlink="">
      <xdr:nvSpPr>
        <xdr:cNvPr id="249" name="テキスト ボックス 248"/>
        <xdr:cNvSpPr txBox="1"/>
      </xdr:nvSpPr>
      <xdr:spPr>
        <a:xfrm>
          <a:off x="863111" y="164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67641</xdr:rowOff>
    </xdr:from>
    <xdr:to>
      <xdr:col>24</xdr:col>
      <xdr:colOff>114300</xdr:colOff>
      <xdr:row>94</xdr:row>
      <xdr:rowOff>169241</xdr:rowOff>
    </xdr:to>
    <xdr:sp macro="" textlink="">
      <xdr:nvSpPr>
        <xdr:cNvPr id="255" name="楕円 254"/>
        <xdr:cNvSpPr/>
      </xdr:nvSpPr>
      <xdr:spPr>
        <a:xfrm>
          <a:off x="4584700" y="1618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46068</xdr:rowOff>
    </xdr:from>
    <xdr:ext cx="534377" cy="259045"/>
    <xdr:sp macro="" textlink="">
      <xdr:nvSpPr>
        <xdr:cNvPr id="256" name="扶助費該当値テキスト"/>
        <xdr:cNvSpPr txBox="1"/>
      </xdr:nvSpPr>
      <xdr:spPr>
        <a:xfrm>
          <a:off x="4686300" y="1616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124431</xdr:rowOff>
    </xdr:from>
    <xdr:to>
      <xdr:col>20</xdr:col>
      <xdr:colOff>38100</xdr:colOff>
      <xdr:row>95</xdr:row>
      <xdr:rowOff>54581</xdr:rowOff>
    </xdr:to>
    <xdr:sp macro="" textlink="">
      <xdr:nvSpPr>
        <xdr:cNvPr id="257" name="楕円 256"/>
        <xdr:cNvSpPr/>
      </xdr:nvSpPr>
      <xdr:spPr>
        <a:xfrm>
          <a:off x="3746500" y="1624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45708</xdr:rowOff>
    </xdr:from>
    <xdr:ext cx="534377" cy="259045"/>
    <xdr:sp macro="" textlink="">
      <xdr:nvSpPr>
        <xdr:cNvPr id="258" name="テキスト ボックス 257"/>
        <xdr:cNvSpPr txBox="1"/>
      </xdr:nvSpPr>
      <xdr:spPr>
        <a:xfrm>
          <a:off x="3530111" y="1633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71461</xdr:rowOff>
    </xdr:from>
    <xdr:to>
      <xdr:col>15</xdr:col>
      <xdr:colOff>101600</xdr:colOff>
      <xdr:row>96</xdr:row>
      <xdr:rowOff>1611</xdr:rowOff>
    </xdr:to>
    <xdr:sp macro="" textlink="">
      <xdr:nvSpPr>
        <xdr:cNvPr id="259" name="楕円 258"/>
        <xdr:cNvSpPr/>
      </xdr:nvSpPr>
      <xdr:spPr>
        <a:xfrm>
          <a:off x="2857500" y="1635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164188</xdr:rowOff>
    </xdr:from>
    <xdr:ext cx="534377" cy="259045"/>
    <xdr:sp macro="" textlink="">
      <xdr:nvSpPr>
        <xdr:cNvPr id="260" name="テキスト ボックス 259"/>
        <xdr:cNvSpPr txBox="1"/>
      </xdr:nvSpPr>
      <xdr:spPr>
        <a:xfrm>
          <a:off x="2641111" y="1645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39621</xdr:rowOff>
    </xdr:from>
    <xdr:to>
      <xdr:col>10</xdr:col>
      <xdr:colOff>165100</xdr:colOff>
      <xdr:row>95</xdr:row>
      <xdr:rowOff>141221</xdr:rowOff>
    </xdr:to>
    <xdr:sp macro="" textlink="">
      <xdr:nvSpPr>
        <xdr:cNvPr id="261" name="楕円 260"/>
        <xdr:cNvSpPr/>
      </xdr:nvSpPr>
      <xdr:spPr>
        <a:xfrm>
          <a:off x="1968500" y="1632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157748</xdr:rowOff>
    </xdr:from>
    <xdr:ext cx="534377" cy="259045"/>
    <xdr:sp macro="" textlink="">
      <xdr:nvSpPr>
        <xdr:cNvPr id="262" name="テキスト ボックス 261"/>
        <xdr:cNvSpPr txBox="1"/>
      </xdr:nvSpPr>
      <xdr:spPr>
        <a:xfrm>
          <a:off x="1752111" y="1610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99416</xdr:rowOff>
    </xdr:from>
    <xdr:to>
      <xdr:col>6</xdr:col>
      <xdr:colOff>38100</xdr:colOff>
      <xdr:row>96</xdr:row>
      <xdr:rowOff>29566</xdr:rowOff>
    </xdr:to>
    <xdr:sp macro="" textlink="">
      <xdr:nvSpPr>
        <xdr:cNvPr id="263" name="楕円 262"/>
        <xdr:cNvSpPr/>
      </xdr:nvSpPr>
      <xdr:spPr>
        <a:xfrm>
          <a:off x="1079500" y="1638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46093</xdr:rowOff>
    </xdr:from>
    <xdr:ext cx="534377" cy="259045"/>
    <xdr:sp macro="" textlink="">
      <xdr:nvSpPr>
        <xdr:cNvPr id="264" name="テキスト ボックス 263"/>
        <xdr:cNvSpPr txBox="1"/>
      </xdr:nvSpPr>
      <xdr:spPr>
        <a:xfrm>
          <a:off x="863111" y="1616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39893</xdr:rowOff>
    </xdr:from>
    <xdr:to>
      <xdr:col>54</xdr:col>
      <xdr:colOff>189865</xdr:colOff>
      <xdr:row>33</xdr:row>
      <xdr:rowOff>104915</xdr:rowOff>
    </xdr:to>
    <xdr:cxnSp macro="">
      <xdr:nvCxnSpPr>
        <xdr:cNvPr id="288" name="直線コネクタ 287"/>
        <xdr:cNvCxnSpPr/>
      </xdr:nvCxnSpPr>
      <xdr:spPr>
        <a:xfrm flipV="1">
          <a:off x="10475595" y="5354843"/>
          <a:ext cx="1270" cy="4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108742</xdr:rowOff>
    </xdr:from>
    <xdr:ext cx="599010" cy="259045"/>
    <xdr:sp macro="" textlink="">
      <xdr:nvSpPr>
        <xdr:cNvPr id="289" name="補助費等最小値テキスト"/>
        <xdr:cNvSpPr txBox="1"/>
      </xdr:nvSpPr>
      <xdr:spPr>
        <a:xfrm>
          <a:off x="10528300" y="576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104915</xdr:rowOff>
    </xdr:from>
    <xdr:to>
      <xdr:col>55</xdr:col>
      <xdr:colOff>88900</xdr:colOff>
      <xdr:row>33</xdr:row>
      <xdr:rowOff>104915</xdr:rowOff>
    </xdr:to>
    <xdr:cxnSp macro="">
      <xdr:nvCxnSpPr>
        <xdr:cNvPr id="290" name="直線コネクタ 289"/>
        <xdr:cNvCxnSpPr/>
      </xdr:nvCxnSpPr>
      <xdr:spPr>
        <a:xfrm>
          <a:off x="10388600" y="5762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158020</xdr:rowOff>
    </xdr:from>
    <xdr:ext cx="599010" cy="259045"/>
    <xdr:sp macro="" textlink="">
      <xdr:nvSpPr>
        <xdr:cNvPr id="291" name="補助費等最大値テキスト"/>
        <xdr:cNvSpPr txBox="1"/>
      </xdr:nvSpPr>
      <xdr:spPr>
        <a:xfrm>
          <a:off x="10528300" y="513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39893</xdr:rowOff>
    </xdr:from>
    <xdr:to>
      <xdr:col>55</xdr:col>
      <xdr:colOff>88900</xdr:colOff>
      <xdr:row>31</xdr:row>
      <xdr:rowOff>39893</xdr:rowOff>
    </xdr:to>
    <xdr:cxnSp macro="">
      <xdr:nvCxnSpPr>
        <xdr:cNvPr id="292" name="直線コネクタ 291"/>
        <xdr:cNvCxnSpPr/>
      </xdr:nvCxnSpPr>
      <xdr:spPr>
        <a:xfrm>
          <a:off x="10388600" y="5354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103574</xdr:rowOff>
    </xdr:from>
    <xdr:to>
      <xdr:col>55</xdr:col>
      <xdr:colOff>0</xdr:colOff>
      <xdr:row>38</xdr:row>
      <xdr:rowOff>47528</xdr:rowOff>
    </xdr:to>
    <xdr:cxnSp macro="">
      <xdr:nvCxnSpPr>
        <xdr:cNvPr id="293" name="直線コネクタ 292"/>
        <xdr:cNvCxnSpPr/>
      </xdr:nvCxnSpPr>
      <xdr:spPr>
        <a:xfrm flipV="1">
          <a:off x="9639300" y="5761424"/>
          <a:ext cx="838200" cy="80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116654</xdr:rowOff>
    </xdr:from>
    <xdr:ext cx="599010" cy="259045"/>
    <xdr:sp macro="" textlink="">
      <xdr:nvSpPr>
        <xdr:cNvPr id="294" name="補助費等平均値テキスト"/>
        <xdr:cNvSpPr txBox="1"/>
      </xdr:nvSpPr>
      <xdr:spPr>
        <a:xfrm>
          <a:off x="10528300" y="5431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93777</xdr:rowOff>
    </xdr:from>
    <xdr:to>
      <xdr:col>55</xdr:col>
      <xdr:colOff>50800</xdr:colOff>
      <xdr:row>33</xdr:row>
      <xdr:rowOff>23927</xdr:rowOff>
    </xdr:to>
    <xdr:sp macro="" textlink="">
      <xdr:nvSpPr>
        <xdr:cNvPr id="295" name="フローチャート: 判断 294"/>
        <xdr:cNvSpPr/>
      </xdr:nvSpPr>
      <xdr:spPr>
        <a:xfrm>
          <a:off x="10426700" y="558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41623</xdr:rowOff>
    </xdr:from>
    <xdr:to>
      <xdr:col>50</xdr:col>
      <xdr:colOff>114300</xdr:colOff>
      <xdr:row>38</xdr:row>
      <xdr:rowOff>47528</xdr:rowOff>
    </xdr:to>
    <xdr:cxnSp macro="">
      <xdr:nvCxnSpPr>
        <xdr:cNvPr id="296" name="直線コネクタ 295"/>
        <xdr:cNvCxnSpPr/>
      </xdr:nvCxnSpPr>
      <xdr:spPr>
        <a:xfrm>
          <a:off x="8750300" y="6556723"/>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60775</xdr:rowOff>
    </xdr:from>
    <xdr:to>
      <xdr:col>50</xdr:col>
      <xdr:colOff>165100</xdr:colOff>
      <xdr:row>37</xdr:row>
      <xdr:rowOff>162375</xdr:rowOff>
    </xdr:to>
    <xdr:sp macro="" textlink="">
      <xdr:nvSpPr>
        <xdr:cNvPr id="297" name="フローチャート: 判断 296"/>
        <xdr:cNvSpPr/>
      </xdr:nvSpPr>
      <xdr:spPr>
        <a:xfrm>
          <a:off x="9588500" y="640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7452</xdr:rowOff>
    </xdr:from>
    <xdr:ext cx="534377" cy="259045"/>
    <xdr:sp macro="" textlink="">
      <xdr:nvSpPr>
        <xdr:cNvPr id="298" name="テキスト ボックス 297"/>
        <xdr:cNvSpPr txBox="1"/>
      </xdr:nvSpPr>
      <xdr:spPr>
        <a:xfrm>
          <a:off x="9372111" y="617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19396</xdr:rowOff>
    </xdr:from>
    <xdr:to>
      <xdr:col>45</xdr:col>
      <xdr:colOff>177800</xdr:colOff>
      <xdr:row>38</xdr:row>
      <xdr:rowOff>41623</xdr:rowOff>
    </xdr:to>
    <xdr:cxnSp macro="">
      <xdr:nvCxnSpPr>
        <xdr:cNvPr id="299" name="直線コネクタ 298"/>
        <xdr:cNvCxnSpPr/>
      </xdr:nvCxnSpPr>
      <xdr:spPr>
        <a:xfrm>
          <a:off x="7861300" y="6534496"/>
          <a:ext cx="889000" cy="2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91742</xdr:rowOff>
    </xdr:from>
    <xdr:to>
      <xdr:col>46</xdr:col>
      <xdr:colOff>38100</xdr:colOff>
      <xdr:row>38</xdr:row>
      <xdr:rowOff>21892</xdr:rowOff>
    </xdr:to>
    <xdr:sp macro="" textlink="">
      <xdr:nvSpPr>
        <xdr:cNvPr id="300" name="フローチャート: 判断 299"/>
        <xdr:cNvSpPr/>
      </xdr:nvSpPr>
      <xdr:spPr>
        <a:xfrm>
          <a:off x="8699500" y="643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38419</xdr:rowOff>
    </xdr:from>
    <xdr:ext cx="534377" cy="259045"/>
    <xdr:sp macro="" textlink="">
      <xdr:nvSpPr>
        <xdr:cNvPr id="301" name="テキスト ボックス 300"/>
        <xdr:cNvSpPr txBox="1"/>
      </xdr:nvSpPr>
      <xdr:spPr>
        <a:xfrm>
          <a:off x="8483111" y="621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19396</xdr:rowOff>
    </xdr:from>
    <xdr:to>
      <xdr:col>41</xdr:col>
      <xdr:colOff>50800</xdr:colOff>
      <xdr:row>38</xdr:row>
      <xdr:rowOff>24112</xdr:rowOff>
    </xdr:to>
    <xdr:cxnSp macro="">
      <xdr:nvCxnSpPr>
        <xdr:cNvPr id="302" name="直線コネクタ 301"/>
        <xdr:cNvCxnSpPr/>
      </xdr:nvCxnSpPr>
      <xdr:spPr>
        <a:xfrm flipV="1">
          <a:off x="6972300" y="6534496"/>
          <a:ext cx="889000" cy="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102296</xdr:rowOff>
    </xdr:from>
    <xdr:to>
      <xdr:col>41</xdr:col>
      <xdr:colOff>101600</xdr:colOff>
      <xdr:row>38</xdr:row>
      <xdr:rowOff>32446</xdr:rowOff>
    </xdr:to>
    <xdr:sp macro="" textlink="">
      <xdr:nvSpPr>
        <xdr:cNvPr id="303" name="フローチャート: 判断 302"/>
        <xdr:cNvSpPr/>
      </xdr:nvSpPr>
      <xdr:spPr>
        <a:xfrm>
          <a:off x="7810500" y="644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48973</xdr:rowOff>
    </xdr:from>
    <xdr:ext cx="534377" cy="259045"/>
    <xdr:sp macro="" textlink="">
      <xdr:nvSpPr>
        <xdr:cNvPr id="304" name="テキスト ボックス 303"/>
        <xdr:cNvSpPr txBox="1"/>
      </xdr:nvSpPr>
      <xdr:spPr>
        <a:xfrm>
          <a:off x="7594111" y="622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96200</xdr:rowOff>
    </xdr:from>
    <xdr:to>
      <xdr:col>36</xdr:col>
      <xdr:colOff>165100</xdr:colOff>
      <xdr:row>38</xdr:row>
      <xdr:rowOff>26350</xdr:rowOff>
    </xdr:to>
    <xdr:sp macro="" textlink="">
      <xdr:nvSpPr>
        <xdr:cNvPr id="305" name="フローチャート: 判断 304"/>
        <xdr:cNvSpPr/>
      </xdr:nvSpPr>
      <xdr:spPr>
        <a:xfrm>
          <a:off x="6921500" y="64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42877</xdr:rowOff>
    </xdr:from>
    <xdr:ext cx="534377" cy="259045"/>
    <xdr:sp macro="" textlink="">
      <xdr:nvSpPr>
        <xdr:cNvPr id="306" name="テキスト ボックス 305"/>
        <xdr:cNvSpPr txBox="1"/>
      </xdr:nvSpPr>
      <xdr:spPr>
        <a:xfrm>
          <a:off x="6705111" y="621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52774</xdr:rowOff>
    </xdr:from>
    <xdr:to>
      <xdr:col>55</xdr:col>
      <xdr:colOff>50800</xdr:colOff>
      <xdr:row>33</xdr:row>
      <xdr:rowOff>154374</xdr:rowOff>
    </xdr:to>
    <xdr:sp macro="" textlink="">
      <xdr:nvSpPr>
        <xdr:cNvPr id="312" name="楕円 311"/>
        <xdr:cNvSpPr/>
      </xdr:nvSpPr>
      <xdr:spPr>
        <a:xfrm>
          <a:off x="10426700" y="571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139151</xdr:rowOff>
    </xdr:from>
    <xdr:ext cx="599010" cy="259045"/>
    <xdr:sp macro="" textlink="">
      <xdr:nvSpPr>
        <xdr:cNvPr id="313" name="補助費等該当値テキスト"/>
        <xdr:cNvSpPr txBox="1"/>
      </xdr:nvSpPr>
      <xdr:spPr>
        <a:xfrm>
          <a:off x="10528300" y="5625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168178</xdr:rowOff>
    </xdr:from>
    <xdr:to>
      <xdr:col>50</xdr:col>
      <xdr:colOff>165100</xdr:colOff>
      <xdr:row>38</xdr:row>
      <xdr:rowOff>98328</xdr:rowOff>
    </xdr:to>
    <xdr:sp macro="" textlink="">
      <xdr:nvSpPr>
        <xdr:cNvPr id="314" name="楕円 313"/>
        <xdr:cNvSpPr/>
      </xdr:nvSpPr>
      <xdr:spPr>
        <a:xfrm>
          <a:off x="9588500" y="651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89455</xdr:rowOff>
    </xdr:from>
    <xdr:ext cx="534377" cy="259045"/>
    <xdr:sp macro="" textlink="">
      <xdr:nvSpPr>
        <xdr:cNvPr id="315" name="テキスト ボックス 314"/>
        <xdr:cNvSpPr txBox="1"/>
      </xdr:nvSpPr>
      <xdr:spPr>
        <a:xfrm>
          <a:off x="9372111" y="660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162273</xdr:rowOff>
    </xdr:from>
    <xdr:to>
      <xdr:col>46</xdr:col>
      <xdr:colOff>38100</xdr:colOff>
      <xdr:row>38</xdr:row>
      <xdr:rowOff>92423</xdr:rowOff>
    </xdr:to>
    <xdr:sp macro="" textlink="">
      <xdr:nvSpPr>
        <xdr:cNvPr id="316" name="楕円 315"/>
        <xdr:cNvSpPr/>
      </xdr:nvSpPr>
      <xdr:spPr>
        <a:xfrm>
          <a:off x="8699500" y="650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83550</xdr:rowOff>
    </xdr:from>
    <xdr:ext cx="534377" cy="259045"/>
    <xdr:sp macro="" textlink="">
      <xdr:nvSpPr>
        <xdr:cNvPr id="317" name="テキスト ボックス 316"/>
        <xdr:cNvSpPr txBox="1"/>
      </xdr:nvSpPr>
      <xdr:spPr>
        <a:xfrm>
          <a:off x="8483111" y="659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140045</xdr:rowOff>
    </xdr:from>
    <xdr:to>
      <xdr:col>41</xdr:col>
      <xdr:colOff>101600</xdr:colOff>
      <xdr:row>38</xdr:row>
      <xdr:rowOff>70196</xdr:rowOff>
    </xdr:to>
    <xdr:sp macro="" textlink="">
      <xdr:nvSpPr>
        <xdr:cNvPr id="318" name="楕円 317"/>
        <xdr:cNvSpPr/>
      </xdr:nvSpPr>
      <xdr:spPr>
        <a:xfrm>
          <a:off x="7810500" y="64836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61323</xdr:rowOff>
    </xdr:from>
    <xdr:ext cx="534377" cy="259045"/>
    <xdr:sp macro="" textlink="">
      <xdr:nvSpPr>
        <xdr:cNvPr id="319" name="テキスト ボックス 318"/>
        <xdr:cNvSpPr txBox="1"/>
      </xdr:nvSpPr>
      <xdr:spPr>
        <a:xfrm>
          <a:off x="7594111" y="657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144762</xdr:rowOff>
    </xdr:from>
    <xdr:to>
      <xdr:col>36</xdr:col>
      <xdr:colOff>165100</xdr:colOff>
      <xdr:row>38</xdr:row>
      <xdr:rowOff>74912</xdr:rowOff>
    </xdr:to>
    <xdr:sp macro="" textlink="">
      <xdr:nvSpPr>
        <xdr:cNvPr id="320" name="楕円 319"/>
        <xdr:cNvSpPr/>
      </xdr:nvSpPr>
      <xdr:spPr>
        <a:xfrm>
          <a:off x="6921500" y="648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66039</xdr:rowOff>
    </xdr:from>
    <xdr:ext cx="534377" cy="259045"/>
    <xdr:sp macro="" textlink="">
      <xdr:nvSpPr>
        <xdr:cNvPr id="321" name="テキスト ボックス 320"/>
        <xdr:cNvSpPr txBox="1"/>
      </xdr:nvSpPr>
      <xdr:spPr>
        <a:xfrm>
          <a:off x="6705111" y="658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65043</xdr:rowOff>
    </xdr:from>
    <xdr:to>
      <xdr:col>54</xdr:col>
      <xdr:colOff>189865</xdr:colOff>
      <xdr:row>58</xdr:row>
      <xdr:rowOff>79045</xdr:rowOff>
    </xdr:to>
    <xdr:cxnSp macro="">
      <xdr:nvCxnSpPr>
        <xdr:cNvPr id="346" name="直線コネクタ 345"/>
        <xdr:cNvCxnSpPr/>
      </xdr:nvCxnSpPr>
      <xdr:spPr>
        <a:xfrm flipV="1">
          <a:off x="10475595" y="8637543"/>
          <a:ext cx="1270" cy="1385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82872</xdr:rowOff>
    </xdr:from>
    <xdr:ext cx="534377" cy="259045"/>
    <xdr:sp macro="" textlink="">
      <xdr:nvSpPr>
        <xdr:cNvPr id="347" name="普通建設事業費最小値テキスト"/>
        <xdr:cNvSpPr txBox="1"/>
      </xdr:nvSpPr>
      <xdr:spPr>
        <a:xfrm>
          <a:off x="10528300" y="1002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79045</xdr:rowOff>
    </xdr:from>
    <xdr:to>
      <xdr:col>55</xdr:col>
      <xdr:colOff>88900</xdr:colOff>
      <xdr:row>58</xdr:row>
      <xdr:rowOff>79045</xdr:rowOff>
    </xdr:to>
    <xdr:cxnSp macro="">
      <xdr:nvCxnSpPr>
        <xdr:cNvPr id="348" name="直線コネクタ 347"/>
        <xdr:cNvCxnSpPr/>
      </xdr:nvCxnSpPr>
      <xdr:spPr>
        <a:xfrm>
          <a:off x="10388600" y="1002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11720</xdr:rowOff>
    </xdr:from>
    <xdr:ext cx="534377" cy="259045"/>
    <xdr:sp macro="" textlink="">
      <xdr:nvSpPr>
        <xdr:cNvPr id="349" name="普通建設事業費最大値テキスト"/>
        <xdr:cNvSpPr txBox="1"/>
      </xdr:nvSpPr>
      <xdr:spPr>
        <a:xfrm>
          <a:off x="10528300" y="84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65043</xdr:rowOff>
    </xdr:from>
    <xdr:to>
      <xdr:col>55</xdr:col>
      <xdr:colOff>88900</xdr:colOff>
      <xdr:row>50</xdr:row>
      <xdr:rowOff>65043</xdr:rowOff>
    </xdr:to>
    <xdr:cxnSp macro="">
      <xdr:nvCxnSpPr>
        <xdr:cNvPr id="350" name="直線コネクタ 349"/>
        <xdr:cNvCxnSpPr/>
      </xdr:nvCxnSpPr>
      <xdr:spPr>
        <a:xfrm>
          <a:off x="10388600" y="863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48813</xdr:rowOff>
    </xdr:from>
    <xdr:to>
      <xdr:col>55</xdr:col>
      <xdr:colOff>0</xdr:colOff>
      <xdr:row>58</xdr:row>
      <xdr:rowOff>79045</xdr:rowOff>
    </xdr:to>
    <xdr:cxnSp macro="">
      <xdr:nvCxnSpPr>
        <xdr:cNvPr id="351" name="直線コネクタ 350"/>
        <xdr:cNvCxnSpPr/>
      </xdr:nvCxnSpPr>
      <xdr:spPr>
        <a:xfrm>
          <a:off x="9639300" y="9821463"/>
          <a:ext cx="838200" cy="20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106348</xdr:rowOff>
    </xdr:from>
    <xdr:ext cx="534377" cy="259045"/>
    <xdr:sp macro="" textlink="">
      <xdr:nvSpPr>
        <xdr:cNvPr id="352" name="普通建設事業費平均値テキスト"/>
        <xdr:cNvSpPr txBox="1"/>
      </xdr:nvSpPr>
      <xdr:spPr>
        <a:xfrm>
          <a:off x="10528300" y="9193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83471</xdr:rowOff>
    </xdr:from>
    <xdr:to>
      <xdr:col>55</xdr:col>
      <xdr:colOff>50800</xdr:colOff>
      <xdr:row>55</xdr:row>
      <xdr:rowOff>13621</xdr:rowOff>
    </xdr:to>
    <xdr:sp macro="" textlink="">
      <xdr:nvSpPr>
        <xdr:cNvPr id="353" name="フローチャート: 判断 352"/>
        <xdr:cNvSpPr/>
      </xdr:nvSpPr>
      <xdr:spPr>
        <a:xfrm>
          <a:off x="104267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48813</xdr:rowOff>
    </xdr:from>
    <xdr:to>
      <xdr:col>50</xdr:col>
      <xdr:colOff>114300</xdr:colOff>
      <xdr:row>57</xdr:row>
      <xdr:rowOff>110649</xdr:rowOff>
    </xdr:to>
    <xdr:cxnSp macro="">
      <xdr:nvCxnSpPr>
        <xdr:cNvPr id="354" name="直線コネクタ 353"/>
        <xdr:cNvCxnSpPr/>
      </xdr:nvCxnSpPr>
      <xdr:spPr>
        <a:xfrm flipV="1">
          <a:off x="8750300" y="9821463"/>
          <a:ext cx="889000" cy="6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152489</xdr:rowOff>
    </xdr:from>
    <xdr:to>
      <xdr:col>50</xdr:col>
      <xdr:colOff>165100</xdr:colOff>
      <xdr:row>55</xdr:row>
      <xdr:rowOff>82639</xdr:rowOff>
    </xdr:to>
    <xdr:sp macro="" textlink="">
      <xdr:nvSpPr>
        <xdr:cNvPr id="355" name="フローチャート: 判断 354"/>
        <xdr:cNvSpPr/>
      </xdr:nvSpPr>
      <xdr:spPr>
        <a:xfrm>
          <a:off x="9588500" y="94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99166</xdr:rowOff>
    </xdr:from>
    <xdr:ext cx="534377" cy="259045"/>
    <xdr:sp macro="" textlink="">
      <xdr:nvSpPr>
        <xdr:cNvPr id="356" name="テキスト ボックス 355"/>
        <xdr:cNvSpPr txBox="1"/>
      </xdr:nvSpPr>
      <xdr:spPr>
        <a:xfrm>
          <a:off x="9372111" y="918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110649</xdr:rowOff>
    </xdr:from>
    <xdr:to>
      <xdr:col>45</xdr:col>
      <xdr:colOff>177800</xdr:colOff>
      <xdr:row>57</xdr:row>
      <xdr:rowOff>143739</xdr:rowOff>
    </xdr:to>
    <xdr:cxnSp macro="">
      <xdr:nvCxnSpPr>
        <xdr:cNvPr id="357" name="直線コネクタ 356"/>
        <xdr:cNvCxnSpPr/>
      </xdr:nvCxnSpPr>
      <xdr:spPr>
        <a:xfrm flipV="1">
          <a:off x="7861300" y="9883299"/>
          <a:ext cx="889000" cy="3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144831</xdr:rowOff>
    </xdr:from>
    <xdr:to>
      <xdr:col>46</xdr:col>
      <xdr:colOff>38100</xdr:colOff>
      <xdr:row>56</xdr:row>
      <xdr:rowOff>74981</xdr:rowOff>
    </xdr:to>
    <xdr:sp macro="" textlink="">
      <xdr:nvSpPr>
        <xdr:cNvPr id="358" name="フローチャート: 判断 357"/>
        <xdr:cNvSpPr/>
      </xdr:nvSpPr>
      <xdr:spPr>
        <a:xfrm>
          <a:off x="8699500" y="957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91508</xdr:rowOff>
    </xdr:from>
    <xdr:ext cx="534377" cy="259045"/>
    <xdr:sp macro="" textlink="">
      <xdr:nvSpPr>
        <xdr:cNvPr id="359" name="テキスト ボックス 358"/>
        <xdr:cNvSpPr txBox="1"/>
      </xdr:nvSpPr>
      <xdr:spPr>
        <a:xfrm>
          <a:off x="8483111" y="934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143739</xdr:rowOff>
    </xdr:from>
    <xdr:to>
      <xdr:col>41</xdr:col>
      <xdr:colOff>50800</xdr:colOff>
      <xdr:row>59</xdr:row>
      <xdr:rowOff>47746</xdr:rowOff>
    </xdr:to>
    <xdr:cxnSp macro="">
      <xdr:nvCxnSpPr>
        <xdr:cNvPr id="360" name="直線コネクタ 359"/>
        <xdr:cNvCxnSpPr/>
      </xdr:nvCxnSpPr>
      <xdr:spPr>
        <a:xfrm flipV="1">
          <a:off x="6972300" y="9916389"/>
          <a:ext cx="889000" cy="24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72231</xdr:rowOff>
    </xdr:from>
    <xdr:to>
      <xdr:col>41</xdr:col>
      <xdr:colOff>101600</xdr:colOff>
      <xdr:row>56</xdr:row>
      <xdr:rowOff>2381</xdr:rowOff>
    </xdr:to>
    <xdr:sp macro="" textlink="">
      <xdr:nvSpPr>
        <xdr:cNvPr id="361" name="フローチャート: 判断 360"/>
        <xdr:cNvSpPr/>
      </xdr:nvSpPr>
      <xdr:spPr>
        <a:xfrm>
          <a:off x="7810500" y="950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18908</xdr:rowOff>
    </xdr:from>
    <xdr:ext cx="534377" cy="259045"/>
    <xdr:sp macro="" textlink="">
      <xdr:nvSpPr>
        <xdr:cNvPr id="362" name="テキスト ボックス 361"/>
        <xdr:cNvSpPr txBox="1"/>
      </xdr:nvSpPr>
      <xdr:spPr>
        <a:xfrm>
          <a:off x="7594111" y="927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58058</xdr:rowOff>
    </xdr:from>
    <xdr:to>
      <xdr:col>36</xdr:col>
      <xdr:colOff>165100</xdr:colOff>
      <xdr:row>55</xdr:row>
      <xdr:rowOff>159658</xdr:rowOff>
    </xdr:to>
    <xdr:sp macro="" textlink="">
      <xdr:nvSpPr>
        <xdr:cNvPr id="363" name="フローチャート: 判断 362"/>
        <xdr:cNvSpPr/>
      </xdr:nvSpPr>
      <xdr:spPr>
        <a:xfrm>
          <a:off x="6921500" y="94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4735</xdr:rowOff>
    </xdr:from>
    <xdr:ext cx="534377" cy="259045"/>
    <xdr:sp macro="" textlink="">
      <xdr:nvSpPr>
        <xdr:cNvPr id="364" name="テキスト ボックス 363"/>
        <xdr:cNvSpPr txBox="1"/>
      </xdr:nvSpPr>
      <xdr:spPr>
        <a:xfrm>
          <a:off x="6705111" y="926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28245</xdr:rowOff>
    </xdr:from>
    <xdr:to>
      <xdr:col>55</xdr:col>
      <xdr:colOff>50800</xdr:colOff>
      <xdr:row>58</xdr:row>
      <xdr:rowOff>129845</xdr:rowOff>
    </xdr:to>
    <xdr:sp macro="" textlink="">
      <xdr:nvSpPr>
        <xdr:cNvPr id="370" name="楕円 369"/>
        <xdr:cNvSpPr/>
      </xdr:nvSpPr>
      <xdr:spPr>
        <a:xfrm>
          <a:off x="10426700" y="99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114622</xdr:rowOff>
    </xdr:from>
    <xdr:ext cx="534377" cy="259045"/>
    <xdr:sp macro="" textlink="">
      <xdr:nvSpPr>
        <xdr:cNvPr id="371" name="普通建設事業費該当値テキスト"/>
        <xdr:cNvSpPr txBox="1"/>
      </xdr:nvSpPr>
      <xdr:spPr>
        <a:xfrm>
          <a:off x="10528300" y="988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169463</xdr:rowOff>
    </xdr:from>
    <xdr:to>
      <xdr:col>50</xdr:col>
      <xdr:colOff>165100</xdr:colOff>
      <xdr:row>57</xdr:row>
      <xdr:rowOff>99613</xdr:rowOff>
    </xdr:to>
    <xdr:sp macro="" textlink="">
      <xdr:nvSpPr>
        <xdr:cNvPr id="372" name="楕円 371"/>
        <xdr:cNvSpPr/>
      </xdr:nvSpPr>
      <xdr:spPr>
        <a:xfrm>
          <a:off x="9588500" y="977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90740</xdr:rowOff>
    </xdr:from>
    <xdr:ext cx="534377" cy="259045"/>
    <xdr:sp macro="" textlink="">
      <xdr:nvSpPr>
        <xdr:cNvPr id="373" name="テキスト ボックス 372"/>
        <xdr:cNvSpPr txBox="1"/>
      </xdr:nvSpPr>
      <xdr:spPr>
        <a:xfrm>
          <a:off x="9372111" y="986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59849</xdr:rowOff>
    </xdr:from>
    <xdr:to>
      <xdr:col>46</xdr:col>
      <xdr:colOff>38100</xdr:colOff>
      <xdr:row>57</xdr:row>
      <xdr:rowOff>161449</xdr:rowOff>
    </xdr:to>
    <xdr:sp macro="" textlink="">
      <xdr:nvSpPr>
        <xdr:cNvPr id="374" name="楕円 373"/>
        <xdr:cNvSpPr/>
      </xdr:nvSpPr>
      <xdr:spPr>
        <a:xfrm>
          <a:off x="8699500" y="983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152576</xdr:rowOff>
    </xdr:from>
    <xdr:ext cx="534377" cy="259045"/>
    <xdr:sp macro="" textlink="">
      <xdr:nvSpPr>
        <xdr:cNvPr id="375" name="テキスト ボックス 374"/>
        <xdr:cNvSpPr txBox="1"/>
      </xdr:nvSpPr>
      <xdr:spPr>
        <a:xfrm>
          <a:off x="8483111" y="992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92939</xdr:rowOff>
    </xdr:from>
    <xdr:to>
      <xdr:col>41</xdr:col>
      <xdr:colOff>101600</xdr:colOff>
      <xdr:row>58</xdr:row>
      <xdr:rowOff>23089</xdr:rowOff>
    </xdr:to>
    <xdr:sp macro="" textlink="">
      <xdr:nvSpPr>
        <xdr:cNvPr id="376" name="楕円 375"/>
        <xdr:cNvSpPr/>
      </xdr:nvSpPr>
      <xdr:spPr>
        <a:xfrm>
          <a:off x="7810500" y="986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14216</xdr:rowOff>
    </xdr:from>
    <xdr:ext cx="534377" cy="259045"/>
    <xdr:sp macro="" textlink="">
      <xdr:nvSpPr>
        <xdr:cNvPr id="377" name="テキスト ボックス 376"/>
        <xdr:cNvSpPr txBox="1"/>
      </xdr:nvSpPr>
      <xdr:spPr>
        <a:xfrm>
          <a:off x="7594111" y="995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168396</xdr:rowOff>
    </xdr:from>
    <xdr:to>
      <xdr:col>36</xdr:col>
      <xdr:colOff>165100</xdr:colOff>
      <xdr:row>59</xdr:row>
      <xdr:rowOff>98546</xdr:rowOff>
    </xdr:to>
    <xdr:sp macro="" textlink="">
      <xdr:nvSpPr>
        <xdr:cNvPr id="378" name="楕円 377"/>
        <xdr:cNvSpPr/>
      </xdr:nvSpPr>
      <xdr:spPr>
        <a:xfrm>
          <a:off x="6921500" y="1011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89673</xdr:rowOff>
    </xdr:from>
    <xdr:ext cx="534377" cy="259045"/>
    <xdr:sp macro="" textlink="">
      <xdr:nvSpPr>
        <xdr:cNvPr id="379" name="テキスト ボックス 378"/>
        <xdr:cNvSpPr txBox="1"/>
      </xdr:nvSpPr>
      <xdr:spPr>
        <a:xfrm>
          <a:off x="6705111" y="1020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58662</xdr:rowOff>
    </xdr:from>
    <xdr:to>
      <xdr:col>54</xdr:col>
      <xdr:colOff>189865</xdr:colOff>
      <xdr:row>78</xdr:row>
      <xdr:rowOff>134145</xdr:rowOff>
    </xdr:to>
    <xdr:cxnSp macro="">
      <xdr:nvCxnSpPr>
        <xdr:cNvPr id="401" name="直線コネクタ 400"/>
        <xdr:cNvCxnSpPr/>
      </xdr:nvCxnSpPr>
      <xdr:spPr>
        <a:xfrm flipV="1">
          <a:off x="10475595" y="12060162"/>
          <a:ext cx="1270" cy="144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137972</xdr:rowOff>
    </xdr:from>
    <xdr:ext cx="378565" cy="259045"/>
    <xdr:sp macro="" textlink="">
      <xdr:nvSpPr>
        <xdr:cNvPr id="402" name="普通建設事業費 （ うち新規整備　）最小値テキスト"/>
        <xdr:cNvSpPr txBox="1"/>
      </xdr:nvSpPr>
      <xdr:spPr>
        <a:xfrm>
          <a:off x="10528300" y="13511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134145</xdr:rowOff>
    </xdr:from>
    <xdr:to>
      <xdr:col>55</xdr:col>
      <xdr:colOff>88900</xdr:colOff>
      <xdr:row>78</xdr:row>
      <xdr:rowOff>134145</xdr:rowOff>
    </xdr:to>
    <xdr:cxnSp macro="">
      <xdr:nvCxnSpPr>
        <xdr:cNvPr id="403" name="直線コネクタ 402"/>
        <xdr:cNvCxnSpPr/>
      </xdr:nvCxnSpPr>
      <xdr:spPr>
        <a:xfrm>
          <a:off x="10388600" y="1350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5339</xdr:rowOff>
    </xdr:from>
    <xdr:ext cx="534377" cy="259045"/>
    <xdr:sp macro="" textlink="">
      <xdr:nvSpPr>
        <xdr:cNvPr id="404" name="普通建設事業費 （ うち新規整備　）最大値テキスト"/>
        <xdr:cNvSpPr txBox="1"/>
      </xdr:nvSpPr>
      <xdr:spPr>
        <a:xfrm>
          <a:off x="10528300" y="1183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58662</xdr:rowOff>
    </xdr:from>
    <xdr:to>
      <xdr:col>55</xdr:col>
      <xdr:colOff>88900</xdr:colOff>
      <xdr:row>70</xdr:row>
      <xdr:rowOff>58662</xdr:rowOff>
    </xdr:to>
    <xdr:cxnSp macro="">
      <xdr:nvCxnSpPr>
        <xdr:cNvPr id="405" name="直線コネクタ 404"/>
        <xdr:cNvCxnSpPr/>
      </xdr:nvCxnSpPr>
      <xdr:spPr>
        <a:xfrm>
          <a:off x="10388600" y="1206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141208</xdr:rowOff>
    </xdr:from>
    <xdr:to>
      <xdr:col>55</xdr:col>
      <xdr:colOff>0</xdr:colOff>
      <xdr:row>76</xdr:row>
      <xdr:rowOff>159245</xdr:rowOff>
    </xdr:to>
    <xdr:cxnSp macro="">
      <xdr:nvCxnSpPr>
        <xdr:cNvPr id="406" name="直線コネクタ 405"/>
        <xdr:cNvCxnSpPr/>
      </xdr:nvCxnSpPr>
      <xdr:spPr>
        <a:xfrm>
          <a:off x="9639300" y="13171408"/>
          <a:ext cx="838200" cy="1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15879</xdr:rowOff>
    </xdr:from>
    <xdr:ext cx="534377" cy="259045"/>
    <xdr:sp macro="" textlink="">
      <xdr:nvSpPr>
        <xdr:cNvPr id="407" name="普通建設事業費 （ うち新規整備　）平均値テキスト"/>
        <xdr:cNvSpPr txBox="1"/>
      </xdr:nvSpPr>
      <xdr:spPr>
        <a:xfrm>
          <a:off x="10528300" y="12874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164452</xdr:rowOff>
    </xdr:from>
    <xdr:to>
      <xdr:col>55</xdr:col>
      <xdr:colOff>50800</xdr:colOff>
      <xdr:row>76</xdr:row>
      <xdr:rowOff>94602</xdr:rowOff>
    </xdr:to>
    <xdr:sp macro="" textlink="">
      <xdr:nvSpPr>
        <xdr:cNvPr id="408" name="フローチャート: 判断 407"/>
        <xdr:cNvSpPr/>
      </xdr:nvSpPr>
      <xdr:spPr>
        <a:xfrm>
          <a:off x="10426700" y="1302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141208</xdr:rowOff>
    </xdr:from>
    <xdr:to>
      <xdr:col>50</xdr:col>
      <xdr:colOff>114300</xdr:colOff>
      <xdr:row>77</xdr:row>
      <xdr:rowOff>43848</xdr:rowOff>
    </xdr:to>
    <xdr:cxnSp macro="">
      <xdr:nvCxnSpPr>
        <xdr:cNvPr id="409" name="直線コネクタ 408"/>
        <xdr:cNvCxnSpPr/>
      </xdr:nvCxnSpPr>
      <xdr:spPr>
        <a:xfrm flipV="1">
          <a:off x="8750300" y="13171408"/>
          <a:ext cx="889000" cy="7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58931</xdr:rowOff>
    </xdr:from>
    <xdr:to>
      <xdr:col>50</xdr:col>
      <xdr:colOff>165100</xdr:colOff>
      <xdr:row>76</xdr:row>
      <xdr:rowOff>160531</xdr:rowOff>
    </xdr:to>
    <xdr:sp macro="" textlink="">
      <xdr:nvSpPr>
        <xdr:cNvPr id="410" name="フローチャート: 判断 409"/>
        <xdr:cNvSpPr/>
      </xdr:nvSpPr>
      <xdr:spPr>
        <a:xfrm>
          <a:off x="9588500" y="1308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5608</xdr:rowOff>
    </xdr:from>
    <xdr:ext cx="534377" cy="259045"/>
    <xdr:sp macro="" textlink="">
      <xdr:nvSpPr>
        <xdr:cNvPr id="411" name="テキスト ボックス 410"/>
        <xdr:cNvSpPr txBox="1"/>
      </xdr:nvSpPr>
      <xdr:spPr>
        <a:xfrm>
          <a:off x="9372111" y="1286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26177</xdr:rowOff>
    </xdr:from>
    <xdr:to>
      <xdr:col>45</xdr:col>
      <xdr:colOff>177800</xdr:colOff>
      <xdr:row>77</xdr:row>
      <xdr:rowOff>43848</xdr:rowOff>
    </xdr:to>
    <xdr:cxnSp macro="">
      <xdr:nvCxnSpPr>
        <xdr:cNvPr id="412" name="直線コネクタ 411"/>
        <xdr:cNvCxnSpPr/>
      </xdr:nvCxnSpPr>
      <xdr:spPr>
        <a:xfrm>
          <a:off x="7861300" y="13227827"/>
          <a:ext cx="889000" cy="1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96124</xdr:rowOff>
    </xdr:from>
    <xdr:to>
      <xdr:col>46</xdr:col>
      <xdr:colOff>38100</xdr:colOff>
      <xdr:row>77</xdr:row>
      <xdr:rowOff>26274</xdr:rowOff>
    </xdr:to>
    <xdr:sp macro="" textlink="">
      <xdr:nvSpPr>
        <xdr:cNvPr id="413" name="フローチャート: 判断 412"/>
        <xdr:cNvSpPr/>
      </xdr:nvSpPr>
      <xdr:spPr>
        <a:xfrm>
          <a:off x="8699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42801</xdr:rowOff>
    </xdr:from>
    <xdr:ext cx="534377" cy="259045"/>
    <xdr:sp macro="" textlink="">
      <xdr:nvSpPr>
        <xdr:cNvPr id="414" name="テキスト ボックス 413"/>
        <xdr:cNvSpPr txBox="1"/>
      </xdr:nvSpPr>
      <xdr:spPr>
        <a:xfrm>
          <a:off x="8483111" y="1290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26177</xdr:rowOff>
    </xdr:from>
    <xdr:to>
      <xdr:col>41</xdr:col>
      <xdr:colOff>50800</xdr:colOff>
      <xdr:row>77</xdr:row>
      <xdr:rowOff>51597</xdr:rowOff>
    </xdr:to>
    <xdr:cxnSp macro="">
      <xdr:nvCxnSpPr>
        <xdr:cNvPr id="415" name="直線コネクタ 414"/>
        <xdr:cNvCxnSpPr/>
      </xdr:nvCxnSpPr>
      <xdr:spPr>
        <a:xfrm flipV="1">
          <a:off x="6972300" y="13227827"/>
          <a:ext cx="889000" cy="2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103005</xdr:rowOff>
    </xdr:from>
    <xdr:to>
      <xdr:col>41</xdr:col>
      <xdr:colOff>101600</xdr:colOff>
      <xdr:row>77</xdr:row>
      <xdr:rowOff>33155</xdr:rowOff>
    </xdr:to>
    <xdr:sp macro="" textlink="">
      <xdr:nvSpPr>
        <xdr:cNvPr id="416" name="フローチャート: 判断 415"/>
        <xdr:cNvSpPr/>
      </xdr:nvSpPr>
      <xdr:spPr>
        <a:xfrm>
          <a:off x="7810500" y="1313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49682</xdr:rowOff>
    </xdr:from>
    <xdr:ext cx="534377" cy="259045"/>
    <xdr:sp macro="" textlink="">
      <xdr:nvSpPr>
        <xdr:cNvPr id="417" name="テキスト ボックス 416"/>
        <xdr:cNvSpPr txBox="1"/>
      </xdr:nvSpPr>
      <xdr:spPr>
        <a:xfrm>
          <a:off x="7594111" y="1290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50426</xdr:rowOff>
    </xdr:from>
    <xdr:to>
      <xdr:col>36</xdr:col>
      <xdr:colOff>165100</xdr:colOff>
      <xdr:row>76</xdr:row>
      <xdr:rowOff>152026</xdr:rowOff>
    </xdr:to>
    <xdr:sp macro="" textlink="">
      <xdr:nvSpPr>
        <xdr:cNvPr id="418" name="フローチャート: 判断 417"/>
        <xdr:cNvSpPr/>
      </xdr:nvSpPr>
      <xdr:spPr>
        <a:xfrm>
          <a:off x="6921500" y="1308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168553</xdr:rowOff>
    </xdr:from>
    <xdr:ext cx="534377" cy="259045"/>
    <xdr:sp macro="" textlink="">
      <xdr:nvSpPr>
        <xdr:cNvPr id="419" name="テキスト ボックス 418"/>
        <xdr:cNvSpPr txBox="1"/>
      </xdr:nvSpPr>
      <xdr:spPr>
        <a:xfrm>
          <a:off x="6705111" y="1285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108445</xdr:rowOff>
    </xdr:from>
    <xdr:to>
      <xdr:col>55</xdr:col>
      <xdr:colOff>50800</xdr:colOff>
      <xdr:row>77</xdr:row>
      <xdr:rowOff>38595</xdr:rowOff>
    </xdr:to>
    <xdr:sp macro="" textlink="">
      <xdr:nvSpPr>
        <xdr:cNvPr id="425" name="楕円 424"/>
        <xdr:cNvSpPr/>
      </xdr:nvSpPr>
      <xdr:spPr>
        <a:xfrm>
          <a:off x="10426700" y="131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86872</xdr:rowOff>
    </xdr:from>
    <xdr:ext cx="534377" cy="259045"/>
    <xdr:sp macro="" textlink="">
      <xdr:nvSpPr>
        <xdr:cNvPr id="426" name="普通建設事業費 （ うち新規整備　）該当値テキスト"/>
        <xdr:cNvSpPr txBox="1"/>
      </xdr:nvSpPr>
      <xdr:spPr>
        <a:xfrm>
          <a:off x="10528300" y="1311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90408</xdr:rowOff>
    </xdr:from>
    <xdr:to>
      <xdr:col>50</xdr:col>
      <xdr:colOff>165100</xdr:colOff>
      <xdr:row>77</xdr:row>
      <xdr:rowOff>20558</xdr:rowOff>
    </xdr:to>
    <xdr:sp macro="" textlink="">
      <xdr:nvSpPr>
        <xdr:cNvPr id="427" name="楕円 426"/>
        <xdr:cNvSpPr/>
      </xdr:nvSpPr>
      <xdr:spPr>
        <a:xfrm>
          <a:off x="9588500" y="1312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11685</xdr:rowOff>
    </xdr:from>
    <xdr:ext cx="534377" cy="259045"/>
    <xdr:sp macro="" textlink="">
      <xdr:nvSpPr>
        <xdr:cNvPr id="428" name="テキスト ボックス 427"/>
        <xdr:cNvSpPr txBox="1"/>
      </xdr:nvSpPr>
      <xdr:spPr>
        <a:xfrm>
          <a:off x="9372111" y="1321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164498</xdr:rowOff>
    </xdr:from>
    <xdr:to>
      <xdr:col>46</xdr:col>
      <xdr:colOff>38100</xdr:colOff>
      <xdr:row>77</xdr:row>
      <xdr:rowOff>94648</xdr:rowOff>
    </xdr:to>
    <xdr:sp macro="" textlink="">
      <xdr:nvSpPr>
        <xdr:cNvPr id="429" name="楕円 428"/>
        <xdr:cNvSpPr/>
      </xdr:nvSpPr>
      <xdr:spPr>
        <a:xfrm>
          <a:off x="8699500" y="1319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85775</xdr:rowOff>
    </xdr:from>
    <xdr:ext cx="534377" cy="259045"/>
    <xdr:sp macro="" textlink="">
      <xdr:nvSpPr>
        <xdr:cNvPr id="430" name="テキスト ボックス 429"/>
        <xdr:cNvSpPr txBox="1"/>
      </xdr:nvSpPr>
      <xdr:spPr>
        <a:xfrm>
          <a:off x="8483111" y="1328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146827</xdr:rowOff>
    </xdr:from>
    <xdr:to>
      <xdr:col>41</xdr:col>
      <xdr:colOff>101600</xdr:colOff>
      <xdr:row>77</xdr:row>
      <xdr:rowOff>76977</xdr:rowOff>
    </xdr:to>
    <xdr:sp macro="" textlink="">
      <xdr:nvSpPr>
        <xdr:cNvPr id="431" name="楕円 430"/>
        <xdr:cNvSpPr/>
      </xdr:nvSpPr>
      <xdr:spPr>
        <a:xfrm>
          <a:off x="7810500" y="1317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68104</xdr:rowOff>
    </xdr:from>
    <xdr:ext cx="534377" cy="259045"/>
    <xdr:sp macro="" textlink="">
      <xdr:nvSpPr>
        <xdr:cNvPr id="432" name="テキスト ボックス 431"/>
        <xdr:cNvSpPr txBox="1"/>
      </xdr:nvSpPr>
      <xdr:spPr>
        <a:xfrm>
          <a:off x="7594111" y="1326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797</xdr:rowOff>
    </xdr:from>
    <xdr:to>
      <xdr:col>36</xdr:col>
      <xdr:colOff>165100</xdr:colOff>
      <xdr:row>77</xdr:row>
      <xdr:rowOff>102397</xdr:rowOff>
    </xdr:to>
    <xdr:sp macro="" textlink="">
      <xdr:nvSpPr>
        <xdr:cNvPr id="433" name="楕円 432"/>
        <xdr:cNvSpPr/>
      </xdr:nvSpPr>
      <xdr:spPr>
        <a:xfrm>
          <a:off x="6921500" y="1320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93524</xdr:rowOff>
    </xdr:from>
    <xdr:ext cx="534377" cy="259045"/>
    <xdr:sp macro="" textlink="">
      <xdr:nvSpPr>
        <xdr:cNvPr id="434" name="テキスト ボックス 433"/>
        <xdr:cNvSpPr txBox="1"/>
      </xdr:nvSpPr>
      <xdr:spPr>
        <a:xfrm>
          <a:off x="6705111" y="1329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4" name="テキスト ボックス 45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15284</xdr:rowOff>
    </xdr:from>
    <xdr:to>
      <xdr:col>54</xdr:col>
      <xdr:colOff>189865</xdr:colOff>
      <xdr:row>98</xdr:row>
      <xdr:rowOff>91923</xdr:rowOff>
    </xdr:to>
    <xdr:cxnSp macro="">
      <xdr:nvCxnSpPr>
        <xdr:cNvPr id="458" name="直線コネクタ 457"/>
        <xdr:cNvCxnSpPr/>
      </xdr:nvCxnSpPr>
      <xdr:spPr>
        <a:xfrm flipV="1">
          <a:off x="10475595" y="15617234"/>
          <a:ext cx="1270" cy="1276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95750</xdr:rowOff>
    </xdr:from>
    <xdr:ext cx="469744" cy="259045"/>
    <xdr:sp macro="" textlink="">
      <xdr:nvSpPr>
        <xdr:cNvPr id="459" name="普通建設事業費 （ うち更新整備　）最小値テキスト"/>
        <xdr:cNvSpPr txBox="1"/>
      </xdr:nvSpPr>
      <xdr:spPr>
        <a:xfrm>
          <a:off x="10528300" y="1689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91923</xdr:rowOff>
    </xdr:from>
    <xdr:to>
      <xdr:col>55</xdr:col>
      <xdr:colOff>88900</xdr:colOff>
      <xdr:row>98</xdr:row>
      <xdr:rowOff>91923</xdr:rowOff>
    </xdr:to>
    <xdr:cxnSp macro="">
      <xdr:nvCxnSpPr>
        <xdr:cNvPr id="460" name="直線コネクタ 459"/>
        <xdr:cNvCxnSpPr/>
      </xdr:nvCxnSpPr>
      <xdr:spPr>
        <a:xfrm>
          <a:off x="10388600" y="1689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133411</xdr:rowOff>
    </xdr:from>
    <xdr:ext cx="534377" cy="259045"/>
    <xdr:sp macro="" textlink="">
      <xdr:nvSpPr>
        <xdr:cNvPr id="461" name="普通建設事業費 （ うち更新整備　）最大値テキスト"/>
        <xdr:cNvSpPr txBox="1"/>
      </xdr:nvSpPr>
      <xdr:spPr>
        <a:xfrm>
          <a:off x="10528300" y="1539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15284</xdr:rowOff>
    </xdr:from>
    <xdr:to>
      <xdr:col>55</xdr:col>
      <xdr:colOff>88900</xdr:colOff>
      <xdr:row>91</xdr:row>
      <xdr:rowOff>15284</xdr:rowOff>
    </xdr:to>
    <xdr:cxnSp macro="">
      <xdr:nvCxnSpPr>
        <xdr:cNvPr id="462" name="直線コネクタ 461"/>
        <xdr:cNvCxnSpPr/>
      </xdr:nvCxnSpPr>
      <xdr:spPr>
        <a:xfrm>
          <a:off x="10388600" y="15617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76282</xdr:rowOff>
    </xdr:from>
    <xdr:to>
      <xdr:col>55</xdr:col>
      <xdr:colOff>0</xdr:colOff>
      <xdr:row>98</xdr:row>
      <xdr:rowOff>91923</xdr:rowOff>
    </xdr:to>
    <xdr:cxnSp macro="">
      <xdr:nvCxnSpPr>
        <xdr:cNvPr id="463" name="直線コネクタ 462"/>
        <xdr:cNvCxnSpPr/>
      </xdr:nvCxnSpPr>
      <xdr:spPr>
        <a:xfrm>
          <a:off x="9639300" y="16706932"/>
          <a:ext cx="838200" cy="18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88764</xdr:rowOff>
    </xdr:from>
    <xdr:ext cx="534377" cy="259045"/>
    <xdr:sp macro="" textlink="">
      <xdr:nvSpPr>
        <xdr:cNvPr id="464" name="普通建設事業費 （ うち更新整備　）平均値テキスト"/>
        <xdr:cNvSpPr txBox="1"/>
      </xdr:nvSpPr>
      <xdr:spPr>
        <a:xfrm>
          <a:off x="10528300" y="16205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65887</xdr:rowOff>
    </xdr:from>
    <xdr:to>
      <xdr:col>55</xdr:col>
      <xdr:colOff>50800</xdr:colOff>
      <xdr:row>95</xdr:row>
      <xdr:rowOff>167487</xdr:rowOff>
    </xdr:to>
    <xdr:sp macro="" textlink="">
      <xdr:nvSpPr>
        <xdr:cNvPr id="465" name="フローチャート: 判断 464"/>
        <xdr:cNvSpPr/>
      </xdr:nvSpPr>
      <xdr:spPr>
        <a:xfrm>
          <a:off x="10426700" y="1635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76282</xdr:rowOff>
    </xdr:from>
    <xdr:to>
      <xdr:col>50</xdr:col>
      <xdr:colOff>114300</xdr:colOff>
      <xdr:row>97</xdr:row>
      <xdr:rowOff>96456</xdr:rowOff>
    </xdr:to>
    <xdr:cxnSp macro="">
      <xdr:nvCxnSpPr>
        <xdr:cNvPr id="466" name="直線コネクタ 465"/>
        <xdr:cNvCxnSpPr/>
      </xdr:nvCxnSpPr>
      <xdr:spPr>
        <a:xfrm flipV="1">
          <a:off x="8750300" y="16706932"/>
          <a:ext cx="889000" cy="2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87033</xdr:rowOff>
    </xdr:from>
    <xdr:to>
      <xdr:col>50</xdr:col>
      <xdr:colOff>165100</xdr:colOff>
      <xdr:row>96</xdr:row>
      <xdr:rowOff>17183</xdr:rowOff>
    </xdr:to>
    <xdr:sp macro="" textlink="">
      <xdr:nvSpPr>
        <xdr:cNvPr id="467" name="フローチャート: 判断 466"/>
        <xdr:cNvSpPr/>
      </xdr:nvSpPr>
      <xdr:spPr>
        <a:xfrm>
          <a:off x="9588500" y="1637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33710</xdr:rowOff>
    </xdr:from>
    <xdr:ext cx="534377" cy="259045"/>
    <xdr:sp macro="" textlink="">
      <xdr:nvSpPr>
        <xdr:cNvPr id="468" name="テキスト ボックス 467"/>
        <xdr:cNvSpPr txBox="1"/>
      </xdr:nvSpPr>
      <xdr:spPr>
        <a:xfrm>
          <a:off x="9372111" y="1615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96456</xdr:rowOff>
    </xdr:from>
    <xdr:to>
      <xdr:col>45</xdr:col>
      <xdr:colOff>177800</xdr:colOff>
      <xdr:row>97</xdr:row>
      <xdr:rowOff>99067</xdr:rowOff>
    </xdr:to>
    <xdr:cxnSp macro="">
      <xdr:nvCxnSpPr>
        <xdr:cNvPr id="469" name="直線コネクタ 468"/>
        <xdr:cNvCxnSpPr/>
      </xdr:nvCxnSpPr>
      <xdr:spPr>
        <a:xfrm flipV="1">
          <a:off x="7861300" y="16727106"/>
          <a:ext cx="889000" cy="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42399</xdr:rowOff>
    </xdr:from>
    <xdr:to>
      <xdr:col>46</xdr:col>
      <xdr:colOff>38100</xdr:colOff>
      <xdr:row>96</xdr:row>
      <xdr:rowOff>143999</xdr:rowOff>
    </xdr:to>
    <xdr:sp macro="" textlink="">
      <xdr:nvSpPr>
        <xdr:cNvPr id="470" name="フローチャート: 判断 469"/>
        <xdr:cNvSpPr/>
      </xdr:nvSpPr>
      <xdr:spPr>
        <a:xfrm>
          <a:off x="8699500" y="1650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160526</xdr:rowOff>
    </xdr:from>
    <xdr:ext cx="534377" cy="259045"/>
    <xdr:sp macro="" textlink="">
      <xdr:nvSpPr>
        <xdr:cNvPr id="471" name="テキスト ボックス 470"/>
        <xdr:cNvSpPr txBox="1"/>
      </xdr:nvSpPr>
      <xdr:spPr>
        <a:xfrm>
          <a:off x="8483111" y="162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99067</xdr:rowOff>
    </xdr:from>
    <xdr:to>
      <xdr:col>41</xdr:col>
      <xdr:colOff>50800</xdr:colOff>
      <xdr:row>98</xdr:row>
      <xdr:rowOff>167608</xdr:rowOff>
    </xdr:to>
    <xdr:cxnSp macro="">
      <xdr:nvCxnSpPr>
        <xdr:cNvPr id="472" name="直線コネクタ 471"/>
        <xdr:cNvCxnSpPr/>
      </xdr:nvCxnSpPr>
      <xdr:spPr>
        <a:xfrm flipV="1">
          <a:off x="6972300" y="16729717"/>
          <a:ext cx="889000" cy="23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164815</xdr:rowOff>
    </xdr:from>
    <xdr:to>
      <xdr:col>41</xdr:col>
      <xdr:colOff>101600</xdr:colOff>
      <xdr:row>96</xdr:row>
      <xdr:rowOff>94965</xdr:rowOff>
    </xdr:to>
    <xdr:sp macro="" textlink="">
      <xdr:nvSpPr>
        <xdr:cNvPr id="473" name="フローチャート: 判断 472"/>
        <xdr:cNvSpPr/>
      </xdr:nvSpPr>
      <xdr:spPr>
        <a:xfrm>
          <a:off x="7810500" y="164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111492</xdr:rowOff>
    </xdr:from>
    <xdr:ext cx="534377" cy="259045"/>
    <xdr:sp macro="" textlink="">
      <xdr:nvSpPr>
        <xdr:cNvPr id="474" name="テキスト ボックス 473"/>
        <xdr:cNvSpPr txBox="1"/>
      </xdr:nvSpPr>
      <xdr:spPr>
        <a:xfrm>
          <a:off x="7594111" y="1622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10413</xdr:rowOff>
    </xdr:from>
    <xdr:to>
      <xdr:col>36</xdr:col>
      <xdr:colOff>165100</xdr:colOff>
      <xdr:row>96</xdr:row>
      <xdr:rowOff>112013</xdr:rowOff>
    </xdr:to>
    <xdr:sp macro="" textlink="">
      <xdr:nvSpPr>
        <xdr:cNvPr id="475" name="フローチャート: 判断 474"/>
        <xdr:cNvSpPr/>
      </xdr:nvSpPr>
      <xdr:spPr>
        <a:xfrm>
          <a:off x="6921500" y="164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128540</xdr:rowOff>
    </xdr:from>
    <xdr:ext cx="534377" cy="259045"/>
    <xdr:sp macro="" textlink="">
      <xdr:nvSpPr>
        <xdr:cNvPr id="476" name="テキスト ボックス 475"/>
        <xdr:cNvSpPr txBox="1"/>
      </xdr:nvSpPr>
      <xdr:spPr>
        <a:xfrm>
          <a:off x="6705111" y="162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41123</xdr:rowOff>
    </xdr:from>
    <xdr:to>
      <xdr:col>55</xdr:col>
      <xdr:colOff>50800</xdr:colOff>
      <xdr:row>98</xdr:row>
      <xdr:rowOff>142723</xdr:rowOff>
    </xdr:to>
    <xdr:sp macro="" textlink="">
      <xdr:nvSpPr>
        <xdr:cNvPr id="482" name="楕円 481"/>
        <xdr:cNvSpPr/>
      </xdr:nvSpPr>
      <xdr:spPr>
        <a:xfrm>
          <a:off x="10426700" y="1684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127500</xdr:rowOff>
    </xdr:from>
    <xdr:ext cx="469744" cy="259045"/>
    <xdr:sp macro="" textlink="">
      <xdr:nvSpPr>
        <xdr:cNvPr id="483" name="普通建設事業費 （ うち更新整備　）該当値テキスト"/>
        <xdr:cNvSpPr txBox="1"/>
      </xdr:nvSpPr>
      <xdr:spPr>
        <a:xfrm>
          <a:off x="10528300" y="1675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25482</xdr:rowOff>
    </xdr:from>
    <xdr:to>
      <xdr:col>50</xdr:col>
      <xdr:colOff>165100</xdr:colOff>
      <xdr:row>97</xdr:row>
      <xdr:rowOff>127082</xdr:rowOff>
    </xdr:to>
    <xdr:sp macro="" textlink="">
      <xdr:nvSpPr>
        <xdr:cNvPr id="484" name="楕円 483"/>
        <xdr:cNvSpPr/>
      </xdr:nvSpPr>
      <xdr:spPr>
        <a:xfrm>
          <a:off x="9588500" y="1665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118209</xdr:rowOff>
    </xdr:from>
    <xdr:ext cx="534377" cy="259045"/>
    <xdr:sp macro="" textlink="">
      <xdr:nvSpPr>
        <xdr:cNvPr id="485" name="テキスト ボックス 484"/>
        <xdr:cNvSpPr txBox="1"/>
      </xdr:nvSpPr>
      <xdr:spPr>
        <a:xfrm>
          <a:off x="9372111" y="1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45656</xdr:rowOff>
    </xdr:from>
    <xdr:to>
      <xdr:col>46</xdr:col>
      <xdr:colOff>38100</xdr:colOff>
      <xdr:row>97</xdr:row>
      <xdr:rowOff>147256</xdr:rowOff>
    </xdr:to>
    <xdr:sp macro="" textlink="">
      <xdr:nvSpPr>
        <xdr:cNvPr id="486" name="楕円 485"/>
        <xdr:cNvSpPr/>
      </xdr:nvSpPr>
      <xdr:spPr>
        <a:xfrm>
          <a:off x="8699500" y="1667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138383</xdr:rowOff>
    </xdr:from>
    <xdr:ext cx="534377" cy="259045"/>
    <xdr:sp macro="" textlink="">
      <xdr:nvSpPr>
        <xdr:cNvPr id="487" name="テキスト ボックス 486"/>
        <xdr:cNvSpPr txBox="1"/>
      </xdr:nvSpPr>
      <xdr:spPr>
        <a:xfrm>
          <a:off x="8483111" y="1676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48267</xdr:rowOff>
    </xdr:from>
    <xdr:to>
      <xdr:col>41</xdr:col>
      <xdr:colOff>101600</xdr:colOff>
      <xdr:row>97</xdr:row>
      <xdr:rowOff>149867</xdr:rowOff>
    </xdr:to>
    <xdr:sp macro="" textlink="">
      <xdr:nvSpPr>
        <xdr:cNvPr id="488" name="楕円 487"/>
        <xdr:cNvSpPr/>
      </xdr:nvSpPr>
      <xdr:spPr>
        <a:xfrm>
          <a:off x="7810500" y="1667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140994</xdr:rowOff>
    </xdr:from>
    <xdr:ext cx="534377" cy="259045"/>
    <xdr:sp macro="" textlink="">
      <xdr:nvSpPr>
        <xdr:cNvPr id="489" name="テキスト ボックス 488"/>
        <xdr:cNvSpPr txBox="1"/>
      </xdr:nvSpPr>
      <xdr:spPr>
        <a:xfrm>
          <a:off x="7594111" y="1677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116808</xdr:rowOff>
    </xdr:from>
    <xdr:to>
      <xdr:col>36</xdr:col>
      <xdr:colOff>165100</xdr:colOff>
      <xdr:row>99</xdr:row>
      <xdr:rowOff>46958</xdr:rowOff>
    </xdr:to>
    <xdr:sp macro="" textlink="">
      <xdr:nvSpPr>
        <xdr:cNvPr id="490" name="楕円 489"/>
        <xdr:cNvSpPr/>
      </xdr:nvSpPr>
      <xdr:spPr>
        <a:xfrm>
          <a:off x="6921500" y="1691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38085</xdr:rowOff>
    </xdr:from>
    <xdr:ext cx="469744" cy="259045"/>
    <xdr:sp macro="" textlink="">
      <xdr:nvSpPr>
        <xdr:cNvPr id="491" name="テキスト ボックス 490"/>
        <xdr:cNvSpPr txBox="1"/>
      </xdr:nvSpPr>
      <xdr:spPr>
        <a:xfrm>
          <a:off x="6737428" y="1701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104999</xdr:rowOff>
    </xdr:from>
    <xdr:to>
      <xdr:col>85</xdr:col>
      <xdr:colOff>126364</xdr:colOff>
      <xdr:row>38</xdr:row>
      <xdr:rowOff>139700</xdr:rowOff>
    </xdr:to>
    <xdr:cxnSp macro="">
      <xdr:nvCxnSpPr>
        <xdr:cNvPr id="513" name="直線コネクタ 512"/>
        <xdr:cNvCxnSpPr/>
      </xdr:nvCxnSpPr>
      <xdr:spPr>
        <a:xfrm flipV="1">
          <a:off x="16317595" y="5248499"/>
          <a:ext cx="1269" cy="1406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51676</xdr:rowOff>
    </xdr:from>
    <xdr:ext cx="534377" cy="259045"/>
    <xdr:sp macro="" textlink="">
      <xdr:nvSpPr>
        <xdr:cNvPr id="516" name="災害復旧事業費最大値テキスト"/>
        <xdr:cNvSpPr txBox="1"/>
      </xdr:nvSpPr>
      <xdr:spPr>
        <a:xfrm>
          <a:off x="16370300" y="502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104999</xdr:rowOff>
    </xdr:from>
    <xdr:to>
      <xdr:col>86</xdr:col>
      <xdr:colOff>25400</xdr:colOff>
      <xdr:row>30</xdr:row>
      <xdr:rowOff>104999</xdr:rowOff>
    </xdr:to>
    <xdr:cxnSp macro="">
      <xdr:nvCxnSpPr>
        <xdr:cNvPr id="517" name="直線コネクタ 516"/>
        <xdr:cNvCxnSpPr/>
      </xdr:nvCxnSpPr>
      <xdr:spPr>
        <a:xfrm>
          <a:off x="16230600" y="524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115788</xdr:rowOff>
    </xdr:from>
    <xdr:to>
      <xdr:col>85</xdr:col>
      <xdr:colOff>127000</xdr:colOff>
      <xdr:row>38</xdr:row>
      <xdr:rowOff>117480</xdr:rowOff>
    </xdr:to>
    <xdr:cxnSp macro="">
      <xdr:nvCxnSpPr>
        <xdr:cNvPr id="518" name="直線コネクタ 517"/>
        <xdr:cNvCxnSpPr/>
      </xdr:nvCxnSpPr>
      <xdr:spPr>
        <a:xfrm>
          <a:off x="15481300" y="6630888"/>
          <a:ext cx="8382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70858</xdr:rowOff>
    </xdr:from>
    <xdr:ext cx="469744" cy="259045"/>
    <xdr:sp macro="" textlink="">
      <xdr:nvSpPr>
        <xdr:cNvPr id="519" name="災害復旧事業費平均値テキスト"/>
        <xdr:cNvSpPr txBox="1"/>
      </xdr:nvSpPr>
      <xdr:spPr>
        <a:xfrm>
          <a:off x="16370300" y="6243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47981</xdr:rowOff>
    </xdr:from>
    <xdr:to>
      <xdr:col>85</xdr:col>
      <xdr:colOff>177800</xdr:colOff>
      <xdr:row>37</xdr:row>
      <xdr:rowOff>149581</xdr:rowOff>
    </xdr:to>
    <xdr:sp macro="" textlink="">
      <xdr:nvSpPr>
        <xdr:cNvPr id="520" name="フローチャート: 判断 519"/>
        <xdr:cNvSpPr/>
      </xdr:nvSpPr>
      <xdr:spPr>
        <a:xfrm>
          <a:off x="16268700" y="639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115788</xdr:rowOff>
    </xdr:from>
    <xdr:to>
      <xdr:col>81</xdr:col>
      <xdr:colOff>50800</xdr:colOff>
      <xdr:row>38</xdr:row>
      <xdr:rowOff>124384</xdr:rowOff>
    </xdr:to>
    <xdr:cxnSp macro="">
      <xdr:nvCxnSpPr>
        <xdr:cNvPr id="521" name="直線コネクタ 520"/>
        <xdr:cNvCxnSpPr/>
      </xdr:nvCxnSpPr>
      <xdr:spPr>
        <a:xfrm flipV="1">
          <a:off x="14592300" y="6630888"/>
          <a:ext cx="889000" cy="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108148</xdr:rowOff>
    </xdr:from>
    <xdr:to>
      <xdr:col>81</xdr:col>
      <xdr:colOff>101600</xdr:colOff>
      <xdr:row>38</xdr:row>
      <xdr:rowOff>38298</xdr:rowOff>
    </xdr:to>
    <xdr:sp macro="" textlink="">
      <xdr:nvSpPr>
        <xdr:cNvPr id="522" name="フローチャート: 判断 521"/>
        <xdr:cNvSpPr/>
      </xdr:nvSpPr>
      <xdr:spPr>
        <a:xfrm>
          <a:off x="154305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54825</xdr:rowOff>
    </xdr:from>
    <xdr:ext cx="469744" cy="259045"/>
    <xdr:sp macro="" textlink="">
      <xdr:nvSpPr>
        <xdr:cNvPr id="523" name="テキスト ボックス 522"/>
        <xdr:cNvSpPr txBox="1"/>
      </xdr:nvSpPr>
      <xdr:spPr>
        <a:xfrm>
          <a:off x="15246428" y="622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120543</xdr:rowOff>
    </xdr:from>
    <xdr:to>
      <xdr:col>76</xdr:col>
      <xdr:colOff>114300</xdr:colOff>
      <xdr:row>38</xdr:row>
      <xdr:rowOff>124384</xdr:rowOff>
    </xdr:to>
    <xdr:cxnSp macro="">
      <xdr:nvCxnSpPr>
        <xdr:cNvPr id="524" name="直線コネクタ 523"/>
        <xdr:cNvCxnSpPr/>
      </xdr:nvCxnSpPr>
      <xdr:spPr>
        <a:xfrm>
          <a:off x="13703300" y="6635643"/>
          <a:ext cx="889000" cy="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132014</xdr:rowOff>
    </xdr:from>
    <xdr:to>
      <xdr:col>76</xdr:col>
      <xdr:colOff>165100</xdr:colOff>
      <xdr:row>38</xdr:row>
      <xdr:rowOff>62164</xdr:rowOff>
    </xdr:to>
    <xdr:sp macro="" textlink="">
      <xdr:nvSpPr>
        <xdr:cNvPr id="525" name="フローチャート: 判断 524"/>
        <xdr:cNvSpPr/>
      </xdr:nvSpPr>
      <xdr:spPr>
        <a:xfrm>
          <a:off x="14541500" y="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78691</xdr:rowOff>
    </xdr:from>
    <xdr:ext cx="469744" cy="259045"/>
    <xdr:sp macro="" textlink="">
      <xdr:nvSpPr>
        <xdr:cNvPr id="526" name="テキスト ボックス 525"/>
        <xdr:cNvSpPr txBox="1"/>
      </xdr:nvSpPr>
      <xdr:spPr>
        <a:xfrm>
          <a:off x="14357428" y="625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120543</xdr:rowOff>
    </xdr:from>
    <xdr:to>
      <xdr:col>71</xdr:col>
      <xdr:colOff>177800</xdr:colOff>
      <xdr:row>38</xdr:row>
      <xdr:rowOff>122555</xdr:rowOff>
    </xdr:to>
    <xdr:cxnSp macro="">
      <xdr:nvCxnSpPr>
        <xdr:cNvPr id="527" name="直線コネクタ 526"/>
        <xdr:cNvCxnSpPr/>
      </xdr:nvCxnSpPr>
      <xdr:spPr>
        <a:xfrm flipV="1">
          <a:off x="12814300" y="6635643"/>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68966</xdr:rowOff>
    </xdr:from>
    <xdr:to>
      <xdr:col>72</xdr:col>
      <xdr:colOff>38100</xdr:colOff>
      <xdr:row>38</xdr:row>
      <xdr:rowOff>170566</xdr:rowOff>
    </xdr:to>
    <xdr:sp macro="" textlink="">
      <xdr:nvSpPr>
        <xdr:cNvPr id="528" name="フローチャート: 判断 527"/>
        <xdr:cNvSpPr/>
      </xdr:nvSpPr>
      <xdr:spPr>
        <a:xfrm>
          <a:off x="13652500" y="658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15643</xdr:rowOff>
    </xdr:from>
    <xdr:ext cx="378565" cy="259045"/>
    <xdr:sp macro="" textlink="">
      <xdr:nvSpPr>
        <xdr:cNvPr id="529" name="テキスト ボックス 528"/>
        <xdr:cNvSpPr txBox="1"/>
      </xdr:nvSpPr>
      <xdr:spPr>
        <a:xfrm>
          <a:off x="13514017" y="63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50633</xdr:rowOff>
    </xdr:from>
    <xdr:to>
      <xdr:col>67</xdr:col>
      <xdr:colOff>101600</xdr:colOff>
      <xdr:row>38</xdr:row>
      <xdr:rowOff>152233</xdr:rowOff>
    </xdr:to>
    <xdr:sp macro="" textlink="">
      <xdr:nvSpPr>
        <xdr:cNvPr id="530" name="フローチャート: 判断 529"/>
        <xdr:cNvSpPr/>
      </xdr:nvSpPr>
      <xdr:spPr>
        <a:xfrm>
          <a:off x="12763500" y="65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168759</xdr:rowOff>
    </xdr:from>
    <xdr:ext cx="378565" cy="259045"/>
    <xdr:sp macro="" textlink="">
      <xdr:nvSpPr>
        <xdr:cNvPr id="531" name="テキスト ボックス 530"/>
        <xdr:cNvSpPr txBox="1"/>
      </xdr:nvSpPr>
      <xdr:spPr>
        <a:xfrm>
          <a:off x="12625017" y="6340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66680</xdr:rowOff>
    </xdr:from>
    <xdr:to>
      <xdr:col>85</xdr:col>
      <xdr:colOff>177800</xdr:colOff>
      <xdr:row>38</xdr:row>
      <xdr:rowOff>168280</xdr:rowOff>
    </xdr:to>
    <xdr:sp macro="" textlink="">
      <xdr:nvSpPr>
        <xdr:cNvPr id="537" name="楕円 536"/>
        <xdr:cNvSpPr/>
      </xdr:nvSpPr>
      <xdr:spPr>
        <a:xfrm>
          <a:off x="16268700" y="65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153057</xdr:rowOff>
    </xdr:from>
    <xdr:ext cx="378565" cy="259045"/>
    <xdr:sp macro="" textlink="">
      <xdr:nvSpPr>
        <xdr:cNvPr id="538" name="災害復旧事業費該当値テキスト"/>
        <xdr:cNvSpPr txBox="1"/>
      </xdr:nvSpPr>
      <xdr:spPr>
        <a:xfrm>
          <a:off x="16370300" y="649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64988</xdr:rowOff>
    </xdr:from>
    <xdr:to>
      <xdr:col>81</xdr:col>
      <xdr:colOff>101600</xdr:colOff>
      <xdr:row>38</xdr:row>
      <xdr:rowOff>166588</xdr:rowOff>
    </xdr:to>
    <xdr:sp macro="" textlink="">
      <xdr:nvSpPr>
        <xdr:cNvPr id="539" name="楕円 538"/>
        <xdr:cNvSpPr/>
      </xdr:nvSpPr>
      <xdr:spPr>
        <a:xfrm>
          <a:off x="15430500" y="658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157715</xdr:rowOff>
    </xdr:from>
    <xdr:ext cx="378565" cy="259045"/>
    <xdr:sp macro="" textlink="">
      <xdr:nvSpPr>
        <xdr:cNvPr id="540" name="テキスト ボックス 539"/>
        <xdr:cNvSpPr txBox="1"/>
      </xdr:nvSpPr>
      <xdr:spPr>
        <a:xfrm>
          <a:off x="15292017" y="6672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73584</xdr:rowOff>
    </xdr:from>
    <xdr:to>
      <xdr:col>76</xdr:col>
      <xdr:colOff>165100</xdr:colOff>
      <xdr:row>39</xdr:row>
      <xdr:rowOff>3734</xdr:rowOff>
    </xdr:to>
    <xdr:sp macro="" textlink="">
      <xdr:nvSpPr>
        <xdr:cNvPr id="541" name="楕円 540"/>
        <xdr:cNvSpPr/>
      </xdr:nvSpPr>
      <xdr:spPr>
        <a:xfrm>
          <a:off x="14541500" y="658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166311</xdr:rowOff>
    </xdr:from>
    <xdr:ext cx="378565" cy="259045"/>
    <xdr:sp macro="" textlink="">
      <xdr:nvSpPr>
        <xdr:cNvPr id="542" name="テキスト ボックス 541"/>
        <xdr:cNvSpPr txBox="1"/>
      </xdr:nvSpPr>
      <xdr:spPr>
        <a:xfrm>
          <a:off x="14403017" y="6681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69743</xdr:rowOff>
    </xdr:from>
    <xdr:to>
      <xdr:col>72</xdr:col>
      <xdr:colOff>38100</xdr:colOff>
      <xdr:row>38</xdr:row>
      <xdr:rowOff>171343</xdr:rowOff>
    </xdr:to>
    <xdr:sp macro="" textlink="">
      <xdr:nvSpPr>
        <xdr:cNvPr id="543" name="楕円 542"/>
        <xdr:cNvSpPr/>
      </xdr:nvSpPr>
      <xdr:spPr>
        <a:xfrm>
          <a:off x="13652500" y="658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162470</xdr:rowOff>
    </xdr:from>
    <xdr:ext cx="378565" cy="259045"/>
    <xdr:sp macro="" textlink="">
      <xdr:nvSpPr>
        <xdr:cNvPr id="544" name="テキスト ボックス 543"/>
        <xdr:cNvSpPr txBox="1"/>
      </xdr:nvSpPr>
      <xdr:spPr>
        <a:xfrm>
          <a:off x="13514017" y="6677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71755</xdr:rowOff>
    </xdr:from>
    <xdr:to>
      <xdr:col>67</xdr:col>
      <xdr:colOff>101600</xdr:colOff>
      <xdr:row>39</xdr:row>
      <xdr:rowOff>1905</xdr:rowOff>
    </xdr:to>
    <xdr:sp macro="" textlink="">
      <xdr:nvSpPr>
        <xdr:cNvPr id="545" name="楕円 544"/>
        <xdr:cNvSpPr/>
      </xdr:nvSpPr>
      <xdr:spPr>
        <a:xfrm>
          <a:off x="127635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164482</xdr:rowOff>
    </xdr:from>
    <xdr:ext cx="378565" cy="259045"/>
    <xdr:sp macro="" textlink="">
      <xdr:nvSpPr>
        <xdr:cNvPr id="546" name="テキスト ボックス 545"/>
        <xdr:cNvSpPr txBox="1"/>
      </xdr:nvSpPr>
      <xdr:spPr>
        <a:xfrm>
          <a:off x="12625017" y="6679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37668</xdr:rowOff>
    </xdr:from>
    <xdr:to>
      <xdr:col>85</xdr:col>
      <xdr:colOff>126364</xdr:colOff>
      <xdr:row>78</xdr:row>
      <xdr:rowOff>67977</xdr:rowOff>
    </xdr:to>
    <xdr:cxnSp macro="">
      <xdr:nvCxnSpPr>
        <xdr:cNvPr id="619" name="直線コネクタ 618"/>
        <xdr:cNvCxnSpPr/>
      </xdr:nvCxnSpPr>
      <xdr:spPr>
        <a:xfrm flipV="1">
          <a:off x="16317595" y="12210618"/>
          <a:ext cx="1269" cy="1230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71804</xdr:rowOff>
    </xdr:from>
    <xdr:ext cx="469744" cy="259045"/>
    <xdr:sp macro="" textlink="">
      <xdr:nvSpPr>
        <xdr:cNvPr id="620" name="公債費最小値テキスト"/>
        <xdr:cNvSpPr txBox="1"/>
      </xdr:nvSpPr>
      <xdr:spPr>
        <a:xfrm>
          <a:off x="16370300" y="1344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67977</xdr:rowOff>
    </xdr:from>
    <xdr:to>
      <xdr:col>86</xdr:col>
      <xdr:colOff>25400</xdr:colOff>
      <xdr:row>78</xdr:row>
      <xdr:rowOff>67977</xdr:rowOff>
    </xdr:to>
    <xdr:cxnSp macro="">
      <xdr:nvCxnSpPr>
        <xdr:cNvPr id="621" name="直線コネクタ 620"/>
        <xdr:cNvCxnSpPr/>
      </xdr:nvCxnSpPr>
      <xdr:spPr>
        <a:xfrm>
          <a:off x="16230600" y="13441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155795</xdr:rowOff>
    </xdr:from>
    <xdr:ext cx="534377" cy="259045"/>
    <xdr:sp macro="" textlink="">
      <xdr:nvSpPr>
        <xdr:cNvPr id="622" name="公債費最大値テキスト"/>
        <xdr:cNvSpPr txBox="1"/>
      </xdr:nvSpPr>
      <xdr:spPr>
        <a:xfrm>
          <a:off x="16370300" y="1198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37668</xdr:rowOff>
    </xdr:from>
    <xdr:to>
      <xdr:col>86</xdr:col>
      <xdr:colOff>25400</xdr:colOff>
      <xdr:row>71</xdr:row>
      <xdr:rowOff>37668</xdr:rowOff>
    </xdr:to>
    <xdr:cxnSp macro="">
      <xdr:nvCxnSpPr>
        <xdr:cNvPr id="623" name="直線コネクタ 622"/>
        <xdr:cNvCxnSpPr/>
      </xdr:nvCxnSpPr>
      <xdr:spPr>
        <a:xfrm>
          <a:off x="16230600" y="1221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7589</xdr:rowOff>
    </xdr:from>
    <xdr:to>
      <xdr:col>85</xdr:col>
      <xdr:colOff>127000</xdr:colOff>
      <xdr:row>77</xdr:row>
      <xdr:rowOff>17342</xdr:rowOff>
    </xdr:to>
    <xdr:cxnSp macro="">
      <xdr:nvCxnSpPr>
        <xdr:cNvPr id="624" name="直線コネクタ 623"/>
        <xdr:cNvCxnSpPr/>
      </xdr:nvCxnSpPr>
      <xdr:spPr>
        <a:xfrm>
          <a:off x="15481300" y="13209239"/>
          <a:ext cx="8382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20490</xdr:rowOff>
    </xdr:from>
    <xdr:ext cx="534377" cy="259045"/>
    <xdr:sp macro="" textlink="">
      <xdr:nvSpPr>
        <xdr:cNvPr id="625" name="公債費平均値テキスト"/>
        <xdr:cNvSpPr txBox="1"/>
      </xdr:nvSpPr>
      <xdr:spPr>
        <a:xfrm>
          <a:off x="16370300" y="12707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169063</xdr:rowOff>
    </xdr:from>
    <xdr:to>
      <xdr:col>85</xdr:col>
      <xdr:colOff>177800</xdr:colOff>
      <xdr:row>75</xdr:row>
      <xdr:rowOff>99213</xdr:rowOff>
    </xdr:to>
    <xdr:sp macro="" textlink="">
      <xdr:nvSpPr>
        <xdr:cNvPr id="626" name="フローチャート: 判断 625"/>
        <xdr:cNvSpPr/>
      </xdr:nvSpPr>
      <xdr:spPr>
        <a:xfrm>
          <a:off x="16268700" y="128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162846</xdr:rowOff>
    </xdr:from>
    <xdr:to>
      <xdr:col>81</xdr:col>
      <xdr:colOff>50800</xdr:colOff>
      <xdr:row>77</xdr:row>
      <xdr:rowOff>7589</xdr:rowOff>
    </xdr:to>
    <xdr:cxnSp macro="">
      <xdr:nvCxnSpPr>
        <xdr:cNvPr id="627" name="直線コネクタ 626"/>
        <xdr:cNvCxnSpPr/>
      </xdr:nvCxnSpPr>
      <xdr:spPr>
        <a:xfrm>
          <a:off x="14592300" y="13193046"/>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148622</xdr:rowOff>
    </xdr:from>
    <xdr:to>
      <xdr:col>81</xdr:col>
      <xdr:colOff>101600</xdr:colOff>
      <xdr:row>75</xdr:row>
      <xdr:rowOff>78772</xdr:rowOff>
    </xdr:to>
    <xdr:sp macro="" textlink="">
      <xdr:nvSpPr>
        <xdr:cNvPr id="628" name="フローチャート: 判断 627"/>
        <xdr:cNvSpPr/>
      </xdr:nvSpPr>
      <xdr:spPr>
        <a:xfrm>
          <a:off x="15430500" y="1283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95299</xdr:rowOff>
    </xdr:from>
    <xdr:ext cx="534377" cy="259045"/>
    <xdr:sp macro="" textlink="">
      <xdr:nvSpPr>
        <xdr:cNvPr id="629" name="テキスト ボックス 628"/>
        <xdr:cNvSpPr txBox="1"/>
      </xdr:nvSpPr>
      <xdr:spPr>
        <a:xfrm>
          <a:off x="15214111" y="1261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129184</xdr:rowOff>
    </xdr:from>
    <xdr:to>
      <xdr:col>76</xdr:col>
      <xdr:colOff>114300</xdr:colOff>
      <xdr:row>76</xdr:row>
      <xdr:rowOff>162846</xdr:rowOff>
    </xdr:to>
    <xdr:cxnSp macro="">
      <xdr:nvCxnSpPr>
        <xdr:cNvPr id="630" name="直線コネクタ 629"/>
        <xdr:cNvCxnSpPr/>
      </xdr:nvCxnSpPr>
      <xdr:spPr>
        <a:xfrm>
          <a:off x="13703300" y="13159384"/>
          <a:ext cx="889000" cy="3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159900</xdr:rowOff>
    </xdr:from>
    <xdr:to>
      <xdr:col>76</xdr:col>
      <xdr:colOff>165100</xdr:colOff>
      <xdr:row>75</xdr:row>
      <xdr:rowOff>90050</xdr:rowOff>
    </xdr:to>
    <xdr:sp macro="" textlink="">
      <xdr:nvSpPr>
        <xdr:cNvPr id="631" name="フローチャート: 判断 630"/>
        <xdr:cNvSpPr/>
      </xdr:nvSpPr>
      <xdr:spPr>
        <a:xfrm>
          <a:off x="14541500" y="128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106577</xdr:rowOff>
    </xdr:from>
    <xdr:ext cx="534377" cy="259045"/>
    <xdr:sp macro="" textlink="">
      <xdr:nvSpPr>
        <xdr:cNvPr id="632" name="テキスト ボックス 631"/>
        <xdr:cNvSpPr txBox="1"/>
      </xdr:nvSpPr>
      <xdr:spPr>
        <a:xfrm>
          <a:off x="14325111" y="1262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129184</xdr:rowOff>
    </xdr:from>
    <xdr:to>
      <xdr:col>71</xdr:col>
      <xdr:colOff>177800</xdr:colOff>
      <xdr:row>76</xdr:row>
      <xdr:rowOff>131527</xdr:rowOff>
    </xdr:to>
    <xdr:cxnSp macro="">
      <xdr:nvCxnSpPr>
        <xdr:cNvPr id="633" name="直線コネクタ 632"/>
        <xdr:cNvCxnSpPr/>
      </xdr:nvCxnSpPr>
      <xdr:spPr>
        <a:xfrm flipV="1">
          <a:off x="12814300" y="13159384"/>
          <a:ext cx="889000" cy="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141554</xdr:rowOff>
    </xdr:from>
    <xdr:to>
      <xdr:col>72</xdr:col>
      <xdr:colOff>38100</xdr:colOff>
      <xdr:row>75</xdr:row>
      <xdr:rowOff>71704</xdr:rowOff>
    </xdr:to>
    <xdr:sp macro="" textlink="">
      <xdr:nvSpPr>
        <xdr:cNvPr id="634" name="フローチャート: 判断 633"/>
        <xdr:cNvSpPr/>
      </xdr:nvSpPr>
      <xdr:spPr>
        <a:xfrm>
          <a:off x="13652500" y="1282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88231</xdr:rowOff>
    </xdr:from>
    <xdr:ext cx="534377" cy="259045"/>
    <xdr:sp macro="" textlink="">
      <xdr:nvSpPr>
        <xdr:cNvPr id="635" name="テキスト ボックス 634"/>
        <xdr:cNvSpPr txBox="1"/>
      </xdr:nvSpPr>
      <xdr:spPr>
        <a:xfrm>
          <a:off x="13436111" y="1260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143059</xdr:rowOff>
    </xdr:from>
    <xdr:to>
      <xdr:col>67</xdr:col>
      <xdr:colOff>101600</xdr:colOff>
      <xdr:row>75</xdr:row>
      <xdr:rowOff>73209</xdr:rowOff>
    </xdr:to>
    <xdr:sp macro="" textlink="">
      <xdr:nvSpPr>
        <xdr:cNvPr id="636" name="フローチャート: 判断 635"/>
        <xdr:cNvSpPr/>
      </xdr:nvSpPr>
      <xdr:spPr>
        <a:xfrm>
          <a:off x="12763500" y="1283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89736</xdr:rowOff>
    </xdr:from>
    <xdr:ext cx="534377" cy="259045"/>
    <xdr:sp macro="" textlink="">
      <xdr:nvSpPr>
        <xdr:cNvPr id="637" name="テキスト ボックス 636"/>
        <xdr:cNvSpPr txBox="1"/>
      </xdr:nvSpPr>
      <xdr:spPr>
        <a:xfrm>
          <a:off x="12547111" y="1260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137992</xdr:rowOff>
    </xdr:from>
    <xdr:to>
      <xdr:col>85</xdr:col>
      <xdr:colOff>177800</xdr:colOff>
      <xdr:row>77</xdr:row>
      <xdr:rowOff>68142</xdr:rowOff>
    </xdr:to>
    <xdr:sp macro="" textlink="">
      <xdr:nvSpPr>
        <xdr:cNvPr id="643" name="楕円 642"/>
        <xdr:cNvSpPr/>
      </xdr:nvSpPr>
      <xdr:spPr>
        <a:xfrm>
          <a:off x="16268700" y="1316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116419</xdr:rowOff>
    </xdr:from>
    <xdr:ext cx="534377" cy="259045"/>
    <xdr:sp macro="" textlink="">
      <xdr:nvSpPr>
        <xdr:cNvPr id="644" name="公債費該当値テキスト"/>
        <xdr:cNvSpPr txBox="1"/>
      </xdr:nvSpPr>
      <xdr:spPr>
        <a:xfrm>
          <a:off x="16370300" y="1314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128239</xdr:rowOff>
    </xdr:from>
    <xdr:to>
      <xdr:col>81</xdr:col>
      <xdr:colOff>101600</xdr:colOff>
      <xdr:row>77</xdr:row>
      <xdr:rowOff>58389</xdr:rowOff>
    </xdr:to>
    <xdr:sp macro="" textlink="">
      <xdr:nvSpPr>
        <xdr:cNvPr id="645" name="楕円 644"/>
        <xdr:cNvSpPr/>
      </xdr:nvSpPr>
      <xdr:spPr>
        <a:xfrm>
          <a:off x="15430500" y="1315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49516</xdr:rowOff>
    </xdr:from>
    <xdr:ext cx="534377" cy="259045"/>
    <xdr:sp macro="" textlink="">
      <xdr:nvSpPr>
        <xdr:cNvPr id="646" name="テキスト ボックス 645"/>
        <xdr:cNvSpPr txBox="1"/>
      </xdr:nvSpPr>
      <xdr:spPr>
        <a:xfrm>
          <a:off x="15214111" y="1325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112046</xdr:rowOff>
    </xdr:from>
    <xdr:to>
      <xdr:col>76</xdr:col>
      <xdr:colOff>165100</xdr:colOff>
      <xdr:row>77</xdr:row>
      <xdr:rowOff>42196</xdr:rowOff>
    </xdr:to>
    <xdr:sp macro="" textlink="">
      <xdr:nvSpPr>
        <xdr:cNvPr id="647" name="楕円 646"/>
        <xdr:cNvSpPr/>
      </xdr:nvSpPr>
      <xdr:spPr>
        <a:xfrm>
          <a:off x="14541500" y="1314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33323</xdr:rowOff>
    </xdr:from>
    <xdr:ext cx="534377" cy="259045"/>
    <xdr:sp macro="" textlink="">
      <xdr:nvSpPr>
        <xdr:cNvPr id="648" name="テキスト ボックス 647"/>
        <xdr:cNvSpPr txBox="1"/>
      </xdr:nvSpPr>
      <xdr:spPr>
        <a:xfrm>
          <a:off x="14325111" y="1323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78384</xdr:rowOff>
    </xdr:from>
    <xdr:to>
      <xdr:col>72</xdr:col>
      <xdr:colOff>38100</xdr:colOff>
      <xdr:row>77</xdr:row>
      <xdr:rowOff>8534</xdr:rowOff>
    </xdr:to>
    <xdr:sp macro="" textlink="">
      <xdr:nvSpPr>
        <xdr:cNvPr id="649" name="楕円 648"/>
        <xdr:cNvSpPr/>
      </xdr:nvSpPr>
      <xdr:spPr>
        <a:xfrm>
          <a:off x="13652500" y="131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171111</xdr:rowOff>
    </xdr:from>
    <xdr:ext cx="534377" cy="259045"/>
    <xdr:sp macro="" textlink="">
      <xdr:nvSpPr>
        <xdr:cNvPr id="650" name="テキスト ボックス 649"/>
        <xdr:cNvSpPr txBox="1"/>
      </xdr:nvSpPr>
      <xdr:spPr>
        <a:xfrm>
          <a:off x="13436111" y="1320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80727</xdr:rowOff>
    </xdr:from>
    <xdr:to>
      <xdr:col>67</xdr:col>
      <xdr:colOff>101600</xdr:colOff>
      <xdr:row>77</xdr:row>
      <xdr:rowOff>10877</xdr:rowOff>
    </xdr:to>
    <xdr:sp macro="" textlink="">
      <xdr:nvSpPr>
        <xdr:cNvPr id="651" name="楕円 650"/>
        <xdr:cNvSpPr/>
      </xdr:nvSpPr>
      <xdr:spPr>
        <a:xfrm>
          <a:off x="12763500" y="131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2004</xdr:rowOff>
    </xdr:from>
    <xdr:ext cx="534377" cy="259045"/>
    <xdr:sp macro="" textlink="">
      <xdr:nvSpPr>
        <xdr:cNvPr id="652" name="テキスト ボックス 651"/>
        <xdr:cNvSpPr txBox="1"/>
      </xdr:nvSpPr>
      <xdr:spPr>
        <a:xfrm>
          <a:off x="12547111" y="1320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6" name="テキスト ボックス 66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8" name="テキスト ボックス 66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0" name="テキスト ボックス 669"/>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2" name="テキスト ボックス 67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102507</xdr:rowOff>
    </xdr:from>
    <xdr:to>
      <xdr:col>85</xdr:col>
      <xdr:colOff>126364</xdr:colOff>
      <xdr:row>98</xdr:row>
      <xdr:rowOff>131014</xdr:rowOff>
    </xdr:to>
    <xdr:cxnSp macro="">
      <xdr:nvCxnSpPr>
        <xdr:cNvPr id="674" name="直線コネクタ 673"/>
        <xdr:cNvCxnSpPr/>
      </xdr:nvCxnSpPr>
      <xdr:spPr>
        <a:xfrm flipV="1">
          <a:off x="16317595" y="15533007"/>
          <a:ext cx="1269" cy="1400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134841</xdr:rowOff>
    </xdr:from>
    <xdr:ext cx="378565" cy="259045"/>
    <xdr:sp macro="" textlink="">
      <xdr:nvSpPr>
        <xdr:cNvPr id="675" name="積立金最小値テキスト"/>
        <xdr:cNvSpPr txBox="1"/>
      </xdr:nvSpPr>
      <xdr:spPr>
        <a:xfrm>
          <a:off x="16370300" y="1693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131014</xdr:rowOff>
    </xdr:from>
    <xdr:to>
      <xdr:col>86</xdr:col>
      <xdr:colOff>25400</xdr:colOff>
      <xdr:row>98</xdr:row>
      <xdr:rowOff>131014</xdr:rowOff>
    </xdr:to>
    <xdr:cxnSp macro="">
      <xdr:nvCxnSpPr>
        <xdr:cNvPr id="676" name="直線コネクタ 675"/>
        <xdr:cNvCxnSpPr/>
      </xdr:nvCxnSpPr>
      <xdr:spPr>
        <a:xfrm>
          <a:off x="16230600" y="1693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49184</xdr:rowOff>
    </xdr:from>
    <xdr:ext cx="534377" cy="259045"/>
    <xdr:sp macro="" textlink="">
      <xdr:nvSpPr>
        <xdr:cNvPr id="677" name="積立金最大値テキスト"/>
        <xdr:cNvSpPr txBox="1"/>
      </xdr:nvSpPr>
      <xdr:spPr>
        <a:xfrm>
          <a:off x="16370300" y="1530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102507</xdr:rowOff>
    </xdr:from>
    <xdr:to>
      <xdr:col>86</xdr:col>
      <xdr:colOff>25400</xdr:colOff>
      <xdr:row>90</xdr:row>
      <xdr:rowOff>102507</xdr:rowOff>
    </xdr:to>
    <xdr:cxnSp macro="">
      <xdr:nvCxnSpPr>
        <xdr:cNvPr id="678" name="直線コネクタ 677"/>
        <xdr:cNvCxnSpPr/>
      </xdr:nvCxnSpPr>
      <xdr:spPr>
        <a:xfrm>
          <a:off x="16230600" y="15533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113137</xdr:rowOff>
    </xdr:from>
    <xdr:to>
      <xdr:col>85</xdr:col>
      <xdr:colOff>127000</xdr:colOff>
      <xdr:row>98</xdr:row>
      <xdr:rowOff>117137</xdr:rowOff>
    </xdr:to>
    <xdr:cxnSp macro="">
      <xdr:nvCxnSpPr>
        <xdr:cNvPr id="679" name="直線コネクタ 678"/>
        <xdr:cNvCxnSpPr/>
      </xdr:nvCxnSpPr>
      <xdr:spPr>
        <a:xfrm flipV="1">
          <a:off x="15481300" y="16915237"/>
          <a:ext cx="8382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494</xdr:rowOff>
    </xdr:from>
    <xdr:ext cx="534377" cy="259045"/>
    <xdr:sp macro="" textlink="">
      <xdr:nvSpPr>
        <xdr:cNvPr id="680" name="積立金平均値テキスト"/>
        <xdr:cNvSpPr txBox="1"/>
      </xdr:nvSpPr>
      <xdr:spPr>
        <a:xfrm>
          <a:off x="16370300" y="16459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149067</xdr:rowOff>
    </xdr:from>
    <xdr:to>
      <xdr:col>85</xdr:col>
      <xdr:colOff>177800</xdr:colOff>
      <xdr:row>97</xdr:row>
      <xdr:rowOff>79217</xdr:rowOff>
    </xdr:to>
    <xdr:sp macro="" textlink="">
      <xdr:nvSpPr>
        <xdr:cNvPr id="681" name="フローチャート: 判断 680"/>
        <xdr:cNvSpPr/>
      </xdr:nvSpPr>
      <xdr:spPr>
        <a:xfrm>
          <a:off x="16268700" y="1660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117137</xdr:rowOff>
    </xdr:from>
    <xdr:to>
      <xdr:col>81</xdr:col>
      <xdr:colOff>50800</xdr:colOff>
      <xdr:row>98</xdr:row>
      <xdr:rowOff>122715</xdr:rowOff>
    </xdr:to>
    <xdr:cxnSp macro="">
      <xdr:nvCxnSpPr>
        <xdr:cNvPr id="682" name="直線コネクタ 681"/>
        <xdr:cNvCxnSpPr/>
      </xdr:nvCxnSpPr>
      <xdr:spPr>
        <a:xfrm flipV="1">
          <a:off x="14592300" y="16919237"/>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107051</xdr:rowOff>
    </xdr:from>
    <xdr:to>
      <xdr:col>81</xdr:col>
      <xdr:colOff>101600</xdr:colOff>
      <xdr:row>98</xdr:row>
      <xdr:rowOff>37201</xdr:rowOff>
    </xdr:to>
    <xdr:sp macro="" textlink="">
      <xdr:nvSpPr>
        <xdr:cNvPr id="683" name="フローチャート: 判断 682"/>
        <xdr:cNvSpPr/>
      </xdr:nvSpPr>
      <xdr:spPr>
        <a:xfrm>
          <a:off x="15430500" y="1673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53728</xdr:rowOff>
    </xdr:from>
    <xdr:ext cx="469744" cy="259045"/>
    <xdr:sp macro="" textlink="">
      <xdr:nvSpPr>
        <xdr:cNvPr id="684" name="テキスト ボックス 683"/>
        <xdr:cNvSpPr txBox="1"/>
      </xdr:nvSpPr>
      <xdr:spPr>
        <a:xfrm>
          <a:off x="15246428" y="1651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70914</xdr:rowOff>
    </xdr:from>
    <xdr:to>
      <xdr:col>76</xdr:col>
      <xdr:colOff>114300</xdr:colOff>
      <xdr:row>98</xdr:row>
      <xdr:rowOff>122715</xdr:rowOff>
    </xdr:to>
    <xdr:cxnSp macro="">
      <xdr:nvCxnSpPr>
        <xdr:cNvPr id="685" name="直線コネクタ 684"/>
        <xdr:cNvCxnSpPr/>
      </xdr:nvCxnSpPr>
      <xdr:spPr>
        <a:xfrm>
          <a:off x="13703300" y="16873014"/>
          <a:ext cx="889000" cy="5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120149</xdr:rowOff>
    </xdr:from>
    <xdr:to>
      <xdr:col>76</xdr:col>
      <xdr:colOff>165100</xdr:colOff>
      <xdr:row>98</xdr:row>
      <xdr:rowOff>50299</xdr:rowOff>
    </xdr:to>
    <xdr:sp macro="" textlink="">
      <xdr:nvSpPr>
        <xdr:cNvPr id="686" name="フローチャート: 判断 685"/>
        <xdr:cNvSpPr/>
      </xdr:nvSpPr>
      <xdr:spPr>
        <a:xfrm>
          <a:off x="14541500" y="1675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66826</xdr:rowOff>
    </xdr:from>
    <xdr:ext cx="469744" cy="259045"/>
    <xdr:sp macro="" textlink="">
      <xdr:nvSpPr>
        <xdr:cNvPr id="687" name="テキスト ボックス 686"/>
        <xdr:cNvSpPr txBox="1"/>
      </xdr:nvSpPr>
      <xdr:spPr>
        <a:xfrm>
          <a:off x="14357428" y="165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70914</xdr:rowOff>
    </xdr:from>
    <xdr:to>
      <xdr:col>71</xdr:col>
      <xdr:colOff>177800</xdr:colOff>
      <xdr:row>98</xdr:row>
      <xdr:rowOff>118120</xdr:rowOff>
    </xdr:to>
    <xdr:cxnSp macro="">
      <xdr:nvCxnSpPr>
        <xdr:cNvPr id="688" name="直線コネクタ 687"/>
        <xdr:cNvCxnSpPr/>
      </xdr:nvCxnSpPr>
      <xdr:spPr>
        <a:xfrm flipV="1">
          <a:off x="12814300" y="16873014"/>
          <a:ext cx="889000" cy="4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125316</xdr:rowOff>
    </xdr:from>
    <xdr:to>
      <xdr:col>72</xdr:col>
      <xdr:colOff>38100</xdr:colOff>
      <xdr:row>98</xdr:row>
      <xdr:rowOff>55466</xdr:rowOff>
    </xdr:to>
    <xdr:sp macro="" textlink="">
      <xdr:nvSpPr>
        <xdr:cNvPr id="689" name="フローチャート: 判断 688"/>
        <xdr:cNvSpPr/>
      </xdr:nvSpPr>
      <xdr:spPr>
        <a:xfrm>
          <a:off x="13652500" y="1675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71993</xdr:rowOff>
    </xdr:from>
    <xdr:ext cx="469744" cy="259045"/>
    <xdr:sp macro="" textlink="">
      <xdr:nvSpPr>
        <xdr:cNvPr id="690" name="テキスト ボックス 689"/>
        <xdr:cNvSpPr txBox="1"/>
      </xdr:nvSpPr>
      <xdr:spPr>
        <a:xfrm>
          <a:off x="13468428" y="16531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122504</xdr:rowOff>
    </xdr:from>
    <xdr:to>
      <xdr:col>67</xdr:col>
      <xdr:colOff>101600</xdr:colOff>
      <xdr:row>98</xdr:row>
      <xdr:rowOff>52654</xdr:rowOff>
    </xdr:to>
    <xdr:sp macro="" textlink="">
      <xdr:nvSpPr>
        <xdr:cNvPr id="691" name="フローチャート: 判断 690"/>
        <xdr:cNvSpPr/>
      </xdr:nvSpPr>
      <xdr:spPr>
        <a:xfrm>
          <a:off x="12763500" y="1675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69181</xdr:rowOff>
    </xdr:from>
    <xdr:ext cx="469744" cy="259045"/>
    <xdr:sp macro="" textlink="">
      <xdr:nvSpPr>
        <xdr:cNvPr id="692" name="テキスト ボックス 691"/>
        <xdr:cNvSpPr txBox="1"/>
      </xdr:nvSpPr>
      <xdr:spPr>
        <a:xfrm>
          <a:off x="12579428" y="1652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62337</xdr:rowOff>
    </xdr:from>
    <xdr:to>
      <xdr:col>85</xdr:col>
      <xdr:colOff>177800</xdr:colOff>
      <xdr:row>98</xdr:row>
      <xdr:rowOff>163937</xdr:rowOff>
    </xdr:to>
    <xdr:sp macro="" textlink="">
      <xdr:nvSpPr>
        <xdr:cNvPr id="698" name="楕円 697"/>
        <xdr:cNvSpPr/>
      </xdr:nvSpPr>
      <xdr:spPr>
        <a:xfrm>
          <a:off x="16268700" y="1686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148714</xdr:rowOff>
    </xdr:from>
    <xdr:ext cx="469744" cy="259045"/>
    <xdr:sp macro="" textlink="">
      <xdr:nvSpPr>
        <xdr:cNvPr id="699" name="積立金該当値テキスト"/>
        <xdr:cNvSpPr txBox="1"/>
      </xdr:nvSpPr>
      <xdr:spPr>
        <a:xfrm>
          <a:off x="16370300" y="1677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66337</xdr:rowOff>
    </xdr:from>
    <xdr:to>
      <xdr:col>81</xdr:col>
      <xdr:colOff>101600</xdr:colOff>
      <xdr:row>98</xdr:row>
      <xdr:rowOff>167937</xdr:rowOff>
    </xdr:to>
    <xdr:sp macro="" textlink="">
      <xdr:nvSpPr>
        <xdr:cNvPr id="700" name="楕円 699"/>
        <xdr:cNvSpPr/>
      </xdr:nvSpPr>
      <xdr:spPr>
        <a:xfrm>
          <a:off x="15430500" y="1686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98</xdr:row>
      <xdr:rowOff>159064</xdr:rowOff>
    </xdr:from>
    <xdr:ext cx="378565" cy="259045"/>
    <xdr:sp macro="" textlink="">
      <xdr:nvSpPr>
        <xdr:cNvPr id="701" name="テキスト ボックス 700"/>
        <xdr:cNvSpPr txBox="1"/>
      </xdr:nvSpPr>
      <xdr:spPr>
        <a:xfrm>
          <a:off x="15292017" y="16961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71915</xdr:rowOff>
    </xdr:from>
    <xdr:to>
      <xdr:col>76</xdr:col>
      <xdr:colOff>165100</xdr:colOff>
      <xdr:row>99</xdr:row>
      <xdr:rowOff>2065</xdr:rowOff>
    </xdr:to>
    <xdr:sp macro="" textlink="">
      <xdr:nvSpPr>
        <xdr:cNvPr id="702" name="楕円 701"/>
        <xdr:cNvSpPr/>
      </xdr:nvSpPr>
      <xdr:spPr>
        <a:xfrm>
          <a:off x="14541500" y="1687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98</xdr:row>
      <xdr:rowOff>164642</xdr:rowOff>
    </xdr:from>
    <xdr:ext cx="378565" cy="259045"/>
    <xdr:sp macro="" textlink="">
      <xdr:nvSpPr>
        <xdr:cNvPr id="703" name="テキスト ボックス 702"/>
        <xdr:cNvSpPr txBox="1"/>
      </xdr:nvSpPr>
      <xdr:spPr>
        <a:xfrm>
          <a:off x="14403017" y="16966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20114</xdr:rowOff>
    </xdr:from>
    <xdr:to>
      <xdr:col>72</xdr:col>
      <xdr:colOff>38100</xdr:colOff>
      <xdr:row>98</xdr:row>
      <xdr:rowOff>121714</xdr:rowOff>
    </xdr:to>
    <xdr:sp macro="" textlink="">
      <xdr:nvSpPr>
        <xdr:cNvPr id="704" name="楕円 703"/>
        <xdr:cNvSpPr/>
      </xdr:nvSpPr>
      <xdr:spPr>
        <a:xfrm>
          <a:off x="13652500" y="1682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112841</xdr:rowOff>
    </xdr:from>
    <xdr:ext cx="469744" cy="259045"/>
    <xdr:sp macro="" textlink="">
      <xdr:nvSpPr>
        <xdr:cNvPr id="705" name="テキスト ボックス 704"/>
        <xdr:cNvSpPr txBox="1"/>
      </xdr:nvSpPr>
      <xdr:spPr>
        <a:xfrm>
          <a:off x="13468428" y="1691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67320</xdr:rowOff>
    </xdr:from>
    <xdr:to>
      <xdr:col>67</xdr:col>
      <xdr:colOff>101600</xdr:colOff>
      <xdr:row>98</xdr:row>
      <xdr:rowOff>168920</xdr:rowOff>
    </xdr:to>
    <xdr:sp macro="" textlink="">
      <xdr:nvSpPr>
        <xdr:cNvPr id="706" name="楕円 705"/>
        <xdr:cNvSpPr/>
      </xdr:nvSpPr>
      <xdr:spPr>
        <a:xfrm>
          <a:off x="12763500" y="1686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98</xdr:row>
      <xdr:rowOff>160047</xdr:rowOff>
    </xdr:from>
    <xdr:ext cx="378565" cy="259045"/>
    <xdr:sp macro="" textlink="">
      <xdr:nvSpPr>
        <xdr:cNvPr id="707" name="テキスト ボックス 706"/>
        <xdr:cNvSpPr txBox="1"/>
      </xdr:nvSpPr>
      <xdr:spPr>
        <a:xfrm>
          <a:off x="12625017" y="16962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1" name="テキスト ボックス 72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3" name="テキスト ボックス 72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5" name="テキスト ボックス 72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7" name="テキスト ボックス 72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81897</xdr:rowOff>
    </xdr:from>
    <xdr:to>
      <xdr:col>116</xdr:col>
      <xdr:colOff>62864</xdr:colOff>
      <xdr:row>39</xdr:row>
      <xdr:rowOff>98878</xdr:rowOff>
    </xdr:to>
    <xdr:cxnSp macro="">
      <xdr:nvCxnSpPr>
        <xdr:cNvPr id="733" name="直線コネクタ 732"/>
        <xdr:cNvCxnSpPr/>
      </xdr:nvCxnSpPr>
      <xdr:spPr>
        <a:xfrm flipV="1">
          <a:off x="22159595" y="5225397"/>
          <a:ext cx="1269" cy="156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28574</xdr:rowOff>
    </xdr:from>
    <xdr:ext cx="469744" cy="259045"/>
    <xdr:sp macro="" textlink="">
      <xdr:nvSpPr>
        <xdr:cNvPr id="736" name="投資及び出資金最大値テキスト"/>
        <xdr:cNvSpPr txBox="1"/>
      </xdr:nvSpPr>
      <xdr:spPr>
        <a:xfrm>
          <a:off x="22212300" y="500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81897</xdr:rowOff>
    </xdr:from>
    <xdr:to>
      <xdr:col>116</xdr:col>
      <xdr:colOff>152400</xdr:colOff>
      <xdr:row>30</xdr:row>
      <xdr:rowOff>81897</xdr:rowOff>
    </xdr:to>
    <xdr:cxnSp macro="">
      <xdr:nvCxnSpPr>
        <xdr:cNvPr id="737" name="直線コネクタ 736"/>
        <xdr:cNvCxnSpPr/>
      </xdr:nvCxnSpPr>
      <xdr:spPr>
        <a:xfrm>
          <a:off x="22072600" y="5225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96593</xdr:rowOff>
    </xdr:from>
    <xdr:to>
      <xdr:col>116</xdr:col>
      <xdr:colOff>63500</xdr:colOff>
      <xdr:row>34</xdr:row>
      <xdr:rowOff>142313</xdr:rowOff>
    </xdr:to>
    <xdr:cxnSp macro="">
      <xdr:nvCxnSpPr>
        <xdr:cNvPr id="738" name="直線コネクタ 737"/>
        <xdr:cNvCxnSpPr/>
      </xdr:nvCxnSpPr>
      <xdr:spPr>
        <a:xfrm flipV="1">
          <a:off x="21323300" y="592589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48223</xdr:rowOff>
    </xdr:from>
    <xdr:ext cx="469744" cy="259045"/>
    <xdr:sp macro="" textlink="">
      <xdr:nvSpPr>
        <xdr:cNvPr id="739" name="投資及び出資金平均値テキスト"/>
        <xdr:cNvSpPr txBox="1"/>
      </xdr:nvSpPr>
      <xdr:spPr>
        <a:xfrm>
          <a:off x="22212300" y="62204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69796</xdr:rowOff>
    </xdr:from>
    <xdr:to>
      <xdr:col>116</xdr:col>
      <xdr:colOff>114300</xdr:colOff>
      <xdr:row>36</xdr:row>
      <xdr:rowOff>171396</xdr:rowOff>
    </xdr:to>
    <xdr:sp macro="" textlink="">
      <xdr:nvSpPr>
        <xdr:cNvPr id="740" name="フローチャート: 判断 739"/>
        <xdr:cNvSpPr/>
      </xdr:nvSpPr>
      <xdr:spPr>
        <a:xfrm>
          <a:off x="22110700" y="624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142313</xdr:rowOff>
    </xdr:from>
    <xdr:to>
      <xdr:col>111</xdr:col>
      <xdr:colOff>177800</xdr:colOff>
      <xdr:row>37</xdr:row>
      <xdr:rowOff>88102</xdr:rowOff>
    </xdr:to>
    <xdr:cxnSp macro="">
      <xdr:nvCxnSpPr>
        <xdr:cNvPr id="741" name="直線コネクタ 740"/>
        <xdr:cNvCxnSpPr/>
      </xdr:nvCxnSpPr>
      <xdr:spPr>
        <a:xfrm flipV="1">
          <a:off x="20434300" y="5971613"/>
          <a:ext cx="889000" cy="46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29627</xdr:rowOff>
    </xdr:from>
    <xdr:to>
      <xdr:col>112</xdr:col>
      <xdr:colOff>38100</xdr:colOff>
      <xdr:row>37</xdr:row>
      <xdr:rowOff>131227</xdr:rowOff>
    </xdr:to>
    <xdr:sp macro="" textlink="">
      <xdr:nvSpPr>
        <xdr:cNvPr id="742" name="フローチャート: 判断 741"/>
        <xdr:cNvSpPr/>
      </xdr:nvSpPr>
      <xdr:spPr>
        <a:xfrm>
          <a:off x="21272500" y="637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122354</xdr:rowOff>
    </xdr:from>
    <xdr:ext cx="469744" cy="259045"/>
    <xdr:sp macro="" textlink="">
      <xdr:nvSpPr>
        <xdr:cNvPr id="743" name="テキスト ボックス 742"/>
        <xdr:cNvSpPr txBox="1"/>
      </xdr:nvSpPr>
      <xdr:spPr>
        <a:xfrm>
          <a:off x="21088428" y="646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88102</xdr:rowOff>
    </xdr:from>
    <xdr:to>
      <xdr:col>107</xdr:col>
      <xdr:colOff>50800</xdr:colOff>
      <xdr:row>39</xdr:row>
      <xdr:rowOff>98878</xdr:rowOff>
    </xdr:to>
    <xdr:cxnSp macro="">
      <xdr:nvCxnSpPr>
        <xdr:cNvPr id="744" name="直線コネクタ 743"/>
        <xdr:cNvCxnSpPr/>
      </xdr:nvCxnSpPr>
      <xdr:spPr>
        <a:xfrm flipV="1">
          <a:off x="19545300" y="6431752"/>
          <a:ext cx="889000" cy="35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115679</xdr:rowOff>
    </xdr:from>
    <xdr:to>
      <xdr:col>107</xdr:col>
      <xdr:colOff>101600</xdr:colOff>
      <xdr:row>38</xdr:row>
      <xdr:rowOff>45829</xdr:rowOff>
    </xdr:to>
    <xdr:sp macro="" textlink="">
      <xdr:nvSpPr>
        <xdr:cNvPr id="745" name="フローチャート: 判断 744"/>
        <xdr:cNvSpPr/>
      </xdr:nvSpPr>
      <xdr:spPr>
        <a:xfrm>
          <a:off x="20383500" y="645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36956</xdr:rowOff>
    </xdr:from>
    <xdr:ext cx="469744" cy="259045"/>
    <xdr:sp macro="" textlink="">
      <xdr:nvSpPr>
        <xdr:cNvPr id="746" name="テキスト ボックス 745"/>
        <xdr:cNvSpPr txBox="1"/>
      </xdr:nvSpPr>
      <xdr:spPr>
        <a:xfrm>
          <a:off x="20199428" y="65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92347</xdr:rowOff>
    </xdr:from>
    <xdr:to>
      <xdr:col>102</xdr:col>
      <xdr:colOff>114300</xdr:colOff>
      <xdr:row>39</xdr:row>
      <xdr:rowOff>98878</xdr:rowOff>
    </xdr:to>
    <xdr:cxnSp macro="">
      <xdr:nvCxnSpPr>
        <xdr:cNvPr id="747" name="直線コネクタ 746"/>
        <xdr:cNvCxnSpPr/>
      </xdr:nvCxnSpPr>
      <xdr:spPr>
        <a:xfrm>
          <a:off x="18656300" y="677889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139029</xdr:rowOff>
    </xdr:from>
    <xdr:to>
      <xdr:col>102</xdr:col>
      <xdr:colOff>165100</xdr:colOff>
      <xdr:row>38</xdr:row>
      <xdr:rowOff>69179</xdr:rowOff>
    </xdr:to>
    <xdr:sp macro="" textlink="">
      <xdr:nvSpPr>
        <xdr:cNvPr id="748" name="フローチャート: 判断 747"/>
        <xdr:cNvSpPr/>
      </xdr:nvSpPr>
      <xdr:spPr>
        <a:xfrm>
          <a:off x="19494500" y="648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85706</xdr:rowOff>
    </xdr:from>
    <xdr:ext cx="469744" cy="259045"/>
    <xdr:sp macro="" textlink="">
      <xdr:nvSpPr>
        <xdr:cNvPr id="749" name="テキスト ボックス 748"/>
        <xdr:cNvSpPr txBox="1"/>
      </xdr:nvSpPr>
      <xdr:spPr>
        <a:xfrm>
          <a:off x="19310428" y="6257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157807</xdr:rowOff>
    </xdr:from>
    <xdr:to>
      <xdr:col>98</xdr:col>
      <xdr:colOff>38100</xdr:colOff>
      <xdr:row>38</xdr:row>
      <xdr:rowOff>87957</xdr:rowOff>
    </xdr:to>
    <xdr:sp macro="" textlink="">
      <xdr:nvSpPr>
        <xdr:cNvPr id="750" name="フローチャート: 判断 749"/>
        <xdr:cNvSpPr/>
      </xdr:nvSpPr>
      <xdr:spPr>
        <a:xfrm>
          <a:off x="18605500" y="65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104484</xdr:rowOff>
    </xdr:from>
    <xdr:ext cx="469744" cy="259045"/>
    <xdr:sp macro="" textlink="">
      <xdr:nvSpPr>
        <xdr:cNvPr id="751" name="テキスト ボックス 750"/>
        <xdr:cNvSpPr txBox="1"/>
      </xdr:nvSpPr>
      <xdr:spPr>
        <a:xfrm>
          <a:off x="18421428" y="627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45793</xdr:rowOff>
    </xdr:from>
    <xdr:to>
      <xdr:col>116</xdr:col>
      <xdr:colOff>114300</xdr:colOff>
      <xdr:row>34</xdr:row>
      <xdr:rowOff>147393</xdr:rowOff>
    </xdr:to>
    <xdr:sp macro="" textlink="">
      <xdr:nvSpPr>
        <xdr:cNvPr id="757" name="楕円 756"/>
        <xdr:cNvSpPr/>
      </xdr:nvSpPr>
      <xdr:spPr>
        <a:xfrm>
          <a:off x="22110700" y="587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68670</xdr:rowOff>
    </xdr:from>
    <xdr:ext cx="469744" cy="259045"/>
    <xdr:sp macro="" textlink="">
      <xdr:nvSpPr>
        <xdr:cNvPr id="758" name="投資及び出資金該当値テキスト"/>
        <xdr:cNvSpPr txBox="1"/>
      </xdr:nvSpPr>
      <xdr:spPr>
        <a:xfrm>
          <a:off x="22212300" y="572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91513</xdr:rowOff>
    </xdr:from>
    <xdr:to>
      <xdr:col>112</xdr:col>
      <xdr:colOff>38100</xdr:colOff>
      <xdr:row>35</xdr:row>
      <xdr:rowOff>21663</xdr:rowOff>
    </xdr:to>
    <xdr:sp macro="" textlink="">
      <xdr:nvSpPr>
        <xdr:cNvPr id="759" name="楕円 758"/>
        <xdr:cNvSpPr/>
      </xdr:nvSpPr>
      <xdr:spPr>
        <a:xfrm>
          <a:off x="21272500" y="592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38190</xdr:rowOff>
    </xdr:from>
    <xdr:ext cx="469744" cy="259045"/>
    <xdr:sp macro="" textlink="">
      <xdr:nvSpPr>
        <xdr:cNvPr id="760" name="テキスト ボックス 759"/>
        <xdr:cNvSpPr txBox="1"/>
      </xdr:nvSpPr>
      <xdr:spPr>
        <a:xfrm>
          <a:off x="21088428" y="569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37302</xdr:rowOff>
    </xdr:from>
    <xdr:to>
      <xdr:col>107</xdr:col>
      <xdr:colOff>101600</xdr:colOff>
      <xdr:row>37</xdr:row>
      <xdr:rowOff>138902</xdr:rowOff>
    </xdr:to>
    <xdr:sp macro="" textlink="">
      <xdr:nvSpPr>
        <xdr:cNvPr id="761" name="楕円 760"/>
        <xdr:cNvSpPr/>
      </xdr:nvSpPr>
      <xdr:spPr>
        <a:xfrm>
          <a:off x="20383500" y="638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155429</xdr:rowOff>
    </xdr:from>
    <xdr:ext cx="469744" cy="259045"/>
    <xdr:sp macro="" textlink="">
      <xdr:nvSpPr>
        <xdr:cNvPr id="762" name="テキスト ボックス 761"/>
        <xdr:cNvSpPr txBox="1"/>
      </xdr:nvSpPr>
      <xdr:spPr>
        <a:xfrm>
          <a:off x="20199428" y="615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41547</xdr:rowOff>
    </xdr:from>
    <xdr:to>
      <xdr:col>98</xdr:col>
      <xdr:colOff>38100</xdr:colOff>
      <xdr:row>39</xdr:row>
      <xdr:rowOff>143147</xdr:rowOff>
    </xdr:to>
    <xdr:sp macro="" textlink="">
      <xdr:nvSpPr>
        <xdr:cNvPr id="765" name="楕円 764"/>
        <xdr:cNvSpPr/>
      </xdr:nvSpPr>
      <xdr:spPr>
        <a:xfrm>
          <a:off x="18605500" y="67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134274</xdr:rowOff>
    </xdr:from>
    <xdr:ext cx="313932" cy="259045"/>
    <xdr:sp macro="" textlink="">
      <xdr:nvSpPr>
        <xdr:cNvPr id="766" name="テキスト ボックス 765"/>
        <xdr:cNvSpPr txBox="1"/>
      </xdr:nvSpPr>
      <xdr:spPr>
        <a:xfrm>
          <a:off x="18499333" y="68208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406</xdr:rowOff>
    </xdr:from>
    <xdr:to>
      <xdr:col>116</xdr:col>
      <xdr:colOff>62864</xdr:colOff>
      <xdr:row>59</xdr:row>
      <xdr:rowOff>42583</xdr:rowOff>
    </xdr:to>
    <xdr:cxnSp macro="">
      <xdr:nvCxnSpPr>
        <xdr:cNvPr id="790" name="直線コネクタ 789"/>
        <xdr:cNvCxnSpPr/>
      </xdr:nvCxnSpPr>
      <xdr:spPr>
        <a:xfrm flipV="1">
          <a:off x="22159595" y="8572906"/>
          <a:ext cx="1269" cy="1585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46410</xdr:rowOff>
    </xdr:from>
    <xdr:ext cx="313932" cy="259045"/>
    <xdr:sp macro="" textlink="">
      <xdr:nvSpPr>
        <xdr:cNvPr id="791" name="貸付金最小値テキスト"/>
        <xdr:cNvSpPr txBox="1"/>
      </xdr:nvSpPr>
      <xdr:spPr>
        <a:xfrm>
          <a:off x="22212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42583</xdr:rowOff>
    </xdr:from>
    <xdr:to>
      <xdr:col>116</xdr:col>
      <xdr:colOff>152400</xdr:colOff>
      <xdr:row>59</xdr:row>
      <xdr:rowOff>42583</xdr:rowOff>
    </xdr:to>
    <xdr:cxnSp macro="">
      <xdr:nvCxnSpPr>
        <xdr:cNvPr id="792" name="直線コネクタ 791"/>
        <xdr:cNvCxnSpPr/>
      </xdr:nvCxnSpPr>
      <xdr:spPr>
        <a:xfrm>
          <a:off x="22072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118533</xdr:rowOff>
    </xdr:from>
    <xdr:ext cx="534377" cy="259045"/>
    <xdr:sp macro="" textlink="">
      <xdr:nvSpPr>
        <xdr:cNvPr id="793" name="貸付金最大値テキスト"/>
        <xdr:cNvSpPr txBox="1"/>
      </xdr:nvSpPr>
      <xdr:spPr>
        <a:xfrm>
          <a:off x="22212300" y="834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406</xdr:rowOff>
    </xdr:from>
    <xdr:to>
      <xdr:col>116</xdr:col>
      <xdr:colOff>152400</xdr:colOff>
      <xdr:row>50</xdr:row>
      <xdr:rowOff>406</xdr:rowOff>
    </xdr:to>
    <xdr:cxnSp macro="">
      <xdr:nvCxnSpPr>
        <xdr:cNvPr id="794" name="直線コネクタ 793"/>
        <xdr:cNvCxnSpPr/>
      </xdr:nvCxnSpPr>
      <xdr:spPr>
        <a:xfrm>
          <a:off x="22072600" y="8572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40030</xdr:rowOff>
    </xdr:from>
    <xdr:to>
      <xdr:col>116</xdr:col>
      <xdr:colOff>63500</xdr:colOff>
      <xdr:row>57</xdr:row>
      <xdr:rowOff>41402</xdr:rowOff>
    </xdr:to>
    <xdr:cxnSp macro="">
      <xdr:nvCxnSpPr>
        <xdr:cNvPr id="795" name="直線コネクタ 794"/>
        <xdr:cNvCxnSpPr/>
      </xdr:nvCxnSpPr>
      <xdr:spPr>
        <a:xfrm flipV="1">
          <a:off x="21323300" y="9812680"/>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152481</xdr:rowOff>
    </xdr:from>
    <xdr:ext cx="469744" cy="259045"/>
    <xdr:sp macro="" textlink="">
      <xdr:nvSpPr>
        <xdr:cNvPr id="796" name="貸付金平均値テキスト"/>
        <xdr:cNvSpPr txBox="1"/>
      </xdr:nvSpPr>
      <xdr:spPr>
        <a:xfrm>
          <a:off x="22212300" y="9753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2604</xdr:rowOff>
    </xdr:from>
    <xdr:to>
      <xdr:col>116</xdr:col>
      <xdr:colOff>114300</xdr:colOff>
      <xdr:row>57</xdr:row>
      <xdr:rowOff>104204</xdr:rowOff>
    </xdr:to>
    <xdr:sp macro="" textlink="">
      <xdr:nvSpPr>
        <xdr:cNvPr id="797" name="フローチャート: 判断 796"/>
        <xdr:cNvSpPr/>
      </xdr:nvSpPr>
      <xdr:spPr>
        <a:xfrm>
          <a:off x="221107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41402</xdr:rowOff>
    </xdr:from>
    <xdr:to>
      <xdr:col>111</xdr:col>
      <xdr:colOff>177800</xdr:colOff>
      <xdr:row>57</xdr:row>
      <xdr:rowOff>42278</xdr:rowOff>
    </xdr:to>
    <xdr:cxnSp macro="">
      <xdr:nvCxnSpPr>
        <xdr:cNvPr id="798" name="直線コネクタ 797"/>
        <xdr:cNvCxnSpPr/>
      </xdr:nvCxnSpPr>
      <xdr:spPr>
        <a:xfrm flipV="1">
          <a:off x="20434300" y="9814052"/>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4737</xdr:rowOff>
    </xdr:from>
    <xdr:to>
      <xdr:col>112</xdr:col>
      <xdr:colOff>38100</xdr:colOff>
      <xdr:row>57</xdr:row>
      <xdr:rowOff>106337</xdr:rowOff>
    </xdr:to>
    <xdr:sp macro="" textlink="">
      <xdr:nvSpPr>
        <xdr:cNvPr id="799" name="フローチャート: 判断 798"/>
        <xdr:cNvSpPr/>
      </xdr:nvSpPr>
      <xdr:spPr>
        <a:xfrm>
          <a:off x="212725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97464</xdr:rowOff>
    </xdr:from>
    <xdr:ext cx="469744" cy="259045"/>
    <xdr:sp macro="" textlink="">
      <xdr:nvSpPr>
        <xdr:cNvPr id="800" name="テキスト ボックス 799"/>
        <xdr:cNvSpPr txBox="1"/>
      </xdr:nvSpPr>
      <xdr:spPr>
        <a:xfrm>
          <a:off x="21088428" y="987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42278</xdr:rowOff>
    </xdr:from>
    <xdr:to>
      <xdr:col>107</xdr:col>
      <xdr:colOff>50800</xdr:colOff>
      <xdr:row>57</xdr:row>
      <xdr:rowOff>43612</xdr:rowOff>
    </xdr:to>
    <xdr:cxnSp macro="">
      <xdr:nvCxnSpPr>
        <xdr:cNvPr id="801" name="直線コネクタ 800"/>
        <xdr:cNvCxnSpPr/>
      </xdr:nvCxnSpPr>
      <xdr:spPr>
        <a:xfrm flipV="1">
          <a:off x="19545300" y="9814928"/>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155156</xdr:rowOff>
    </xdr:from>
    <xdr:to>
      <xdr:col>107</xdr:col>
      <xdr:colOff>101600</xdr:colOff>
      <xdr:row>57</xdr:row>
      <xdr:rowOff>85306</xdr:rowOff>
    </xdr:to>
    <xdr:sp macro="" textlink="">
      <xdr:nvSpPr>
        <xdr:cNvPr id="802" name="フローチャート: 判断 801"/>
        <xdr:cNvSpPr/>
      </xdr:nvSpPr>
      <xdr:spPr>
        <a:xfrm>
          <a:off x="20383500" y="97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101833</xdr:rowOff>
    </xdr:from>
    <xdr:ext cx="469744" cy="259045"/>
    <xdr:sp macro="" textlink="">
      <xdr:nvSpPr>
        <xdr:cNvPr id="803" name="テキスト ボックス 802"/>
        <xdr:cNvSpPr txBox="1"/>
      </xdr:nvSpPr>
      <xdr:spPr>
        <a:xfrm>
          <a:off x="20199428" y="953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42469</xdr:rowOff>
    </xdr:from>
    <xdr:to>
      <xdr:col>102</xdr:col>
      <xdr:colOff>114300</xdr:colOff>
      <xdr:row>57</xdr:row>
      <xdr:rowOff>43612</xdr:rowOff>
    </xdr:to>
    <xdr:cxnSp macro="">
      <xdr:nvCxnSpPr>
        <xdr:cNvPr id="804" name="直線コネクタ 803"/>
        <xdr:cNvCxnSpPr/>
      </xdr:nvCxnSpPr>
      <xdr:spPr>
        <a:xfrm>
          <a:off x="18656300" y="981511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128677</xdr:rowOff>
    </xdr:from>
    <xdr:to>
      <xdr:col>102</xdr:col>
      <xdr:colOff>165100</xdr:colOff>
      <xdr:row>57</xdr:row>
      <xdr:rowOff>58827</xdr:rowOff>
    </xdr:to>
    <xdr:sp macro="" textlink="">
      <xdr:nvSpPr>
        <xdr:cNvPr id="805" name="フローチャート: 判断 804"/>
        <xdr:cNvSpPr/>
      </xdr:nvSpPr>
      <xdr:spPr>
        <a:xfrm>
          <a:off x="19494500" y="972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75354</xdr:rowOff>
    </xdr:from>
    <xdr:ext cx="469744" cy="259045"/>
    <xdr:sp macro="" textlink="">
      <xdr:nvSpPr>
        <xdr:cNvPr id="806" name="テキスト ボックス 805"/>
        <xdr:cNvSpPr txBox="1"/>
      </xdr:nvSpPr>
      <xdr:spPr>
        <a:xfrm>
          <a:off x="19310428" y="950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107112</xdr:rowOff>
    </xdr:from>
    <xdr:to>
      <xdr:col>98</xdr:col>
      <xdr:colOff>38100</xdr:colOff>
      <xdr:row>57</xdr:row>
      <xdr:rowOff>37262</xdr:rowOff>
    </xdr:to>
    <xdr:sp macro="" textlink="">
      <xdr:nvSpPr>
        <xdr:cNvPr id="807" name="フローチャート: 判断 806"/>
        <xdr:cNvSpPr/>
      </xdr:nvSpPr>
      <xdr:spPr>
        <a:xfrm>
          <a:off x="18605500" y="970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53789</xdr:rowOff>
    </xdr:from>
    <xdr:ext cx="534377" cy="259045"/>
    <xdr:sp macro="" textlink="">
      <xdr:nvSpPr>
        <xdr:cNvPr id="808" name="テキスト ボックス 807"/>
        <xdr:cNvSpPr txBox="1"/>
      </xdr:nvSpPr>
      <xdr:spPr>
        <a:xfrm>
          <a:off x="18389111" y="948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160680</xdr:rowOff>
    </xdr:from>
    <xdr:to>
      <xdr:col>116</xdr:col>
      <xdr:colOff>114300</xdr:colOff>
      <xdr:row>57</xdr:row>
      <xdr:rowOff>90830</xdr:rowOff>
    </xdr:to>
    <xdr:sp macro="" textlink="">
      <xdr:nvSpPr>
        <xdr:cNvPr id="814" name="楕円 813"/>
        <xdr:cNvSpPr/>
      </xdr:nvSpPr>
      <xdr:spPr>
        <a:xfrm>
          <a:off x="22110700" y="97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12107</xdr:rowOff>
    </xdr:from>
    <xdr:ext cx="469744" cy="259045"/>
    <xdr:sp macro="" textlink="">
      <xdr:nvSpPr>
        <xdr:cNvPr id="815" name="貸付金該当値テキスト"/>
        <xdr:cNvSpPr txBox="1"/>
      </xdr:nvSpPr>
      <xdr:spPr>
        <a:xfrm>
          <a:off x="22212300" y="961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162052</xdr:rowOff>
    </xdr:from>
    <xdr:to>
      <xdr:col>112</xdr:col>
      <xdr:colOff>38100</xdr:colOff>
      <xdr:row>57</xdr:row>
      <xdr:rowOff>92202</xdr:rowOff>
    </xdr:to>
    <xdr:sp macro="" textlink="">
      <xdr:nvSpPr>
        <xdr:cNvPr id="816" name="楕円 815"/>
        <xdr:cNvSpPr/>
      </xdr:nvSpPr>
      <xdr:spPr>
        <a:xfrm>
          <a:off x="21272500" y="976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108729</xdr:rowOff>
    </xdr:from>
    <xdr:ext cx="469744" cy="259045"/>
    <xdr:sp macro="" textlink="">
      <xdr:nvSpPr>
        <xdr:cNvPr id="817" name="テキスト ボックス 816"/>
        <xdr:cNvSpPr txBox="1"/>
      </xdr:nvSpPr>
      <xdr:spPr>
        <a:xfrm>
          <a:off x="21088428" y="953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162928</xdr:rowOff>
    </xdr:from>
    <xdr:to>
      <xdr:col>107</xdr:col>
      <xdr:colOff>101600</xdr:colOff>
      <xdr:row>57</xdr:row>
      <xdr:rowOff>93078</xdr:rowOff>
    </xdr:to>
    <xdr:sp macro="" textlink="">
      <xdr:nvSpPr>
        <xdr:cNvPr id="818" name="楕円 817"/>
        <xdr:cNvSpPr/>
      </xdr:nvSpPr>
      <xdr:spPr>
        <a:xfrm>
          <a:off x="20383500" y="976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84205</xdr:rowOff>
    </xdr:from>
    <xdr:ext cx="469744" cy="259045"/>
    <xdr:sp macro="" textlink="">
      <xdr:nvSpPr>
        <xdr:cNvPr id="819" name="テキスト ボックス 818"/>
        <xdr:cNvSpPr txBox="1"/>
      </xdr:nvSpPr>
      <xdr:spPr>
        <a:xfrm>
          <a:off x="20199428" y="985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164262</xdr:rowOff>
    </xdr:from>
    <xdr:to>
      <xdr:col>102</xdr:col>
      <xdr:colOff>165100</xdr:colOff>
      <xdr:row>57</xdr:row>
      <xdr:rowOff>94412</xdr:rowOff>
    </xdr:to>
    <xdr:sp macro="" textlink="">
      <xdr:nvSpPr>
        <xdr:cNvPr id="820" name="楕円 819"/>
        <xdr:cNvSpPr/>
      </xdr:nvSpPr>
      <xdr:spPr>
        <a:xfrm>
          <a:off x="19494500" y="976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85539</xdr:rowOff>
    </xdr:from>
    <xdr:ext cx="469744" cy="259045"/>
    <xdr:sp macro="" textlink="">
      <xdr:nvSpPr>
        <xdr:cNvPr id="821" name="テキスト ボックス 820"/>
        <xdr:cNvSpPr txBox="1"/>
      </xdr:nvSpPr>
      <xdr:spPr>
        <a:xfrm>
          <a:off x="19310428" y="985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163119</xdr:rowOff>
    </xdr:from>
    <xdr:to>
      <xdr:col>98</xdr:col>
      <xdr:colOff>38100</xdr:colOff>
      <xdr:row>57</xdr:row>
      <xdr:rowOff>93269</xdr:rowOff>
    </xdr:to>
    <xdr:sp macro="" textlink="">
      <xdr:nvSpPr>
        <xdr:cNvPr id="822" name="楕円 821"/>
        <xdr:cNvSpPr/>
      </xdr:nvSpPr>
      <xdr:spPr>
        <a:xfrm>
          <a:off x="18605500" y="976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84396</xdr:rowOff>
    </xdr:from>
    <xdr:ext cx="469744" cy="259045"/>
    <xdr:sp macro="" textlink="">
      <xdr:nvSpPr>
        <xdr:cNvPr id="823" name="テキスト ボックス 822"/>
        <xdr:cNvSpPr txBox="1"/>
      </xdr:nvSpPr>
      <xdr:spPr>
        <a:xfrm>
          <a:off x="18421428" y="985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19868</xdr:rowOff>
    </xdr:from>
    <xdr:to>
      <xdr:col>116</xdr:col>
      <xdr:colOff>62864</xdr:colOff>
      <xdr:row>78</xdr:row>
      <xdr:rowOff>134305</xdr:rowOff>
    </xdr:to>
    <xdr:cxnSp macro="">
      <xdr:nvCxnSpPr>
        <xdr:cNvPr id="846" name="直線コネクタ 845"/>
        <xdr:cNvCxnSpPr/>
      </xdr:nvCxnSpPr>
      <xdr:spPr>
        <a:xfrm flipV="1">
          <a:off x="22159595" y="12021368"/>
          <a:ext cx="1269" cy="1486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138132</xdr:rowOff>
    </xdr:from>
    <xdr:ext cx="534377" cy="259045"/>
    <xdr:sp macro="" textlink="">
      <xdr:nvSpPr>
        <xdr:cNvPr id="847" name="繰出金最小値テキスト"/>
        <xdr:cNvSpPr txBox="1"/>
      </xdr:nvSpPr>
      <xdr:spPr>
        <a:xfrm>
          <a:off x="22212300" y="1351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134305</xdr:rowOff>
    </xdr:from>
    <xdr:to>
      <xdr:col>116</xdr:col>
      <xdr:colOff>152400</xdr:colOff>
      <xdr:row>78</xdr:row>
      <xdr:rowOff>134305</xdr:rowOff>
    </xdr:to>
    <xdr:cxnSp macro="">
      <xdr:nvCxnSpPr>
        <xdr:cNvPr id="848" name="直線コネクタ 847"/>
        <xdr:cNvCxnSpPr/>
      </xdr:nvCxnSpPr>
      <xdr:spPr>
        <a:xfrm>
          <a:off x="22072600" y="135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137995</xdr:rowOff>
    </xdr:from>
    <xdr:ext cx="534377" cy="259045"/>
    <xdr:sp macro="" textlink="">
      <xdr:nvSpPr>
        <xdr:cNvPr id="849" name="繰出金最大値テキスト"/>
        <xdr:cNvSpPr txBox="1"/>
      </xdr:nvSpPr>
      <xdr:spPr>
        <a:xfrm>
          <a:off x="22212300" y="1179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19868</xdr:rowOff>
    </xdr:from>
    <xdr:to>
      <xdr:col>116</xdr:col>
      <xdr:colOff>152400</xdr:colOff>
      <xdr:row>70</xdr:row>
      <xdr:rowOff>19868</xdr:rowOff>
    </xdr:to>
    <xdr:cxnSp macro="">
      <xdr:nvCxnSpPr>
        <xdr:cNvPr id="850" name="直線コネクタ 849"/>
        <xdr:cNvCxnSpPr/>
      </xdr:nvCxnSpPr>
      <xdr:spPr>
        <a:xfrm>
          <a:off x="22072600" y="1202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167726</xdr:rowOff>
    </xdr:from>
    <xdr:to>
      <xdr:col>116</xdr:col>
      <xdr:colOff>63500</xdr:colOff>
      <xdr:row>77</xdr:row>
      <xdr:rowOff>30795</xdr:rowOff>
    </xdr:to>
    <xdr:cxnSp macro="">
      <xdr:nvCxnSpPr>
        <xdr:cNvPr id="851" name="直線コネクタ 850"/>
        <xdr:cNvCxnSpPr/>
      </xdr:nvCxnSpPr>
      <xdr:spPr>
        <a:xfrm flipV="1">
          <a:off x="21323300" y="13197926"/>
          <a:ext cx="8382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63588</xdr:rowOff>
    </xdr:from>
    <xdr:ext cx="534377" cy="259045"/>
    <xdr:sp macro="" textlink="">
      <xdr:nvSpPr>
        <xdr:cNvPr id="852" name="繰出金平均値テキスト"/>
        <xdr:cNvSpPr txBox="1"/>
      </xdr:nvSpPr>
      <xdr:spPr>
        <a:xfrm>
          <a:off x="22212300" y="127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40711</xdr:rowOff>
    </xdr:from>
    <xdr:to>
      <xdr:col>116</xdr:col>
      <xdr:colOff>114300</xdr:colOff>
      <xdr:row>75</xdr:row>
      <xdr:rowOff>142311</xdr:rowOff>
    </xdr:to>
    <xdr:sp macro="" textlink="">
      <xdr:nvSpPr>
        <xdr:cNvPr id="853" name="フローチャート: 判断 852"/>
        <xdr:cNvSpPr/>
      </xdr:nvSpPr>
      <xdr:spPr>
        <a:xfrm>
          <a:off x="22110700" y="128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30795</xdr:rowOff>
    </xdr:from>
    <xdr:to>
      <xdr:col>111</xdr:col>
      <xdr:colOff>177800</xdr:colOff>
      <xdr:row>77</xdr:row>
      <xdr:rowOff>49631</xdr:rowOff>
    </xdr:to>
    <xdr:cxnSp macro="">
      <xdr:nvCxnSpPr>
        <xdr:cNvPr id="854" name="直線コネクタ 853"/>
        <xdr:cNvCxnSpPr/>
      </xdr:nvCxnSpPr>
      <xdr:spPr>
        <a:xfrm flipV="1">
          <a:off x="20434300" y="13232445"/>
          <a:ext cx="889000" cy="1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156291</xdr:rowOff>
    </xdr:from>
    <xdr:to>
      <xdr:col>112</xdr:col>
      <xdr:colOff>38100</xdr:colOff>
      <xdr:row>75</xdr:row>
      <xdr:rowOff>86441</xdr:rowOff>
    </xdr:to>
    <xdr:sp macro="" textlink="">
      <xdr:nvSpPr>
        <xdr:cNvPr id="855" name="フローチャート: 判断 854"/>
        <xdr:cNvSpPr/>
      </xdr:nvSpPr>
      <xdr:spPr>
        <a:xfrm>
          <a:off x="21272500" y="1284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102968</xdr:rowOff>
    </xdr:from>
    <xdr:ext cx="534377" cy="259045"/>
    <xdr:sp macro="" textlink="">
      <xdr:nvSpPr>
        <xdr:cNvPr id="856" name="テキスト ボックス 855"/>
        <xdr:cNvSpPr txBox="1"/>
      </xdr:nvSpPr>
      <xdr:spPr>
        <a:xfrm>
          <a:off x="21056111" y="1261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49631</xdr:rowOff>
    </xdr:from>
    <xdr:to>
      <xdr:col>107</xdr:col>
      <xdr:colOff>50800</xdr:colOff>
      <xdr:row>77</xdr:row>
      <xdr:rowOff>63714</xdr:rowOff>
    </xdr:to>
    <xdr:cxnSp macro="">
      <xdr:nvCxnSpPr>
        <xdr:cNvPr id="857" name="直線コネクタ 856"/>
        <xdr:cNvCxnSpPr/>
      </xdr:nvCxnSpPr>
      <xdr:spPr>
        <a:xfrm flipV="1">
          <a:off x="19545300" y="13251281"/>
          <a:ext cx="889000" cy="1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164338</xdr:rowOff>
    </xdr:from>
    <xdr:to>
      <xdr:col>107</xdr:col>
      <xdr:colOff>101600</xdr:colOff>
      <xdr:row>74</xdr:row>
      <xdr:rowOff>94488</xdr:rowOff>
    </xdr:to>
    <xdr:sp macro="" textlink="">
      <xdr:nvSpPr>
        <xdr:cNvPr id="858" name="フローチャート: 判断 857"/>
        <xdr:cNvSpPr/>
      </xdr:nvSpPr>
      <xdr:spPr>
        <a:xfrm>
          <a:off x="20383500" y="1268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111015</xdr:rowOff>
    </xdr:from>
    <xdr:ext cx="534377" cy="259045"/>
    <xdr:sp macro="" textlink="">
      <xdr:nvSpPr>
        <xdr:cNvPr id="859" name="テキスト ボックス 858"/>
        <xdr:cNvSpPr txBox="1"/>
      </xdr:nvSpPr>
      <xdr:spPr>
        <a:xfrm>
          <a:off x="20167111" y="1245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63714</xdr:rowOff>
    </xdr:from>
    <xdr:to>
      <xdr:col>102</xdr:col>
      <xdr:colOff>114300</xdr:colOff>
      <xdr:row>77</xdr:row>
      <xdr:rowOff>89774</xdr:rowOff>
    </xdr:to>
    <xdr:cxnSp macro="">
      <xdr:nvCxnSpPr>
        <xdr:cNvPr id="860" name="直線コネクタ 859"/>
        <xdr:cNvCxnSpPr/>
      </xdr:nvCxnSpPr>
      <xdr:spPr>
        <a:xfrm flipV="1">
          <a:off x="18656300" y="13265364"/>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131922</xdr:rowOff>
    </xdr:from>
    <xdr:to>
      <xdr:col>102</xdr:col>
      <xdr:colOff>165100</xdr:colOff>
      <xdr:row>74</xdr:row>
      <xdr:rowOff>62072</xdr:rowOff>
    </xdr:to>
    <xdr:sp macro="" textlink="">
      <xdr:nvSpPr>
        <xdr:cNvPr id="861" name="フローチャート: 判断 860"/>
        <xdr:cNvSpPr/>
      </xdr:nvSpPr>
      <xdr:spPr>
        <a:xfrm>
          <a:off x="19494500" y="1264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78599</xdr:rowOff>
    </xdr:from>
    <xdr:ext cx="534377" cy="259045"/>
    <xdr:sp macro="" textlink="">
      <xdr:nvSpPr>
        <xdr:cNvPr id="862" name="テキスト ボックス 861"/>
        <xdr:cNvSpPr txBox="1"/>
      </xdr:nvSpPr>
      <xdr:spPr>
        <a:xfrm>
          <a:off x="19278111" y="1242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122367</xdr:rowOff>
    </xdr:from>
    <xdr:to>
      <xdr:col>98</xdr:col>
      <xdr:colOff>38100</xdr:colOff>
      <xdr:row>74</xdr:row>
      <xdr:rowOff>52517</xdr:rowOff>
    </xdr:to>
    <xdr:sp macro="" textlink="">
      <xdr:nvSpPr>
        <xdr:cNvPr id="863" name="フローチャート: 判断 862"/>
        <xdr:cNvSpPr/>
      </xdr:nvSpPr>
      <xdr:spPr>
        <a:xfrm>
          <a:off x="18605500" y="12638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69044</xdr:rowOff>
    </xdr:from>
    <xdr:ext cx="534377" cy="259045"/>
    <xdr:sp macro="" textlink="">
      <xdr:nvSpPr>
        <xdr:cNvPr id="864" name="テキスト ボックス 863"/>
        <xdr:cNvSpPr txBox="1"/>
      </xdr:nvSpPr>
      <xdr:spPr>
        <a:xfrm>
          <a:off x="18389111" y="1241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116926</xdr:rowOff>
    </xdr:from>
    <xdr:to>
      <xdr:col>116</xdr:col>
      <xdr:colOff>114300</xdr:colOff>
      <xdr:row>77</xdr:row>
      <xdr:rowOff>47076</xdr:rowOff>
    </xdr:to>
    <xdr:sp macro="" textlink="">
      <xdr:nvSpPr>
        <xdr:cNvPr id="870" name="楕円 869"/>
        <xdr:cNvSpPr/>
      </xdr:nvSpPr>
      <xdr:spPr>
        <a:xfrm>
          <a:off x="22110700" y="1314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95353</xdr:rowOff>
    </xdr:from>
    <xdr:ext cx="534377" cy="259045"/>
    <xdr:sp macro="" textlink="">
      <xdr:nvSpPr>
        <xdr:cNvPr id="871" name="繰出金該当値テキスト"/>
        <xdr:cNvSpPr txBox="1"/>
      </xdr:nvSpPr>
      <xdr:spPr>
        <a:xfrm>
          <a:off x="22212300" y="1312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151445</xdr:rowOff>
    </xdr:from>
    <xdr:to>
      <xdr:col>112</xdr:col>
      <xdr:colOff>38100</xdr:colOff>
      <xdr:row>77</xdr:row>
      <xdr:rowOff>81595</xdr:rowOff>
    </xdr:to>
    <xdr:sp macro="" textlink="">
      <xdr:nvSpPr>
        <xdr:cNvPr id="872" name="楕円 871"/>
        <xdr:cNvSpPr/>
      </xdr:nvSpPr>
      <xdr:spPr>
        <a:xfrm>
          <a:off x="21272500" y="1318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72722</xdr:rowOff>
    </xdr:from>
    <xdr:ext cx="534377" cy="259045"/>
    <xdr:sp macro="" textlink="">
      <xdr:nvSpPr>
        <xdr:cNvPr id="873" name="テキスト ボックス 872"/>
        <xdr:cNvSpPr txBox="1"/>
      </xdr:nvSpPr>
      <xdr:spPr>
        <a:xfrm>
          <a:off x="21056111" y="1327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170281</xdr:rowOff>
    </xdr:from>
    <xdr:to>
      <xdr:col>107</xdr:col>
      <xdr:colOff>101600</xdr:colOff>
      <xdr:row>77</xdr:row>
      <xdr:rowOff>100431</xdr:rowOff>
    </xdr:to>
    <xdr:sp macro="" textlink="">
      <xdr:nvSpPr>
        <xdr:cNvPr id="874" name="楕円 873"/>
        <xdr:cNvSpPr/>
      </xdr:nvSpPr>
      <xdr:spPr>
        <a:xfrm>
          <a:off x="20383500" y="1320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91558</xdr:rowOff>
    </xdr:from>
    <xdr:ext cx="534377" cy="259045"/>
    <xdr:sp macro="" textlink="">
      <xdr:nvSpPr>
        <xdr:cNvPr id="875" name="テキスト ボックス 874"/>
        <xdr:cNvSpPr txBox="1"/>
      </xdr:nvSpPr>
      <xdr:spPr>
        <a:xfrm>
          <a:off x="20167111" y="1329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12914</xdr:rowOff>
    </xdr:from>
    <xdr:to>
      <xdr:col>102</xdr:col>
      <xdr:colOff>165100</xdr:colOff>
      <xdr:row>77</xdr:row>
      <xdr:rowOff>114514</xdr:rowOff>
    </xdr:to>
    <xdr:sp macro="" textlink="">
      <xdr:nvSpPr>
        <xdr:cNvPr id="876" name="楕円 875"/>
        <xdr:cNvSpPr/>
      </xdr:nvSpPr>
      <xdr:spPr>
        <a:xfrm>
          <a:off x="19494500" y="1321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105641</xdr:rowOff>
    </xdr:from>
    <xdr:ext cx="534377" cy="259045"/>
    <xdr:sp macro="" textlink="">
      <xdr:nvSpPr>
        <xdr:cNvPr id="877" name="テキスト ボックス 876"/>
        <xdr:cNvSpPr txBox="1"/>
      </xdr:nvSpPr>
      <xdr:spPr>
        <a:xfrm>
          <a:off x="19278111" y="1330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38974</xdr:rowOff>
    </xdr:from>
    <xdr:to>
      <xdr:col>98</xdr:col>
      <xdr:colOff>38100</xdr:colOff>
      <xdr:row>77</xdr:row>
      <xdr:rowOff>140574</xdr:rowOff>
    </xdr:to>
    <xdr:sp macro="" textlink="">
      <xdr:nvSpPr>
        <xdr:cNvPr id="878" name="楕円 877"/>
        <xdr:cNvSpPr/>
      </xdr:nvSpPr>
      <xdr:spPr>
        <a:xfrm>
          <a:off x="18605500" y="1324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131701</xdr:rowOff>
    </xdr:from>
    <xdr:ext cx="534377" cy="259045"/>
    <xdr:sp macro="" textlink="">
      <xdr:nvSpPr>
        <xdr:cNvPr id="879" name="テキスト ボックス 878"/>
        <xdr:cNvSpPr txBox="1"/>
      </xdr:nvSpPr>
      <xdr:spPr>
        <a:xfrm>
          <a:off x="18389111" y="1333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人件費は住民一人当たり</a:t>
          </a:r>
          <a:r>
            <a:rPr kumimoji="1" lang="en-US" altLang="ja-JP" sz="1100">
              <a:solidFill>
                <a:schemeClr val="dk1"/>
              </a:solidFill>
              <a:effectLst/>
              <a:latin typeface="+mn-lt"/>
              <a:ea typeface="+mn-ea"/>
              <a:cs typeface="+mn-cs"/>
            </a:rPr>
            <a:t>70,198</a:t>
          </a:r>
          <a:r>
            <a:rPr kumimoji="1" lang="ja-JP" altLang="en-US" sz="1100">
              <a:solidFill>
                <a:schemeClr val="dk1"/>
              </a:solidFill>
              <a:effectLst/>
              <a:latin typeface="+mn-lt"/>
              <a:ea typeface="+mn-ea"/>
              <a:cs typeface="+mn-cs"/>
            </a:rPr>
            <a:t>円となり，類似団体平均を上回っている。今後も引き続き，適正人員の配置，行政サービスの担い手最適化の検討等により，人件費の削減に努める。</a:t>
          </a:r>
        </a:p>
        <a:p>
          <a:r>
            <a:rPr kumimoji="1" lang="ja-JP" altLang="en-US" sz="1100">
              <a:solidFill>
                <a:schemeClr val="dk1"/>
              </a:solidFill>
              <a:effectLst/>
              <a:latin typeface="+mn-lt"/>
              <a:ea typeface="+mn-ea"/>
              <a:cs typeface="+mn-cs"/>
            </a:rPr>
            <a:t>普通建設事業費の更新整備費は，市立体育館や清掃センター分の減少により令和元年度に比べて減少した。今後，公共施設の老朽化対策等により維持修繕費及び普通建設事業費の更新整備費のどちらも増加が見込まれるため，より一層公共施設マネジメントを推進し，施設の保有量の適正化などに取り組む。</a:t>
          </a:r>
        </a:p>
        <a:p>
          <a:r>
            <a:rPr kumimoji="1" lang="ja-JP" altLang="en-US" sz="1100">
              <a:solidFill>
                <a:schemeClr val="dk1"/>
              </a:solidFill>
              <a:effectLst/>
              <a:latin typeface="+mn-lt"/>
              <a:ea typeface="+mn-ea"/>
              <a:cs typeface="+mn-cs"/>
            </a:rPr>
            <a:t>扶助費は子ども子育て関連経費や障害福祉サービス事業費などにより増加している。今後も社会保障関連経費は増加傾向にあると考えられるため，必要な福祉政策の精査に取り組む必要がある。</a:t>
          </a:r>
        </a:p>
        <a:p>
          <a:r>
            <a:rPr kumimoji="1" lang="ja-JP" altLang="en-US" sz="1100">
              <a:solidFill>
                <a:schemeClr val="dk1"/>
              </a:solidFill>
              <a:effectLst/>
              <a:latin typeface="+mn-lt"/>
              <a:ea typeface="+mn-ea"/>
              <a:cs typeface="+mn-cs"/>
            </a:rPr>
            <a:t>積立金については，すずか応援寄附金（ふるさと納税）が増額したことから微増した。今後も計画的な財政運営により，基金残高を確保し，上記の老朽化対策等に備えるとともに，市債の発行額や市債残高の急増を防止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199,091
190,327
194.46
87,287,426
86,201,075
599,527
39,185,319
47,249,573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121739</xdr:rowOff>
    </xdr:from>
    <xdr:to>
      <xdr:col>24</xdr:col>
      <xdr:colOff>62865</xdr:colOff>
      <xdr:row>39</xdr:row>
      <xdr:rowOff>22134</xdr:rowOff>
    </xdr:to>
    <xdr:cxnSp macro="">
      <xdr:nvCxnSpPr>
        <xdr:cNvPr id="58" name="直線コネクタ 57"/>
        <xdr:cNvCxnSpPr/>
      </xdr:nvCxnSpPr>
      <xdr:spPr>
        <a:xfrm flipV="1">
          <a:off x="4633595" y="5265239"/>
          <a:ext cx="127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25961</xdr:rowOff>
    </xdr:from>
    <xdr:ext cx="469744" cy="259045"/>
    <xdr:sp macro="" textlink="">
      <xdr:nvSpPr>
        <xdr:cNvPr id="59" name="議会費最小値テキスト"/>
        <xdr:cNvSpPr txBox="1"/>
      </xdr:nvSpPr>
      <xdr:spPr>
        <a:xfrm>
          <a:off x="4686300" y="671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22134</xdr:rowOff>
    </xdr:from>
    <xdr:to>
      <xdr:col>24</xdr:col>
      <xdr:colOff>152400</xdr:colOff>
      <xdr:row>39</xdr:row>
      <xdr:rowOff>22134</xdr:rowOff>
    </xdr:to>
    <xdr:cxnSp macro="">
      <xdr:nvCxnSpPr>
        <xdr:cNvPr id="60" name="直線コネクタ 59"/>
        <xdr:cNvCxnSpPr/>
      </xdr:nvCxnSpPr>
      <xdr:spPr>
        <a:xfrm>
          <a:off x="4546600" y="670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68416</xdr:rowOff>
    </xdr:from>
    <xdr:ext cx="469744" cy="259045"/>
    <xdr:sp macro="" textlink="">
      <xdr:nvSpPr>
        <xdr:cNvPr id="61" name="議会費最大値テキスト"/>
        <xdr:cNvSpPr txBox="1"/>
      </xdr:nvSpPr>
      <xdr:spPr>
        <a:xfrm>
          <a:off x="4686300" y="504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121739</xdr:rowOff>
    </xdr:from>
    <xdr:to>
      <xdr:col>24</xdr:col>
      <xdr:colOff>152400</xdr:colOff>
      <xdr:row>30</xdr:row>
      <xdr:rowOff>121739</xdr:rowOff>
    </xdr:to>
    <xdr:cxnSp macro="">
      <xdr:nvCxnSpPr>
        <xdr:cNvPr id="62" name="直線コネクタ 61"/>
        <xdr:cNvCxnSpPr/>
      </xdr:nvCxnSpPr>
      <xdr:spPr>
        <a:xfrm>
          <a:off x="4546600" y="5265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129903</xdr:rowOff>
    </xdr:from>
    <xdr:to>
      <xdr:col>24</xdr:col>
      <xdr:colOff>63500</xdr:colOff>
      <xdr:row>34</xdr:row>
      <xdr:rowOff>152763</xdr:rowOff>
    </xdr:to>
    <xdr:cxnSp macro="">
      <xdr:nvCxnSpPr>
        <xdr:cNvPr id="63" name="直線コネクタ 62"/>
        <xdr:cNvCxnSpPr/>
      </xdr:nvCxnSpPr>
      <xdr:spPr>
        <a:xfrm>
          <a:off x="3797300" y="595920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104883</xdr:rowOff>
    </xdr:from>
    <xdr:ext cx="469744" cy="259045"/>
    <xdr:sp macro="" textlink="">
      <xdr:nvSpPr>
        <xdr:cNvPr id="64" name="議会費平均値テキスト"/>
        <xdr:cNvSpPr txBox="1"/>
      </xdr:nvSpPr>
      <xdr:spPr>
        <a:xfrm>
          <a:off x="4686300" y="593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126456</xdr:rowOff>
    </xdr:from>
    <xdr:to>
      <xdr:col>24</xdr:col>
      <xdr:colOff>114300</xdr:colOff>
      <xdr:row>35</xdr:row>
      <xdr:rowOff>56606</xdr:rowOff>
    </xdr:to>
    <xdr:sp macro="" textlink="">
      <xdr:nvSpPr>
        <xdr:cNvPr id="65" name="フローチャート: 判断 64"/>
        <xdr:cNvSpPr/>
      </xdr:nvSpPr>
      <xdr:spPr>
        <a:xfrm>
          <a:off x="4584700" y="595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30299</xdr:rowOff>
    </xdr:from>
    <xdr:to>
      <xdr:col>19</xdr:col>
      <xdr:colOff>177800</xdr:colOff>
      <xdr:row>34</xdr:row>
      <xdr:rowOff>129903</xdr:rowOff>
    </xdr:to>
    <xdr:cxnSp macro="">
      <xdr:nvCxnSpPr>
        <xdr:cNvPr id="66" name="直線コネクタ 65"/>
        <xdr:cNvCxnSpPr/>
      </xdr:nvCxnSpPr>
      <xdr:spPr>
        <a:xfrm>
          <a:off x="2908300" y="5859599"/>
          <a:ext cx="8890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131354</xdr:rowOff>
    </xdr:from>
    <xdr:to>
      <xdr:col>20</xdr:col>
      <xdr:colOff>38100</xdr:colOff>
      <xdr:row>35</xdr:row>
      <xdr:rowOff>61504</xdr:rowOff>
    </xdr:to>
    <xdr:sp macro="" textlink="">
      <xdr:nvSpPr>
        <xdr:cNvPr id="67" name="フローチャート: 判断 66"/>
        <xdr:cNvSpPr/>
      </xdr:nvSpPr>
      <xdr:spPr>
        <a:xfrm>
          <a:off x="3746500" y="596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52631</xdr:rowOff>
    </xdr:from>
    <xdr:ext cx="469744" cy="259045"/>
    <xdr:sp macro="" textlink="">
      <xdr:nvSpPr>
        <xdr:cNvPr id="68" name="テキスト ボックス 67"/>
        <xdr:cNvSpPr txBox="1"/>
      </xdr:nvSpPr>
      <xdr:spPr>
        <a:xfrm>
          <a:off x="3562428" y="605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30299</xdr:rowOff>
    </xdr:from>
    <xdr:to>
      <xdr:col>15</xdr:col>
      <xdr:colOff>50800</xdr:colOff>
      <xdr:row>34</xdr:row>
      <xdr:rowOff>93980</xdr:rowOff>
    </xdr:to>
    <xdr:cxnSp macro="">
      <xdr:nvCxnSpPr>
        <xdr:cNvPr id="69" name="直線コネクタ 68"/>
        <xdr:cNvCxnSpPr/>
      </xdr:nvCxnSpPr>
      <xdr:spPr>
        <a:xfrm flipV="1">
          <a:off x="2019300" y="5859599"/>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100330</xdr:rowOff>
    </xdr:from>
    <xdr:to>
      <xdr:col>15</xdr:col>
      <xdr:colOff>101600</xdr:colOff>
      <xdr:row>35</xdr:row>
      <xdr:rowOff>30480</xdr:rowOff>
    </xdr:to>
    <xdr:sp macro="" textlink="">
      <xdr:nvSpPr>
        <xdr:cNvPr id="70" name="フローチャート: 判断 69"/>
        <xdr:cNvSpPr/>
      </xdr:nvSpPr>
      <xdr:spPr>
        <a:xfrm>
          <a:off x="2857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21607</xdr:rowOff>
    </xdr:from>
    <xdr:ext cx="469744" cy="259045"/>
    <xdr:sp macro="" textlink="">
      <xdr:nvSpPr>
        <xdr:cNvPr id="71" name="テキスト ボックス 70"/>
        <xdr:cNvSpPr txBox="1"/>
      </xdr:nvSpPr>
      <xdr:spPr>
        <a:xfrm>
          <a:off x="2673428"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76019</xdr:rowOff>
    </xdr:from>
    <xdr:to>
      <xdr:col>10</xdr:col>
      <xdr:colOff>114300</xdr:colOff>
      <xdr:row>34</xdr:row>
      <xdr:rowOff>93980</xdr:rowOff>
    </xdr:to>
    <xdr:cxnSp macro="">
      <xdr:nvCxnSpPr>
        <xdr:cNvPr id="72" name="直線コネクタ 71"/>
        <xdr:cNvCxnSpPr/>
      </xdr:nvCxnSpPr>
      <xdr:spPr>
        <a:xfrm>
          <a:off x="1130300" y="5733869"/>
          <a:ext cx="8890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118292</xdr:rowOff>
    </xdr:from>
    <xdr:to>
      <xdr:col>10</xdr:col>
      <xdr:colOff>165100</xdr:colOff>
      <xdr:row>35</xdr:row>
      <xdr:rowOff>48442</xdr:rowOff>
    </xdr:to>
    <xdr:sp macro="" textlink="">
      <xdr:nvSpPr>
        <xdr:cNvPr id="73" name="フローチャート: 判断 72"/>
        <xdr:cNvSpPr/>
      </xdr:nvSpPr>
      <xdr:spPr>
        <a:xfrm>
          <a:off x="1968500" y="594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39569</xdr:rowOff>
    </xdr:from>
    <xdr:ext cx="469744" cy="259045"/>
    <xdr:sp macro="" textlink="">
      <xdr:nvSpPr>
        <xdr:cNvPr id="74" name="テキスト ボックス 73"/>
        <xdr:cNvSpPr txBox="1"/>
      </xdr:nvSpPr>
      <xdr:spPr>
        <a:xfrm>
          <a:off x="1784428" y="604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87267</xdr:rowOff>
    </xdr:from>
    <xdr:to>
      <xdr:col>6</xdr:col>
      <xdr:colOff>38100</xdr:colOff>
      <xdr:row>35</xdr:row>
      <xdr:rowOff>17417</xdr:rowOff>
    </xdr:to>
    <xdr:sp macro="" textlink="">
      <xdr:nvSpPr>
        <xdr:cNvPr id="75" name="フローチャート: 判断 74"/>
        <xdr:cNvSpPr/>
      </xdr:nvSpPr>
      <xdr:spPr>
        <a:xfrm>
          <a:off x="1079500" y="5916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8544</xdr:rowOff>
    </xdr:from>
    <xdr:ext cx="469744" cy="259045"/>
    <xdr:sp macro="" textlink="">
      <xdr:nvSpPr>
        <xdr:cNvPr id="76" name="テキスト ボックス 75"/>
        <xdr:cNvSpPr txBox="1"/>
      </xdr:nvSpPr>
      <xdr:spPr>
        <a:xfrm>
          <a:off x="895428" y="600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101963</xdr:rowOff>
    </xdr:from>
    <xdr:to>
      <xdr:col>24</xdr:col>
      <xdr:colOff>114300</xdr:colOff>
      <xdr:row>35</xdr:row>
      <xdr:rowOff>32113</xdr:rowOff>
    </xdr:to>
    <xdr:sp macro="" textlink="">
      <xdr:nvSpPr>
        <xdr:cNvPr id="82" name="楕円 81"/>
        <xdr:cNvSpPr/>
      </xdr:nvSpPr>
      <xdr:spPr>
        <a:xfrm>
          <a:off x="4584700" y="593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124840</xdr:rowOff>
    </xdr:from>
    <xdr:ext cx="469744" cy="259045"/>
    <xdr:sp macro="" textlink="">
      <xdr:nvSpPr>
        <xdr:cNvPr id="83" name="議会費該当値テキスト"/>
        <xdr:cNvSpPr txBox="1"/>
      </xdr:nvSpPr>
      <xdr:spPr>
        <a:xfrm>
          <a:off x="4686300" y="578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79103</xdr:rowOff>
    </xdr:from>
    <xdr:to>
      <xdr:col>20</xdr:col>
      <xdr:colOff>38100</xdr:colOff>
      <xdr:row>35</xdr:row>
      <xdr:rowOff>9253</xdr:rowOff>
    </xdr:to>
    <xdr:sp macro="" textlink="">
      <xdr:nvSpPr>
        <xdr:cNvPr id="84" name="楕円 83"/>
        <xdr:cNvSpPr/>
      </xdr:nvSpPr>
      <xdr:spPr>
        <a:xfrm>
          <a:off x="3746500" y="590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25780</xdr:rowOff>
    </xdr:from>
    <xdr:ext cx="469744" cy="259045"/>
    <xdr:sp macro="" textlink="">
      <xdr:nvSpPr>
        <xdr:cNvPr id="85" name="テキスト ボックス 84"/>
        <xdr:cNvSpPr txBox="1"/>
      </xdr:nvSpPr>
      <xdr:spPr>
        <a:xfrm>
          <a:off x="3562428" y="568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150949</xdr:rowOff>
    </xdr:from>
    <xdr:to>
      <xdr:col>15</xdr:col>
      <xdr:colOff>101600</xdr:colOff>
      <xdr:row>34</xdr:row>
      <xdr:rowOff>81099</xdr:rowOff>
    </xdr:to>
    <xdr:sp macro="" textlink="">
      <xdr:nvSpPr>
        <xdr:cNvPr id="86" name="楕円 85"/>
        <xdr:cNvSpPr/>
      </xdr:nvSpPr>
      <xdr:spPr>
        <a:xfrm>
          <a:off x="2857500" y="580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97626</xdr:rowOff>
    </xdr:from>
    <xdr:ext cx="469744" cy="259045"/>
    <xdr:sp macro="" textlink="">
      <xdr:nvSpPr>
        <xdr:cNvPr id="87" name="テキスト ボックス 86"/>
        <xdr:cNvSpPr txBox="1"/>
      </xdr:nvSpPr>
      <xdr:spPr>
        <a:xfrm>
          <a:off x="2673428" y="558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43180</xdr:rowOff>
    </xdr:from>
    <xdr:to>
      <xdr:col>10</xdr:col>
      <xdr:colOff>165100</xdr:colOff>
      <xdr:row>34</xdr:row>
      <xdr:rowOff>144780</xdr:rowOff>
    </xdr:to>
    <xdr:sp macro="" textlink="">
      <xdr:nvSpPr>
        <xdr:cNvPr id="88" name="楕円 87"/>
        <xdr:cNvSpPr/>
      </xdr:nvSpPr>
      <xdr:spPr>
        <a:xfrm>
          <a:off x="1968500" y="58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161307</xdr:rowOff>
    </xdr:from>
    <xdr:ext cx="469744" cy="259045"/>
    <xdr:sp macro="" textlink="">
      <xdr:nvSpPr>
        <xdr:cNvPr id="89" name="テキスト ボックス 88"/>
        <xdr:cNvSpPr txBox="1"/>
      </xdr:nvSpPr>
      <xdr:spPr>
        <a:xfrm>
          <a:off x="1784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25219</xdr:rowOff>
    </xdr:from>
    <xdr:to>
      <xdr:col>6</xdr:col>
      <xdr:colOff>38100</xdr:colOff>
      <xdr:row>33</xdr:row>
      <xdr:rowOff>126819</xdr:rowOff>
    </xdr:to>
    <xdr:sp macro="" textlink="">
      <xdr:nvSpPr>
        <xdr:cNvPr id="90" name="楕円 89"/>
        <xdr:cNvSpPr/>
      </xdr:nvSpPr>
      <xdr:spPr>
        <a:xfrm>
          <a:off x="1079500" y="568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143346</xdr:rowOff>
    </xdr:from>
    <xdr:ext cx="469744" cy="259045"/>
    <xdr:sp macro="" textlink="">
      <xdr:nvSpPr>
        <xdr:cNvPr id="91" name="テキスト ボックス 90"/>
        <xdr:cNvSpPr txBox="1"/>
      </xdr:nvSpPr>
      <xdr:spPr>
        <a:xfrm>
          <a:off x="895428" y="545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107208</xdr:rowOff>
    </xdr:from>
    <xdr:to>
      <xdr:col>24</xdr:col>
      <xdr:colOff>62865</xdr:colOff>
      <xdr:row>53</xdr:row>
      <xdr:rowOff>74282</xdr:rowOff>
    </xdr:to>
    <xdr:cxnSp macro="">
      <xdr:nvCxnSpPr>
        <xdr:cNvPr id="115" name="直線コネクタ 114"/>
        <xdr:cNvCxnSpPr/>
      </xdr:nvCxnSpPr>
      <xdr:spPr>
        <a:xfrm flipV="1">
          <a:off x="4633595" y="8679708"/>
          <a:ext cx="1270" cy="481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78109</xdr:rowOff>
    </xdr:from>
    <xdr:ext cx="599010" cy="259045"/>
    <xdr:sp macro="" textlink="">
      <xdr:nvSpPr>
        <xdr:cNvPr id="116" name="総務費最小値テキスト"/>
        <xdr:cNvSpPr txBox="1"/>
      </xdr:nvSpPr>
      <xdr:spPr>
        <a:xfrm>
          <a:off x="4686300" y="916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74282</xdr:rowOff>
    </xdr:from>
    <xdr:to>
      <xdr:col>24</xdr:col>
      <xdr:colOff>152400</xdr:colOff>
      <xdr:row>53</xdr:row>
      <xdr:rowOff>74282</xdr:rowOff>
    </xdr:to>
    <xdr:cxnSp macro="">
      <xdr:nvCxnSpPr>
        <xdr:cNvPr id="117" name="直線コネクタ 116"/>
        <xdr:cNvCxnSpPr/>
      </xdr:nvCxnSpPr>
      <xdr:spPr>
        <a:xfrm>
          <a:off x="4546600" y="916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53885</xdr:rowOff>
    </xdr:from>
    <xdr:ext cx="599010" cy="259045"/>
    <xdr:sp macro="" textlink="">
      <xdr:nvSpPr>
        <xdr:cNvPr id="118" name="総務費最大値テキスト"/>
        <xdr:cNvSpPr txBox="1"/>
      </xdr:nvSpPr>
      <xdr:spPr>
        <a:xfrm>
          <a:off x="4686300" y="845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107208</xdr:rowOff>
    </xdr:from>
    <xdr:to>
      <xdr:col>24</xdr:col>
      <xdr:colOff>152400</xdr:colOff>
      <xdr:row>50</xdr:row>
      <xdr:rowOff>107208</xdr:rowOff>
    </xdr:to>
    <xdr:cxnSp macro="">
      <xdr:nvCxnSpPr>
        <xdr:cNvPr id="119" name="直線コネクタ 118"/>
        <xdr:cNvCxnSpPr/>
      </xdr:nvCxnSpPr>
      <xdr:spPr>
        <a:xfrm>
          <a:off x="4546600" y="867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74282</xdr:rowOff>
    </xdr:from>
    <xdr:to>
      <xdr:col>24</xdr:col>
      <xdr:colOff>63500</xdr:colOff>
      <xdr:row>57</xdr:row>
      <xdr:rowOff>168176</xdr:rowOff>
    </xdr:to>
    <xdr:cxnSp macro="">
      <xdr:nvCxnSpPr>
        <xdr:cNvPr id="120" name="直線コネクタ 119"/>
        <xdr:cNvCxnSpPr/>
      </xdr:nvCxnSpPr>
      <xdr:spPr>
        <a:xfrm flipV="1">
          <a:off x="3797300" y="9161132"/>
          <a:ext cx="838200" cy="77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60670</xdr:rowOff>
    </xdr:from>
    <xdr:ext cx="599010" cy="259045"/>
    <xdr:sp macro="" textlink="">
      <xdr:nvSpPr>
        <xdr:cNvPr id="121" name="総務費平均値テキスト"/>
        <xdr:cNvSpPr txBox="1"/>
      </xdr:nvSpPr>
      <xdr:spPr>
        <a:xfrm>
          <a:off x="4686300" y="8804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37793</xdr:rowOff>
    </xdr:from>
    <xdr:to>
      <xdr:col>24</xdr:col>
      <xdr:colOff>114300</xdr:colOff>
      <xdr:row>52</xdr:row>
      <xdr:rowOff>139393</xdr:rowOff>
    </xdr:to>
    <xdr:sp macro="" textlink="">
      <xdr:nvSpPr>
        <xdr:cNvPr id="122" name="フローチャート: 判断 121"/>
        <xdr:cNvSpPr/>
      </xdr:nvSpPr>
      <xdr:spPr>
        <a:xfrm>
          <a:off x="4584700" y="89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168176</xdr:rowOff>
    </xdr:from>
    <xdr:to>
      <xdr:col>19</xdr:col>
      <xdr:colOff>177800</xdr:colOff>
      <xdr:row>58</xdr:row>
      <xdr:rowOff>1877</xdr:rowOff>
    </xdr:to>
    <xdr:cxnSp macro="">
      <xdr:nvCxnSpPr>
        <xdr:cNvPr id="123" name="直線コネクタ 122"/>
        <xdr:cNvCxnSpPr/>
      </xdr:nvCxnSpPr>
      <xdr:spPr>
        <a:xfrm flipV="1">
          <a:off x="2908300" y="9940826"/>
          <a:ext cx="889000" cy="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8365</xdr:rowOff>
    </xdr:from>
    <xdr:to>
      <xdr:col>20</xdr:col>
      <xdr:colOff>38100</xdr:colOff>
      <xdr:row>57</xdr:row>
      <xdr:rowOff>109965</xdr:rowOff>
    </xdr:to>
    <xdr:sp macro="" textlink="">
      <xdr:nvSpPr>
        <xdr:cNvPr id="124" name="フローチャート: 判断 123"/>
        <xdr:cNvSpPr/>
      </xdr:nvSpPr>
      <xdr:spPr>
        <a:xfrm>
          <a:off x="3746500" y="978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126492</xdr:rowOff>
    </xdr:from>
    <xdr:ext cx="534377" cy="259045"/>
    <xdr:sp macro="" textlink="">
      <xdr:nvSpPr>
        <xdr:cNvPr id="125" name="テキスト ボックス 124"/>
        <xdr:cNvSpPr txBox="1"/>
      </xdr:nvSpPr>
      <xdr:spPr>
        <a:xfrm>
          <a:off x="3530111" y="955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127485</xdr:rowOff>
    </xdr:from>
    <xdr:to>
      <xdr:col>15</xdr:col>
      <xdr:colOff>50800</xdr:colOff>
      <xdr:row>58</xdr:row>
      <xdr:rowOff>1877</xdr:rowOff>
    </xdr:to>
    <xdr:cxnSp macro="">
      <xdr:nvCxnSpPr>
        <xdr:cNvPr id="126" name="直線コネクタ 125"/>
        <xdr:cNvCxnSpPr/>
      </xdr:nvCxnSpPr>
      <xdr:spPr>
        <a:xfrm>
          <a:off x="2019300" y="9900135"/>
          <a:ext cx="889000" cy="4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31636</xdr:rowOff>
    </xdr:from>
    <xdr:to>
      <xdr:col>15</xdr:col>
      <xdr:colOff>101600</xdr:colOff>
      <xdr:row>57</xdr:row>
      <xdr:rowOff>133236</xdr:rowOff>
    </xdr:to>
    <xdr:sp macro="" textlink="">
      <xdr:nvSpPr>
        <xdr:cNvPr id="127" name="フローチャート: 判断 126"/>
        <xdr:cNvSpPr/>
      </xdr:nvSpPr>
      <xdr:spPr>
        <a:xfrm>
          <a:off x="2857500" y="980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149763</xdr:rowOff>
    </xdr:from>
    <xdr:ext cx="534377" cy="259045"/>
    <xdr:sp macro="" textlink="">
      <xdr:nvSpPr>
        <xdr:cNvPr id="128" name="テキスト ボックス 127"/>
        <xdr:cNvSpPr txBox="1"/>
      </xdr:nvSpPr>
      <xdr:spPr>
        <a:xfrm>
          <a:off x="2641111" y="95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127485</xdr:rowOff>
    </xdr:from>
    <xdr:to>
      <xdr:col>10</xdr:col>
      <xdr:colOff>114300</xdr:colOff>
      <xdr:row>57</xdr:row>
      <xdr:rowOff>143312</xdr:rowOff>
    </xdr:to>
    <xdr:cxnSp macro="">
      <xdr:nvCxnSpPr>
        <xdr:cNvPr id="129" name="直線コネクタ 128"/>
        <xdr:cNvCxnSpPr/>
      </xdr:nvCxnSpPr>
      <xdr:spPr>
        <a:xfrm flipV="1">
          <a:off x="1130300" y="9900135"/>
          <a:ext cx="889000" cy="1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27795</xdr:rowOff>
    </xdr:from>
    <xdr:to>
      <xdr:col>10</xdr:col>
      <xdr:colOff>165100</xdr:colOff>
      <xdr:row>57</xdr:row>
      <xdr:rowOff>129395</xdr:rowOff>
    </xdr:to>
    <xdr:sp macro="" textlink="">
      <xdr:nvSpPr>
        <xdr:cNvPr id="130" name="フローチャート: 判断 129"/>
        <xdr:cNvSpPr/>
      </xdr:nvSpPr>
      <xdr:spPr>
        <a:xfrm>
          <a:off x="1968500" y="98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145922</xdr:rowOff>
    </xdr:from>
    <xdr:ext cx="534377" cy="259045"/>
    <xdr:sp macro="" textlink="">
      <xdr:nvSpPr>
        <xdr:cNvPr id="131" name="テキスト ボックス 130"/>
        <xdr:cNvSpPr txBox="1"/>
      </xdr:nvSpPr>
      <xdr:spPr>
        <a:xfrm>
          <a:off x="1752111" y="957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8555</xdr:rowOff>
    </xdr:from>
    <xdr:to>
      <xdr:col>6</xdr:col>
      <xdr:colOff>38100</xdr:colOff>
      <xdr:row>57</xdr:row>
      <xdr:rowOff>110155</xdr:rowOff>
    </xdr:to>
    <xdr:sp macro="" textlink="">
      <xdr:nvSpPr>
        <xdr:cNvPr id="132" name="フローチャート: 判断 131"/>
        <xdr:cNvSpPr/>
      </xdr:nvSpPr>
      <xdr:spPr>
        <a:xfrm>
          <a:off x="1079500" y="978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126682</xdr:rowOff>
    </xdr:from>
    <xdr:ext cx="534377" cy="259045"/>
    <xdr:sp macro="" textlink="">
      <xdr:nvSpPr>
        <xdr:cNvPr id="133" name="テキスト ボックス 132"/>
        <xdr:cNvSpPr txBox="1"/>
      </xdr:nvSpPr>
      <xdr:spPr>
        <a:xfrm>
          <a:off x="863111" y="955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23482</xdr:rowOff>
    </xdr:from>
    <xdr:to>
      <xdr:col>24</xdr:col>
      <xdr:colOff>114300</xdr:colOff>
      <xdr:row>53</xdr:row>
      <xdr:rowOff>125082</xdr:rowOff>
    </xdr:to>
    <xdr:sp macro="" textlink="">
      <xdr:nvSpPr>
        <xdr:cNvPr id="139" name="楕円 138"/>
        <xdr:cNvSpPr/>
      </xdr:nvSpPr>
      <xdr:spPr>
        <a:xfrm>
          <a:off x="4584700" y="911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109859</xdr:rowOff>
    </xdr:from>
    <xdr:ext cx="599010" cy="259045"/>
    <xdr:sp macro="" textlink="">
      <xdr:nvSpPr>
        <xdr:cNvPr id="140" name="総務費該当値テキスト"/>
        <xdr:cNvSpPr txBox="1"/>
      </xdr:nvSpPr>
      <xdr:spPr>
        <a:xfrm>
          <a:off x="4686300" y="902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117376</xdr:rowOff>
    </xdr:from>
    <xdr:to>
      <xdr:col>20</xdr:col>
      <xdr:colOff>38100</xdr:colOff>
      <xdr:row>58</xdr:row>
      <xdr:rowOff>47526</xdr:rowOff>
    </xdr:to>
    <xdr:sp macro="" textlink="">
      <xdr:nvSpPr>
        <xdr:cNvPr id="141" name="楕円 140"/>
        <xdr:cNvSpPr/>
      </xdr:nvSpPr>
      <xdr:spPr>
        <a:xfrm>
          <a:off x="3746500" y="989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38653</xdr:rowOff>
    </xdr:from>
    <xdr:ext cx="534377" cy="259045"/>
    <xdr:sp macro="" textlink="">
      <xdr:nvSpPr>
        <xdr:cNvPr id="142" name="テキスト ボックス 141"/>
        <xdr:cNvSpPr txBox="1"/>
      </xdr:nvSpPr>
      <xdr:spPr>
        <a:xfrm>
          <a:off x="3530111" y="998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122527</xdr:rowOff>
    </xdr:from>
    <xdr:to>
      <xdr:col>15</xdr:col>
      <xdr:colOff>101600</xdr:colOff>
      <xdr:row>58</xdr:row>
      <xdr:rowOff>52677</xdr:rowOff>
    </xdr:to>
    <xdr:sp macro="" textlink="">
      <xdr:nvSpPr>
        <xdr:cNvPr id="143" name="楕円 142"/>
        <xdr:cNvSpPr/>
      </xdr:nvSpPr>
      <xdr:spPr>
        <a:xfrm>
          <a:off x="2857500" y="989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43804</xdr:rowOff>
    </xdr:from>
    <xdr:ext cx="534377" cy="259045"/>
    <xdr:sp macro="" textlink="">
      <xdr:nvSpPr>
        <xdr:cNvPr id="144" name="テキスト ボックス 143"/>
        <xdr:cNvSpPr txBox="1"/>
      </xdr:nvSpPr>
      <xdr:spPr>
        <a:xfrm>
          <a:off x="2641111" y="99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76685</xdr:rowOff>
    </xdr:from>
    <xdr:to>
      <xdr:col>10</xdr:col>
      <xdr:colOff>165100</xdr:colOff>
      <xdr:row>58</xdr:row>
      <xdr:rowOff>6835</xdr:rowOff>
    </xdr:to>
    <xdr:sp macro="" textlink="">
      <xdr:nvSpPr>
        <xdr:cNvPr id="145" name="楕円 144"/>
        <xdr:cNvSpPr/>
      </xdr:nvSpPr>
      <xdr:spPr>
        <a:xfrm>
          <a:off x="1968500" y="984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169412</xdr:rowOff>
    </xdr:from>
    <xdr:ext cx="534377" cy="259045"/>
    <xdr:sp macro="" textlink="">
      <xdr:nvSpPr>
        <xdr:cNvPr id="146" name="テキスト ボックス 145"/>
        <xdr:cNvSpPr txBox="1"/>
      </xdr:nvSpPr>
      <xdr:spPr>
        <a:xfrm>
          <a:off x="1752111" y="99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92512</xdr:rowOff>
    </xdr:from>
    <xdr:to>
      <xdr:col>6</xdr:col>
      <xdr:colOff>38100</xdr:colOff>
      <xdr:row>58</xdr:row>
      <xdr:rowOff>22662</xdr:rowOff>
    </xdr:to>
    <xdr:sp macro="" textlink="">
      <xdr:nvSpPr>
        <xdr:cNvPr id="147" name="楕円 146"/>
        <xdr:cNvSpPr/>
      </xdr:nvSpPr>
      <xdr:spPr>
        <a:xfrm>
          <a:off x="1079500" y="986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13789</xdr:rowOff>
    </xdr:from>
    <xdr:ext cx="534377" cy="259045"/>
    <xdr:sp macro="" textlink="">
      <xdr:nvSpPr>
        <xdr:cNvPr id="148" name="テキスト ボックス 147"/>
        <xdr:cNvSpPr txBox="1"/>
      </xdr:nvSpPr>
      <xdr:spPr>
        <a:xfrm>
          <a:off x="863111" y="995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149758</xdr:rowOff>
    </xdr:from>
    <xdr:to>
      <xdr:col>24</xdr:col>
      <xdr:colOff>62865</xdr:colOff>
      <xdr:row>79</xdr:row>
      <xdr:rowOff>45844</xdr:rowOff>
    </xdr:to>
    <xdr:cxnSp macro="">
      <xdr:nvCxnSpPr>
        <xdr:cNvPr id="175" name="直線コネクタ 174"/>
        <xdr:cNvCxnSpPr/>
      </xdr:nvCxnSpPr>
      <xdr:spPr>
        <a:xfrm flipV="1">
          <a:off x="4633595" y="11979808"/>
          <a:ext cx="1270" cy="161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49671</xdr:rowOff>
    </xdr:from>
    <xdr:ext cx="599010" cy="259045"/>
    <xdr:sp macro="" textlink="">
      <xdr:nvSpPr>
        <xdr:cNvPr id="176" name="民生費最小値テキスト"/>
        <xdr:cNvSpPr txBox="1"/>
      </xdr:nvSpPr>
      <xdr:spPr>
        <a:xfrm>
          <a:off x="4686300" y="1359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45844</xdr:rowOff>
    </xdr:from>
    <xdr:to>
      <xdr:col>24</xdr:col>
      <xdr:colOff>152400</xdr:colOff>
      <xdr:row>79</xdr:row>
      <xdr:rowOff>45844</xdr:rowOff>
    </xdr:to>
    <xdr:cxnSp macro="">
      <xdr:nvCxnSpPr>
        <xdr:cNvPr id="177" name="直線コネクタ 176"/>
        <xdr:cNvCxnSpPr/>
      </xdr:nvCxnSpPr>
      <xdr:spPr>
        <a:xfrm>
          <a:off x="4546600" y="13590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96435</xdr:rowOff>
    </xdr:from>
    <xdr:ext cx="599010" cy="259045"/>
    <xdr:sp macro="" textlink="">
      <xdr:nvSpPr>
        <xdr:cNvPr id="178" name="民生費最大値テキスト"/>
        <xdr:cNvSpPr txBox="1"/>
      </xdr:nvSpPr>
      <xdr:spPr>
        <a:xfrm>
          <a:off x="4686300" y="1175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149758</xdr:rowOff>
    </xdr:from>
    <xdr:to>
      <xdr:col>24</xdr:col>
      <xdr:colOff>152400</xdr:colOff>
      <xdr:row>69</xdr:row>
      <xdr:rowOff>149758</xdr:rowOff>
    </xdr:to>
    <xdr:cxnSp macro="">
      <xdr:nvCxnSpPr>
        <xdr:cNvPr id="179" name="直線コネクタ 178"/>
        <xdr:cNvCxnSpPr/>
      </xdr:nvCxnSpPr>
      <xdr:spPr>
        <a:xfrm>
          <a:off x="4546600" y="1197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151555</xdr:rowOff>
    </xdr:from>
    <xdr:to>
      <xdr:col>24</xdr:col>
      <xdr:colOff>63500</xdr:colOff>
      <xdr:row>77</xdr:row>
      <xdr:rowOff>97082</xdr:rowOff>
    </xdr:to>
    <xdr:cxnSp macro="">
      <xdr:nvCxnSpPr>
        <xdr:cNvPr id="180" name="直線コネクタ 179"/>
        <xdr:cNvCxnSpPr/>
      </xdr:nvCxnSpPr>
      <xdr:spPr>
        <a:xfrm flipV="1">
          <a:off x="3797300" y="13181755"/>
          <a:ext cx="838200" cy="11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13936</xdr:rowOff>
    </xdr:from>
    <xdr:ext cx="599010" cy="259045"/>
    <xdr:sp macro="" textlink="">
      <xdr:nvSpPr>
        <xdr:cNvPr id="181" name="民生費平均値テキスト"/>
        <xdr:cNvSpPr txBox="1"/>
      </xdr:nvSpPr>
      <xdr:spPr>
        <a:xfrm>
          <a:off x="4686300" y="127012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162509</xdr:rowOff>
    </xdr:from>
    <xdr:to>
      <xdr:col>24</xdr:col>
      <xdr:colOff>114300</xdr:colOff>
      <xdr:row>75</xdr:row>
      <xdr:rowOff>92659</xdr:rowOff>
    </xdr:to>
    <xdr:sp macro="" textlink="">
      <xdr:nvSpPr>
        <xdr:cNvPr id="182" name="フローチャート: 判断 181"/>
        <xdr:cNvSpPr/>
      </xdr:nvSpPr>
      <xdr:spPr>
        <a:xfrm>
          <a:off x="4584700" y="1284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97082</xdr:rowOff>
    </xdr:from>
    <xdr:to>
      <xdr:col>19</xdr:col>
      <xdr:colOff>177800</xdr:colOff>
      <xdr:row>78</xdr:row>
      <xdr:rowOff>41108</xdr:rowOff>
    </xdr:to>
    <xdr:cxnSp macro="">
      <xdr:nvCxnSpPr>
        <xdr:cNvPr id="183" name="直線コネクタ 182"/>
        <xdr:cNvCxnSpPr/>
      </xdr:nvCxnSpPr>
      <xdr:spPr>
        <a:xfrm flipV="1">
          <a:off x="2908300" y="13298732"/>
          <a:ext cx="889000" cy="11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139290</xdr:rowOff>
    </xdr:from>
    <xdr:to>
      <xdr:col>20</xdr:col>
      <xdr:colOff>38100</xdr:colOff>
      <xdr:row>76</xdr:row>
      <xdr:rowOff>69441</xdr:rowOff>
    </xdr:to>
    <xdr:sp macro="" textlink="">
      <xdr:nvSpPr>
        <xdr:cNvPr id="184" name="フローチャート: 判断 183"/>
        <xdr:cNvSpPr/>
      </xdr:nvSpPr>
      <xdr:spPr>
        <a:xfrm>
          <a:off x="3746500" y="1299804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85967</xdr:rowOff>
    </xdr:from>
    <xdr:ext cx="599010" cy="259045"/>
    <xdr:sp macro="" textlink="">
      <xdr:nvSpPr>
        <xdr:cNvPr id="185" name="テキスト ボックス 184"/>
        <xdr:cNvSpPr txBox="1"/>
      </xdr:nvSpPr>
      <xdr:spPr>
        <a:xfrm>
          <a:off x="3497795" y="1277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41108</xdr:rowOff>
    </xdr:from>
    <xdr:to>
      <xdr:col>15</xdr:col>
      <xdr:colOff>50800</xdr:colOff>
      <xdr:row>78</xdr:row>
      <xdr:rowOff>129870</xdr:rowOff>
    </xdr:to>
    <xdr:cxnSp macro="">
      <xdr:nvCxnSpPr>
        <xdr:cNvPr id="186" name="直線コネクタ 185"/>
        <xdr:cNvCxnSpPr/>
      </xdr:nvCxnSpPr>
      <xdr:spPr>
        <a:xfrm flipV="1">
          <a:off x="2019300" y="13414208"/>
          <a:ext cx="889000" cy="8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130375</xdr:rowOff>
    </xdr:from>
    <xdr:to>
      <xdr:col>15</xdr:col>
      <xdr:colOff>101600</xdr:colOff>
      <xdr:row>77</xdr:row>
      <xdr:rowOff>60525</xdr:rowOff>
    </xdr:to>
    <xdr:sp macro="" textlink="">
      <xdr:nvSpPr>
        <xdr:cNvPr id="187" name="フローチャート: 判断 186"/>
        <xdr:cNvSpPr/>
      </xdr:nvSpPr>
      <xdr:spPr>
        <a:xfrm>
          <a:off x="28575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77051</xdr:rowOff>
    </xdr:from>
    <xdr:ext cx="599010" cy="259045"/>
    <xdr:sp macro="" textlink="">
      <xdr:nvSpPr>
        <xdr:cNvPr id="188" name="テキスト ボックス 187"/>
        <xdr:cNvSpPr txBox="1"/>
      </xdr:nvSpPr>
      <xdr:spPr>
        <a:xfrm>
          <a:off x="2608795" y="12935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129870</xdr:rowOff>
    </xdr:from>
    <xdr:to>
      <xdr:col>10</xdr:col>
      <xdr:colOff>114300</xdr:colOff>
      <xdr:row>79</xdr:row>
      <xdr:rowOff>39508</xdr:rowOff>
    </xdr:to>
    <xdr:cxnSp macro="">
      <xdr:nvCxnSpPr>
        <xdr:cNvPr id="189" name="直線コネクタ 188"/>
        <xdr:cNvCxnSpPr/>
      </xdr:nvCxnSpPr>
      <xdr:spPr>
        <a:xfrm flipV="1">
          <a:off x="1130300" y="13502970"/>
          <a:ext cx="889000" cy="8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153823</xdr:rowOff>
    </xdr:from>
    <xdr:to>
      <xdr:col>10</xdr:col>
      <xdr:colOff>165100</xdr:colOff>
      <xdr:row>77</xdr:row>
      <xdr:rowOff>83973</xdr:rowOff>
    </xdr:to>
    <xdr:sp macro="" textlink="">
      <xdr:nvSpPr>
        <xdr:cNvPr id="190" name="フローチャート: 判断 189"/>
        <xdr:cNvSpPr/>
      </xdr:nvSpPr>
      <xdr:spPr>
        <a:xfrm>
          <a:off x="1968500" y="1318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100499</xdr:rowOff>
    </xdr:from>
    <xdr:ext cx="599010" cy="259045"/>
    <xdr:sp macro="" textlink="">
      <xdr:nvSpPr>
        <xdr:cNvPr id="191" name="テキスト ボックス 190"/>
        <xdr:cNvSpPr txBox="1"/>
      </xdr:nvSpPr>
      <xdr:spPr>
        <a:xfrm>
          <a:off x="1719795" y="129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38608</xdr:rowOff>
    </xdr:from>
    <xdr:to>
      <xdr:col>6</xdr:col>
      <xdr:colOff>38100</xdr:colOff>
      <xdr:row>77</xdr:row>
      <xdr:rowOff>140208</xdr:rowOff>
    </xdr:to>
    <xdr:sp macro="" textlink="">
      <xdr:nvSpPr>
        <xdr:cNvPr id="192" name="フローチャート: 判断 191"/>
        <xdr:cNvSpPr/>
      </xdr:nvSpPr>
      <xdr:spPr>
        <a:xfrm>
          <a:off x="1079500" y="1324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156735</xdr:rowOff>
    </xdr:from>
    <xdr:ext cx="599010" cy="259045"/>
    <xdr:sp macro="" textlink="">
      <xdr:nvSpPr>
        <xdr:cNvPr id="193" name="テキスト ボックス 192"/>
        <xdr:cNvSpPr txBox="1"/>
      </xdr:nvSpPr>
      <xdr:spPr>
        <a:xfrm>
          <a:off x="830795" y="13015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100755</xdr:rowOff>
    </xdr:from>
    <xdr:to>
      <xdr:col>24</xdr:col>
      <xdr:colOff>114300</xdr:colOff>
      <xdr:row>77</xdr:row>
      <xdr:rowOff>30905</xdr:rowOff>
    </xdr:to>
    <xdr:sp macro="" textlink="">
      <xdr:nvSpPr>
        <xdr:cNvPr id="199" name="楕円 198"/>
        <xdr:cNvSpPr/>
      </xdr:nvSpPr>
      <xdr:spPr>
        <a:xfrm>
          <a:off x="4584700" y="131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79182</xdr:rowOff>
    </xdr:from>
    <xdr:ext cx="599010" cy="259045"/>
    <xdr:sp macro="" textlink="">
      <xdr:nvSpPr>
        <xdr:cNvPr id="200" name="民生費該当値テキスト"/>
        <xdr:cNvSpPr txBox="1"/>
      </xdr:nvSpPr>
      <xdr:spPr>
        <a:xfrm>
          <a:off x="4686300" y="13109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46282</xdr:rowOff>
    </xdr:from>
    <xdr:to>
      <xdr:col>20</xdr:col>
      <xdr:colOff>38100</xdr:colOff>
      <xdr:row>77</xdr:row>
      <xdr:rowOff>147882</xdr:rowOff>
    </xdr:to>
    <xdr:sp macro="" textlink="">
      <xdr:nvSpPr>
        <xdr:cNvPr id="201" name="楕円 200"/>
        <xdr:cNvSpPr/>
      </xdr:nvSpPr>
      <xdr:spPr>
        <a:xfrm>
          <a:off x="3746500" y="132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139009</xdr:rowOff>
    </xdr:from>
    <xdr:ext cx="599010" cy="259045"/>
    <xdr:sp macro="" textlink="">
      <xdr:nvSpPr>
        <xdr:cNvPr id="202" name="テキスト ボックス 201"/>
        <xdr:cNvSpPr txBox="1"/>
      </xdr:nvSpPr>
      <xdr:spPr>
        <a:xfrm>
          <a:off x="3497795" y="13340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161758</xdr:rowOff>
    </xdr:from>
    <xdr:to>
      <xdr:col>15</xdr:col>
      <xdr:colOff>101600</xdr:colOff>
      <xdr:row>78</xdr:row>
      <xdr:rowOff>91908</xdr:rowOff>
    </xdr:to>
    <xdr:sp macro="" textlink="">
      <xdr:nvSpPr>
        <xdr:cNvPr id="203" name="楕円 202"/>
        <xdr:cNvSpPr/>
      </xdr:nvSpPr>
      <xdr:spPr>
        <a:xfrm>
          <a:off x="2857500" y="1336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83035</xdr:rowOff>
    </xdr:from>
    <xdr:ext cx="599010" cy="259045"/>
    <xdr:sp macro="" textlink="">
      <xdr:nvSpPr>
        <xdr:cNvPr id="204" name="テキスト ボックス 203"/>
        <xdr:cNvSpPr txBox="1"/>
      </xdr:nvSpPr>
      <xdr:spPr>
        <a:xfrm>
          <a:off x="2608795" y="1345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79070</xdr:rowOff>
    </xdr:from>
    <xdr:to>
      <xdr:col>10</xdr:col>
      <xdr:colOff>165100</xdr:colOff>
      <xdr:row>79</xdr:row>
      <xdr:rowOff>9220</xdr:rowOff>
    </xdr:to>
    <xdr:sp macro="" textlink="">
      <xdr:nvSpPr>
        <xdr:cNvPr id="205" name="楕円 204"/>
        <xdr:cNvSpPr/>
      </xdr:nvSpPr>
      <xdr:spPr>
        <a:xfrm>
          <a:off x="1968500" y="134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347</xdr:rowOff>
    </xdr:from>
    <xdr:ext cx="599010" cy="259045"/>
    <xdr:sp macro="" textlink="">
      <xdr:nvSpPr>
        <xdr:cNvPr id="206" name="テキスト ボックス 205"/>
        <xdr:cNvSpPr txBox="1"/>
      </xdr:nvSpPr>
      <xdr:spPr>
        <a:xfrm>
          <a:off x="1719795" y="1354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160158</xdr:rowOff>
    </xdr:from>
    <xdr:to>
      <xdr:col>6</xdr:col>
      <xdr:colOff>38100</xdr:colOff>
      <xdr:row>79</xdr:row>
      <xdr:rowOff>90308</xdr:rowOff>
    </xdr:to>
    <xdr:sp macro="" textlink="">
      <xdr:nvSpPr>
        <xdr:cNvPr id="207" name="楕円 206"/>
        <xdr:cNvSpPr/>
      </xdr:nvSpPr>
      <xdr:spPr>
        <a:xfrm>
          <a:off x="1079500" y="1353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81435</xdr:rowOff>
    </xdr:from>
    <xdr:ext cx="599010" cy="259045"/>
    <xdr:sp macro="" textlink="">
      <xdr:nvSpPr>
        <xdr:cNvPr id="208" name="テキスト ボックス 207"/>
        <xdr:cNvSpPr txBox="1"/>
      </xdr:nvSpPr>
      <xdr:spPr>
        <a:xfrm>
          <a:off x="830795" y="13625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9" name="テキスト ボックス 228"/>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1" name="テキスト ボックス 230"/>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3" name="テキスト ボックス 232"/>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15962</xdr:rowOff>
    </xdr:from>
    <xdr:to>
      <xdr:col>24</xdr:col>
      <xdr:colOff>62865</xdr:colOff>
      <xdr:row>99</xdr:row>
      <xdr:rowOff>17301</xdr:rowOff>
    </xdr:to>
    <xdr:cxnSp macro="">
      <xdr:nvCxnSpPr>
        <xdr:cNvPr id="235" name="直線コネクタ 234"/>
        <xdr:cNvCxnSpPr/>
      </xdr:nvCxnSpPr>
      <xdr:spPr>
        <a:xfrm flipV="1">
          <a:off x="4633595" y="15617912"/>
          <a:ext cx="1270" cy="137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21128</xdr:rowOff>
    </xdr:from>
    <xdr:ext cx="534377" cy="259045"/>
    <xdr:sp macro="" textlink="">
      <xdr:nvSpPr>
        <xdr:cNvPr id="236" name="衛生費最小値テキスト"/>
        <xdr:cNvSpPr txBox="1"/>
      </xdr:nvSpPr>
      <xdr:spPr>
        <a:xfrm>
          <a:off x="4686300" y="1699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17301</xdr:rowOff>
    </xdr:from>
    <xdr:to>
      <xdr:col>24</xdr:col>
      <xdr:colOff>152400</xdr:colOff>
      <xdr:row>99</xdr:row>
      <xdr:rowOff>17301</xdr:rowOff>
    </xdr:to>
    <xdr:cxnSp macro="">
      <xdr:nvCxnSpPr>
        <xdr:cNvPr id="237" name="直線コネクタ 236"/>
        <xdr:cNvCxnSpPr/>
      </xdr:nvCxnSpPr>
      <xdr:spPr>
        <a:xfrm>
          <a:off x="4546600" y="16990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134089</xdr:rowOff>
    </xdr:from>
    <xdr:ext cx="534377" cy="259045"/>
    <xdr:sp macro="" textlink="">
      <xdr:nvSpPr>
        <xdr:cNvPr id="238" name="衛生費最大値テキスト"/>
        <xdr:cNvSpPr txBox="1"/>
      </xdr:nvSpPr>
      <xdr:spPr>
        <a:xfrm>
          <a:off x="4686300" y="153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64,539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15962</xdr:rowOff>
    </xdr:from>
    <xdr:to>
      <xdr:col>24</xdr:col>
      <xdr:colOff>152400</xdr:colOff>
      <xdr:row>91</xdr:row>
      <xdr:rowOff>15962</xdr:rowOff>
    </xdr:to>
    <xdr:cxnSp macro="">
      <xdr:nvCxnSpPr>
        <xdr:cNvPr id="239" name="直線コネクタ 238"/>
        <xdr:cNvCxnSpPr/>
      </xdr:nvCxnSpPr>
      <xdr:spPr>
        <a:xfrm>
          <a:off x="4546600" y="1561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53158</xdr:rowOff>
    </xdr:from>
    <xdr:to>
      <xdr:col>24</xdr:col>
      <xdr:colOff>63500</xdr:colOff>
      <xdr:row>97</xdr:row>
      <xdr:rowOff>125005</xdr:rowOff>
    </xdr:to>
    <xdr:cxnSp macro="">
      <xdr:nvCxnSpPr>
        <xdr:cNvPr id="240" name="直線コネクタ 239"/>
        <xdr:cNvCxnSpPr/>
      </xdr:nvCxnSpPr>
      <xdr:spPr>
        <a:xfrm>
          <a:off x="3797300" y="16512358"/>
          <a:ext cx="838200" cy="24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136695</xdr:rowOff>
    </xdr:from>
    <xdr:ext cx="534377" cy="259045"/>
    <xdr:sp macro="" textlink="">
      <xdr:nvSpPr>
        <xdr:cNvPr id="241" name="衛生費平均値テキスト"/>
        <xdr:cNvSpPr txBox="1"/>
      </xdr:nvSpPr>
      <xdr:spPr>
        <a:xfrm>
          <a:off x="4686300" y="16424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113818</xdr:rowOff>
    </xdr:from>
    <xdr:to>
      <xdr:col>24</xdr:col>
      <xdr:colOff>114300</xdr:colOff>
      <xdr:row>97</xdr:row>
      <xdr:rowOff>43968</xdr:rowOff>
    </xdr:to>
    <xdr:sp macro="" textlink="">
      <xdr:nvSpPr>
        <xdr:cNvPr id="242" name="フローチャート: 判断 241"/>
        <xdr:cNvSpPr/>
      </xdr:nvSpPr>
      <xdr:spPr>
        <a:xfrm>
          <a:off x="4584700" y="165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53158</xdr:rowOff>
    </xdr:from>
    <xdr:to>
      <xdr:col>19</xdr:col>
      <xdr:colOff>177800</xdr:colOff>
      <xdr:row>96</xdr:row>
      <xdr:rowOff>98290</xdr:rowOff>
    </xdr:to>
    <xdr:cxnSp macro="">
      <xdr:nvCxnSpPr>
        <xdr:cNvPr id="243" name="直線コネクタ 242"/>
        <xdr:cNvCxnSpPr/>
      </xdr:nvCxnSpPr>
      <xdr:spPr>
        <a:xfrm flipV="1">
          <a:off x="2908300" y="16512358"/>
          <a:ext cx="889000" cy="4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28451</xdr:rowOff>
    </xdr:from>
    <xdr:to>
      <xdr:col>20</xdr:col>
      <xdr:colOff>38100</xdr:colOff>
      <xdr:row>97</xdr:row>
      <xdr:rowOff>130051</xdr:rowOff>
    </xdr:to>
    <xdr:sp macro="" textlink="">
      <xdr:nvSpPr>
        <xdr:cNvPr id="244" name="フローチャート: 判断 243"/>
        <xdr:cNvSpPr/>
      </xdr:nvSpPr>
      <xdr:spPr>
        <a:xfrm>
          <a:off x="3746500" y="1665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121178</xdr:rowOff>
    </xdr:from>
    <xdr:ext cx="534377" cy="259045"/>
    <xdr:sp macro="" textlink="">
      <xdr:nvSpPr>
        <xdr:cNvPr id="245" name="テキスト ボックス 244"/>
        <xdr:cNvSpPr txBox="1"/>
      </xdr:nvSpPr>
      <xdr:spPr>
        <a:xfrm>
          <a:off x="3530111" y="1675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98290</xdr:rowOff>
    </xdr:from>
    <xdr:to>
      <xdr:col>15</xdr:col>
      <xdr:colOff>50800</xdr:colOff>
      <xdr:row>96</xdr:row>
      <xdr:rowOff>110765</xdr:rowOff>
    </xdr:to>
    <xdr:cxnSp macro="">
      <xdr:nvCxnSpPr>
        <xdr:cNvPr id="246" name="直線コネクタ 245"/>
        <xdr:cNvCxnSpPr/>
      </xdr:nvCxnSpPr>
      <xdr:spPr>
        <a:xfrm flipV="1">
          <a:off x="2019300" y="16557490"/>
          <a:ext cx="889000" cy="1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60455</xdr:rowOff>
    </xdr:from>
    <xdr:to>
      <xdr:col>15</xdr:col>
      <xdr:colOff>101600</xdr:colOff>
      <xdr:row>97</xdr:row>
      <xdr:rowOff>162055</xdr:rowOff>
    </xdr:to>
    <xdr:sp macro="" textlink="">
      <xdr:nvSpPr>
        <xdr:cNvPr id="247" name="フローチャート: 判断 246"/>
        <xdr:cNvSpPr/>
      </xdr:nvSpPr>
      <xdr:spPr>
        <a:xfrm>
          <a:off x="2857500" y="1669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153182</xdr:rowOff>
    </xdr:from>
    <xdr:ext cx="534377" cy="259045"/>
    <xdr:sp macro="" textlink="">
      <xdr:nvSpPr>
        <xdr:cNvPr id="248" name="テキスト ボックス 247"/>
        <xdr:cNvSpPr txBox="1"/>
      </xdr:nvSpPr>
      <xdr:spPr>
        <a:xfrm>
          <a:off x="2641111" y="167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110765</xdr:rowOff>
    </xdr:from>
    <xdr:to>
      <xdr:col>10</xdr:col>
      <xdr:colOff>114300</xdr:colOff>
      <xdr:row>98</xdr:row>
      <xdr:rowOff>84934</xdr:rowOff>
    </xdr:to>
    <xdr:cxnSp macro="">
      <xdr:nvCxnSpPr>
        <xdr:cNvPr id="249" name="直線コネクタ 248"/>
        <xdr:cNvCxnSpPr/>
      </xdr:nvCxnSpPr>
      <xdr:spPr>
        <a:xfrm flipV="1">
          <a:off x="1130300" y="16569965"/>
          <a:ext cx="889000" cy="3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148957</xdr:rowOff>
    </xdr:from>
    <xdr:to>
      <xdr:col>10</xdr:col>
      <xdr:colOff>165100</xdr:colOff>
      <xdr:row>97</xdr:row>
      <xdr:rowOff>79107</xdr:rowOff>
    </xdr:to>
    <xdr:sp macro="" textlink="">
      <xdr:nvSpPr>
        <xdr:cNvPr id="250" name="フローチャート: 判断 249"/>
        <xdr:cNvSpPr/>
      </xdr:nvSpPr>
      <xdr:spPr>
        <a:xfrm>
          <a:off x="1968500" y="1660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70234</xdr:rowOff>
    </xdr:from>
    <xdr:ext cx="534377" cy="259045"/>
    <xdr:sp macro="" textlink="">
      <xdr:nvSpPr>
        <xdr:cNvPr id="251" name="テキスト ボックス 250"/>
        <xdr:cNvSpPr txBox="1"/>
      </xdr:nvSpPr>
      <xdr:spPr>
        <a:xfrm>
          <a:off x="1752111" y="1670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127860</xdr:rowOff>
    </xdr:from>
    <xdr:to>
      <xdr:col>6</xdr:col>
      <xdr:colOff>38100</xdr:colOff>
      <xdr:row>97</xdr:row>
      <xdr:rowOff>58010</xdr:rowOff>
    </xdr:to>
    <xdr:sp macro="" textlink="">
      <xdr:nvSpPr>
        <xdr:cNvPr id="252" name="フローチャート: 判断 251"/>
        <xdr:cNvSpPr/>
      </xdr:nvSpPr>
      <xdr:spPr>
        <a:xfrm>
          <a:off x="1079500" y="1658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74537</xdr:rowOff>
    </xdr:from>
    <xdr:ext cx="534377" cy="259045"/>
    <xdr:sp macro="" textlink="">
      <xdr:nvSpPr>
        <xdr:cNvPr id="253" name="テキスト ボックス 252"/>
        <xdr:cNvSpPr txBox="1"/>
      </xdr:nvSpPr>
      <xdr:spPr>
        <a:xfrm>
          <a:off x="863111" y="1636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74205</xdr:rowOff>
    </xdr:from>
    <xdr:to>
      <xdr:col>24</xdr:col>
      <xdr:colOff>114300</xdr:colOff>
      <xdr:row>98</xdr:row>
      <xdr:rowOff>4355</xdr:rowOff>
    </xdr:to>
    <xdr:sp macro="" textlink="">
      <xdr:nvSpPr>
        <xdr:cNvPr id="259" name="楕円 258"/>
        <xdr:cNvSpPr/>
      </xdr:nvSpPr>
      <xdr:spPr>
        <a:xfrm>
          <a:off x="4584700" y="167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52632</xdr:rowOff>
    </xdr:from>
    <xdr:ext cx="534377" cy="259045"/>
    <xdr:sp macro="" textlink="">
      <xdr:nvSpPr>
        <xdr:cNvPr id="260" name="衛生費該当値テキスト"/>
        <xdr:cNvSpPr txBox="1"/>
      </xdr:nvSpPr>
      <xdr:spPr>
        <a:xfrm>
          <a:off x="4686300" y="1668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2358</xdr:rowOff>
    </xdr:from>
    <xdr:to>
      <xdr:col>20</xdr:col>
      <xdr:colOff>38100</xdr:colOff>
      <xdr:row>96</xdr:row>
      <xdr:rowOff>103958</xdr:rowOff>
    </xdr:to>
    <xdr:sp macro="" textlink="">
      <xdr:nvSpPr>
        <xdr:cNvPr id="261" name="楕円 260"/>
        <xdr:cNvSpPr/>
      </xdr:nvSpPr>
      <xdr:spPr>
        <a:xfrm>
          <a:off x="3746500" y="1646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120485</xdr:rowOff>
    </xdr:from>
    <xdr:ext cx="534377" cy="259045"/>
    <xdr:sp macro="" textlink="">
      <xdr:nvSpPr>
        <xdr:cNvPr id="262" name="テキスト ボックス 261"/>
        <xdr:cNvSpPr txBox="1"/>
      </xdr:nvSpPr>
      <xdr:spPr>
        <a:xfrm>
          <a:off x="3530111" y="1623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47490</xdr:rowOff>
    </xdr:from>
    <xdr:to>
      <xdr:col>15</xdr:col>
      <xdr:colOff>101600</xdr:colOff>
      <xdr:row>96</xdr:row>
      <xdr:rowOff>149090</xdr:rowOff>
    </xdr:to>
    <xdr:sp macro="" textlink="">
      <xdr:nvSpPr>
        <xdr:cNvPr id="263" name="楕円 262"/>
        <xdr:cNvSpPr/>
      </xdr:nvSpPr>
      <xdr:spPr>
        <a:xfrm>
          <a:off x="2857500" y="1650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165617</xdr:rowOff>
    </xdr:from>
    <xdr:ext cx="534377" cy="259045"/>
    <xdr:sp macro="" textlink="">
      <xdr:nvSpPr>
        <xdr:cNvPr id="264" name="テキスト ボックス 263"/>
        <xdr:cNvSpPr txBox="1"/>
      </xdr:nvSpPr>
      <xdr:spPr>
        <a:xfrm>
          <a:off x="2641111" y="162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59965</xdr:rowOff>
    </xdr:from>
    <xdr:to>
      <xdr:col>10</xdr:col>
      <xdr:colOff>165100</xdr:colOff>
      <xdr:row>96</xdr:row>
      <xdr:rowOff>161565</xdr:rowOff>
    </xdr:to>
    <xdr:sp macro="" textlink="">
      <xdr:nvSpPr>
        <xdr:cNvPr id="265" name="楕円 264"/>
        <xdr:cNvSpPr/>
      </xdr:nvSpPr>
      <xdr:spPr>
        <a:xfrm>
          <a:off x="1968500" y="1651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6642</xdr:rowOff>
    </xdr:from>
    <xdr:ext cx="534377" cy="259045"/>
    <xdr:sp macro="" textlink="">
      <xdr:nvSpPr>
        <xdr:cNvPr id="266" name="テキスト ボックス 265"/>
        <xdr:cNvSpPr txBox="1"/>
      </xdr:nvSpPr>
      <xdr:spPr>
        <a:xfrm>
          <a:off x="1752111" y="1629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34134</xdr:rowOff>
    </xdr:from>
    <xdr:to>
      <xdr:col>6</xdr:col>
      <xdr:colOff>38100</xdr:colOff>
      <xdr:row>98</xdr:row>
      <xdr:rowOff>135734</xdr:rowOff>
    </xdr:to>
    <xdr:sp macro="" textlink="">
      <xdr:nvSpPr>
        <xdr:cNvPr id="267" name="楕円 266"/>
        <xdr:cNvSpPr/>
      </xdr:nvSpPr>
      <xdr:spPr>
        <a:xfrm>
          <a:off x="1079500" y="1683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126861</xdr:rowOff>
    </xdr:from>
    <xdr:ext cx="534377" cy="259045"/>
    <xdr:sp macro="" textlink="">
      <xdr:nvSpPr>
        <xdr:cNvPr id="268" name="テキスト ボックス 267"/>
        <xdr:cNvSpPr txBox="1"/>
      </xdr:nvSpPr>
      <xdr:spPr>
        <a:xfrm>
          <a:off x="863111" y="1692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2" name="テキスト ボックス 28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4" name="テキスト ボックス 283"/>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6" name="テキスト ボックス 285"/>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8" name="テキスト ボックス 287"/>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0" name="テキスト ボックス 28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104839</xdr:rowOff>
    </xdr:from>
    <xdr:to>
      <xdr:col>54</xdr:col>
      <xdr:colOff>189865</xdr:colOff>
      <xdr:row>38</xdr:row>
      <xdr:rowOff>129984</xdr:rowOff>
    </xdr:to>
    <xdr:cxnSp macro="">
      <xdr:nvCxnSpPr>
        <xdr:cNvPr id="292" name="直線コネクタ 291"/>
        <xdr:cNvCxnSpPr/>
      </xdr:nvCxnSpPr>
      <xdr:spPr>
        <a:xfrm flipV="1">
          <a:off x="10475595" y="5248339"/>
          <a:ext cx="1270" cy="139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133811</xdr:rowOff>
    </xdr:from>
    <xdr:ext cx="378565" cy="259045"/>
    <xdr:sp macro="" textlink="">
      <xdr:nvSpPr>
        <xdr:cNvPr id="293" name="労働費最小値テキスト"/>
        <xdr:cNvSpPr txBox="1"/>
      </xdr:nvSpPr>
      <xdr:spPr>
        <a:xfrm>
          <a:off x="10528300" y="664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129984</xdr:rowOff>
    </xdr:from>
    <xdr:to>
      <xdr:col>55</xdr:col>
      <xdr:colOff>88900</xdr:colOff>
      <xdr:row>38</xdr:row>
      <xdr:rowOff>129984</xdr:rowOff>
    </xdr:to>
    <xdr:cxnSp macro="">
      <xdr:nvCxnSpPr>
        <xdr:cNvPr id="294" name="直線コネクタ 293"/>
        <xdr:cNvCxnSpPr/>
      </xdr:nvCxnSpPr>
      <xdr:spPr>
        <a:xfrm>
          <a:off x="10388600" y="664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51516</xdr:rowOff>
    </xdr:from>
    <xdr:ext cx="469744" cy="259045"/>
    <xdr:sp macro="" textlink="">
      <xdr:nvSpPr>
        <xdr:cNvPr id="295" name="労働費最大値テキスト"/>
        <xdr:cNvSpPr txBox="1"/>
      </xdr:nvSpPr>
      <xdr:spPr>
        <a:xfrm>
          <a:off x="10528300" y="502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104839</xdr:rowOff>
    </xdr:from>
    <xdr:to>
      <xdr:col>55</xdr:col>
      <xdr:colOff>88900</xdr:colOff>
      <xdr:row>30</xdr:row>
      <xdr:rowOff>104839</xdr:rowOff>
    </xdr:to>
    <xdr:cxnSp macro="">
      <xdr:nvCxnSpPr>
        <xdr:cNvPr id="296" name="直線コネクタ 295"/>
        <xdr:cNvCxnSpPr/>
      </xdr:nvCxnSpPr>
      <xdr:spPr>
        <a:xfrm>
          <a:off x="10388600" y="524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129984</xdr:rowOff>
    </xdr:from>
    <xdr:to>
      <xdr:col>55</xdr:col>
      <xdr:colOff>0</xdr:colOff>
      <xdr:row>38</xdr:row>
      <xdr:rowOff>149416</xdr:rowOff>
    </xdr:to>
    <xdr:cxnSp macro="">
      <xdr:nvCxnSpPr>
        <xdr:cNvPr id="297" name="直線コネクタ 296"/>
        <xdr:cNvCxnSpPr/>
      </xdr:nvCxnSpPr>
      <xdr:spPr>
        <a:xfrm flipV="1">
          <a:off x="9639300" y="6645084"/>
          <a:ext cx="8382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77868</xdr:rowOff>
    </xdr:from>
    <xdr:ext cx="469744" cy="259045"/>
    <xdr:sp macro="" textlink="">
      <xdr:nvSpPr>
        <xdr:cNvPr id="298" name="労働費平均値テキスト"/>
        <xdr:cNvSpPr txBox="1"/>
      </xdr:nvSpPr>
      <xdr:spPr>
        <a:xfrm>
          <a:off x="10528300" y="6250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54991</xdr:rowOff>
    </xdr:from>
    <xdr:to>
      <xdr:col>55</xdr:col>
      <xdr:colOff>50800</xdr:colOff>
      <xdr:row>37</xdr:row>
      <xdr:rowOff>156591</xdr:rowOff>
    </xdr:to>
    <xdr:sp macro="" textlink="">
      <xdr:nvSpPr>
        <xdr:cNvPr id="299" name="フローチャート: 判断 298"/>
        <xdr:cNvSpPr/>
      </xdr:nvSpPr>
      <xdr:spPr>
        <a:xfrm>
          <a:off x="10426700"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134938</xdr:rowOff>
    </xdr:from>
    <xdr:to>
      <xdr:col>50</xdr:col>
      <xdr:colOff>114300</xdr:colOff>
      <xdr:row>38</xdr:row>
      <xdr:rowOff>149416</xdr:rowOff>
    </xdr:to>
    <xdr:cxnSp macro="">
      <xdr:nvCxnSpPr>
        <xdr:cNvPr id="300" name="直線コネクタ 299"/>
        <xdr:cNvCxnSpPr/>
      </xdr:nvCxnSpPr>
      <xdr:spPr>
        <a:xfrm>
          <a:off x="8750300" y="665003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60325</xdr:rowOff>
    </xdr:from>
    <xdr:to>
      <xdr:col>50</xdr:col>
      <xdr:colOff>165100</xdr:colOff>
      <xdr:row>37</xdr:row>
      <xdr:rowOff>161925</xdr:rowOff>
    </xdr:to>
    <xdr:sp macro="" textlink="">
      <xdr:nvSpPr>
        <xdr:cNvPr id="301" name="フローチャート: 判断 300"/>
        <xdr:cNvSpPr/>
      </xdr:nvSpPr>
      <xdr:spPr>
        <a:xfrm>
          <a:off x="9588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7002</xdr:rowOff>
    </xdr:from>
    <xdr:ext cx="469744" cy="259045"/>
    <xdr:sp macro="" textlink="">
      <xdr:nvSpPr>
        <xdr:cNvPr id="302" name="テキスト ボックス 301"/>
        <xdr:cNvSpPr txBox="1"/>
      </xdr:nvSpPr>
      <xdr:spPr>
        <a:xfrm>
          <a:off x="9404428" y="617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134938</xdr:rowOff>
    </xdr:from>
    <xdr:to>
      <xdr:col>45</xdr:col>
      <xdr:colOff>177800</xdr:colOff>
      <xdr:row>38</xdr:row>
      <xdr:rowOff>139129</xdr:rowOff>
    </xdr:to>
    <xdr:cxnSp macro="">
      <xdr:nvCxnSpPr>
        <xdr:cNvPr id="303" name="直線コネクタ 302"/>
        <xdr:cNvCxnSpPr/>
      </xdr:nvCxnSpPr>
      <xdr:spPr>
        <a:xfrm flipV="1">
          <a:off x="7861300" y="6650038"/>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44895</xdr:rowOff>
    </xdr:from>
    <xdr:to>
      <xdr:col>46</xdr:col>
      <xdr:colOff>38100</xdr:colOff>
      <xdr:row>37</xdr:row>
      <xdr:rowOff>146495</xdr:rowOff>
    </xdr:to>
    <xdr:sp macro="" textlink="">
      <xdr:nvSpPr>
        <xdr:cNvPr id="304" name="フローチャート: 判断 303"/>
        <xdr:cNvSpPr/>
      </xdr:nvSpPr>
      <xdr:spPr>
        <a:xfrm>
          <a:off x="8699500" y="638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163022</xdr:rowOff>
    </xdr:from>
    <xdr:ext cx="469744" cy="259045"/>
    <xdr:sp macro="" textlink="">
      <xdr:nvSpPr>
        <xdr:cNvPr id="305" name="テキスト ボックス 304"/>
        <xdr:cNvSpPr txBox="1"/>
      </xdr:nvSpPr>
      <xdr:spPr>
        <a:xfrm>
          <a:off x="8515428" y="616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139129</xdr:rowOff>
    </xdr:from>
    <xdr:to>
      <xdr:col>41</xdr:col>
      <xdr:colOff>50800</xdr:colOff>
      <xdr:row>38</xdr:row>
      <xdr:rowOff>149034</xdr:rowOff>
    </xdr:to>
    <xdr:cxnSp macro="">
      <xdr:nvCxnSpPr>
        <xdr:cNvPr id="306" name="直線コネクタ 305"/>
        <xdr:cNvCxnSpPr/>
      </xdr:nvCxnSpPr>
      <xdr:spPr>
        <a:xfrm flipV="1">
          <a:off x="6972300" y="6654229"/>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28130</xdr:rowOff>
    </xdr:from>
    <xdr:to>
      <xdr:col>41</xdr:col>
      <xdr:colOff>101600</xdr:colOff>
      <xdr:row>37</xdr:row>
      <xdr:rowOff>129730</xdr:rowOff>
    </xdr:to>
    <xdr:sp macro="" textlink="">
      <xdr:nvSpPr>
        <xdr:cNvPr id="307" name="フローチャート: 判断 306"/>
        <xdr:cNvSpPr/>
      </xdr:nvSpPr>
      <xdr:spPr>
        <a:xfrm>
          <a:off x="7810500" y="637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146257</xdr:rowOff>
    </xdr:from>
    <xdr:ext cx="469744" cy="259045"/>
    <xdr:sp macro="" textlink="">
      <xdr:nvSpPr>
        <xdr:cNvPr id="308" name="テキスト ボックス 307"/>
        <xdr:cNvSpPr txBox="1"/>
      </xdr:nvSpPr>
      <xdr:spPr>
        <a:xfrm>
          <a:off x="7626428" y="614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36513</xdr:rowOff>
    </xdr:from>
    <xdr:to>
      <xdr:col>36</xdr:col>
      <xdr:colOff>165100</xdr:colOff>
      <xdr:row>37</xdr:row>
      <xdr:rowOff>138113</xdr:rowOff>
    </xdr:to>
    <xdr:sp macro="" textlink="">
      <xdr:nvSpPr>
        <xdr:cNvPr id="309" name="フローチャート: 判断 308"/>
        <xdr:cNvSpPr/>
      </xdr:nvSpPr>
      <xdr:spPr>
        <a:xfrm>
          <a:off x="6921500" y="638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154640</xdr:rowOff>
    </xdr:from>
    <xdr:ext cx="469744" cy="259045"/>
    <xdr:sp macro="" textlink="">
      <xdr:nvSpPr>
        <xdr:cNvPr id="310" name="テキスト ボックス 309"/>
        <xdr:cNvSpPr txBox="1"/>
      </xdr:nvSpPr>
      <xdr:spPr>
        <a:xfrm>
          <a:off x="6737428"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79184</xdr:rowOff>
    </xdr:from>
    <xdr:to>
      <xdr:col>55</xdr:col>
      <xdr:colOff>50800</xdr:colOff>
      <xdr:row>39</xdr:row>
      <xdr:rowOff>9334</xdr:rowOff>
    </xdr:to>
    <xdr:sp macro="" textlink="">
      <xdr:nvSpPr>
        <xdr:cNvPr id="316" name="楕円 315"/>
        <xdr:cNvSpPr/>
      </xdr:nvSpPr>
      <xdr:spPr>
        <a:xfrm>
          <a:off x="10426700" y="65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165561</xdr:rowOff>
    </xdr:from>
    <xdr:ext cx="378565" cy="259045"/>
    <xdr:sp macro="" textlink="">
      <xdr:nvSpPr>
        <xdr:cNvPr id="317" name="労働費該当値テキスト"/>
        <xdr:cNvSpPr txBox="1"/>
      </xdr:nvSpPr>
      <xdr:spPr>
        <a:xfrm>
          <a:off x="10528300" y="6509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98616</xdr:rowOff>
    </xdr:from>
    <xdr:to>
      <xdr:col>50</xdr:col>
      <xdr:colOff>165100</xdr:colOff>
      <xdr:row>39</xdr:row>
      <xdr:rowOff>28766</xdr:rowOff>
    </xdr:to>
    <xdr:sp macro="" textlink="">
      <xdr:nvSpPr>
        <xdr:cNvPr id="318" name="楕円 317"/>
        <xdr:cNvSpPr/>
      </xdr:nvSpPr>
      <xdr:spPr>
        <a:xfrm>
          <a:off x="9588500" y="66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19893</xdr:rowOff>
    </xdr:from>
    <xdr:ext cx="378565" cy="259045"/>
    <xdr:sp macro="" textlink="">
      <xdr:nvSpPr>
        <xdr:cNvPr id="319" name="テキスト ボックス 318"/>
        <xdr:cNvSpPr txBox="1"/>
      </xdr:nvSpPr>
      <xdr:spPr>
        <a:xfrm>
          <a:off x="9450017" y="6706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84138</xdr:rowOff>
    </xdr:from>
    <xdr:to>
      <xdr:col>46</xdr:col>
      <xdr:colOff>38100</xdr:colOff>
      <xdr:row>39</xdr:row>
      <xdr:rowOff>14288</xdr:rowOff>
    </xdr:to>
    <xdr:sp macro="" textlink="">
      <xdr:nvSpPr>
        <xdr:cNvPr id="320" name="楕円 319"/>
        <xdr:cNvSpPr/>
      </xdr:nvSpPr>
      <xdr:spPr>
        <a:xfrm>
          <a:off x="8699500" y="659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5415</xdr:rowOff>
    </xdr:from>
    <xdr:ext cx="378565" cy="259045"/>
    <xdr:sp macro="" textlink="">
      <xdr:nvSpPr>
        <xdr:cNvPr id="321" name="テキスト ボックス 320"/>
        <xdr:cNvSpPr txBox="1"/>
      </xdr:nvSpPr>
      <xdr:spPr>
        <a:xfrm>
          <a:off x="8561017" y="6691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88329</xdr:rowOff>
    </xdr:from>
    <xdr:to>
      <xdr:col>41</xdr:col>
      <xdr:colOff>101600</xdr:colOff>
      <xdr:row>39</xdr:row>
      <xdr:rowOff>18479</xdr:rowOff>
    </xdr:to>
    <xdr:sp macro="" textlink="">
      <xdr:nvSpPr>
        <xdr:cNvPr id="322" name="楕円 321"/>
        <xdr:cNvSpPr/>
      </xdr:nvSpPr>
      <xdr:spPr>
        <a:xfrm>
          <a:off x="7810500" y="660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9606</xdr:rowOff>
    </xdr:from>
    <xdr:ext cx="378565" cy="259045"/>
    <xdr:sp macro="" textlink="">
      <xdr:nvSpPr>
        <xdr:cNvPr id="323" name="テキスト ボックス 322"/>
        <xdr:cNvSpPr txBox="1"/>
      </xdr:nvSpPr>
      <xdr:spPr>
        <a:xfrm>
          <a:off x="7672017" y="6696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98234</xdr:rowOff>
    </xdr:from>
    <xdr:to>
      <xdr:col>36</xdr:col>
      <xdr:colOff>165100</xdr:colOff>
      <xdr:row>39</xdr:row>
      <xdr:rowOff>28384</xdr:rowOff>
    </xdr:to>
    <xdr:sp macro="" textlink="">
      <xdr:nvSpPr>
        <xdr:cNvPr id="324" name="楕円 323"/>
        <xdr:cNvSpPr/>
      </xdr:nvSpPr>
      <xdr:spPr>
        <a:xfrm>
          <a:off x="6921500" y="661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19511</xdr:rowOff>
    </xdr:from>
    <xdr:ext cx="378565" cy="259045"/>
    <xdr:sp macro="" textlink="">
      <xdr:nvSpPr>
        <xdr:cNvPr id="325" name="テキスト ボックス 324"/>
        <xdr:cNvSpPr txBox="1"/>
      </xdr:nvSpPr>
      <xdr:spPr>
        <a:xfrm>
          <a:off x="6783017" y="6706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1" name="テキスト ボックス 34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3" name="テキスト ボックス 34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103581</xdr:rowOff>
    </xdr:from>
    <xdr:to>
      <xdr:col>54</xdr:col>
      <xdr:colOff>189865</xdr:colOff>
      <xdr:row>58</xdr:row>
      <xdr:rowOff>66868</xdr:rowOff>
    </xdr:to>
    <xdr:cxnSp macro="">
      <xdr:nvCxnSpPr>
        <xdr:cNvPr id="347" name="直線コネクタ 346"/>
        <xdr:cNvCxnSpPr/>
      </xdr:nvCxnSpPr>
      <xdr:spPr>
        <a:xfrm flipV="1">
          <a:off x="10475595" y="9018981"/>
          <a:ext cx="1270" cy="991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70695</xdr:rowOff>
    </xdr:from>
    <xdr:ext cx="469744" cy="259045"/>
    <xdr:sp macro="" textlink="">
      <xdr:nvSpPr>
        <xdr:cNvPr id="348" name="農林水産業費最小値テキスト"/>
        <xdr:cNvSpPr txBox="1"/>
      </xdr:nvSpPr>
      <xdr:spPr>
        <a:xfrm>
          <a:off x="10528300" y="1001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66868</xdr:rowOff>
    </xdr:from>
    <xdr:to>
      <xdr:col>55</xdr:col>
      <xdr:colOff>88900</xdr:colOff>
      <xdr:row>58</xdr:row>
      <xdr:rowOff>66868</xdr:rowOff>
    </xdr:to>
    <xdr:cxnSp macro="">
      <xdr:nvCxnSpPr>
        <xdr:cNvPr id="349" name="直線コネクタ 348"/>
        <xdr:cNvCxnSpPr/>
      </xdr:nvCxnSpPr>
      <xdr:spPr>
        <a:xfrm>
          <a:off x="10388600" y="10010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50258</xdr:rowOff>
    </xdr:from>
    <xdr:ext cx="534377" cy="259045"/>
    <xdr:sp macro="" textlink="">
      <xdr:nvSpPr>
        <xdr:cNvPr id="350" name="農林水産業費最大値テキスト"/>
        <xdr:cNvSpPr txBox="1"/>
      </xdr:nvSpPr>
      <xdr:spPr>
        <a:xfrm>
          <a:off x="10528300" y="879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103581</xdr:rowOff>
    </xdr:from>
    <xdr:to>
      <xdr:col>55</xdr:col>
      <xdr:colOff>88900</xdr:colOff>
      <xdr:row>52</xdr:row>
      <xdr:rowOff>103581</xdr:rowOff>
    </xdr:to>
    <xdr:cxnSp macro="">
      <xdr:nvCxnSpPr>
        <xdr:cNvPr id="351" name="直線コネクタ 350"/>
        <xdr:cNvCxnSpPr/>
      </xdr:nvCxnSpPr>
      <xdr:spPr>
        <a:xfrm>
          <a:off x="10388600" y="901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111262</xdr:rowOff>
    </xdr:from>
    <xdr:to>
      <xdr:col>55</xdr:col>
      <xdr:colOff>0</xdr:colOff>
      <xdr:row>56</xdr:row>
      <xdr:rowOff>138100</xdr:rowOff>
    </xdr:to>
    <xdr:cxnSp macro="">
      <xdr:nvCxnSpPr>
        <xdr:cNvPr id="352" name="直線コネクタ 351"/>
        <xdr:cNvCxnSpPr/>
      </xdr:nvCxnSpPr>
      <xdr:spPr>
        <a:xfrm flipV="1">
          <a:off x="9639300" y="9712462"/>
          <a:ext cx="838200" cy="2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55862</xdr:rowOff>
    </xdr:from>
    <xdr:ext cx="469744" cy="259045"/>
    <xdr:sp macro="" textlink="">
      <xdr:nvSpPr>
        <xdr:cNvPr id="353" name="農林水産業費平均値テキスト"/>
        <xdr:cNvSpPr txBox="1"/>
      </xdr:nvSpPr>
      <xdr:spPr>
        <a:xfrm>
          <a:off x="10528300" y="94856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32985</xdr:rowOff>
    </xdr:from>
    <xdr:to>
      <xdr:col>55</xdr:col>
      <xdr:colOff>50800</xdr:colOff>
      <xdr:row>56</xdr:row>
      <xdr:rowOff>134585</xdr:rowOff>
    </xdr:to>
    <xdr:sp macro="" textlink="">
      <xdr:nvSpPr>
        <xdr:cNvPr id="354" name="フローチャート: 判断 353"/>
        <xdr:cNvSpPr/>
      </xdr:nvSpPr>
      <xdr:spPr>
        <a:xfrm>
          <a:off x="104267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138100</xdr:rowOff>
    </xdr:from>
    <xdr:to>
      <xdr:col>50</xdr:col>
      <xdr:colOff>114300</xdr:colOff>
      <xdr:row>56</xdr:row>
      <xdr:rowOff>152959</xdr:rowOff>
    </xdr:to>
    <xdr:cxnSp macro="">
      <xdr:nvCxnSpPr>
        <xdr:cNvPr id="355" name="直線コネクタ 354"/>
        <xdr:cNvCxnSpPr/>
      </xdr:nvCxnSpPr>
      <xdr:spPr>
        <a:xfrm flipV="1">
          <a:off x="8750300" y="9739300"/>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37054</xdr:rowOff>
    </xdr:from>
    <xdr:to>
      <xdr:col>50</xdr:col>
      <xdr:colOff>165100</xdr:colOff>
      <xdr:row>56</xdr:row>
      <xdr:rowOff>138654</xdr:rowOff>
    </xdr:to>
    <xdr:sp macro="" textlink="">
      <xdr:nvSpPr>
        <xdr:cNvPr id="356" name="フローチャート: 判断 355"/>
        <xdr:cNvSpPr/>
      </xdr:nvSpPr>
      <xdr:spPr>
        <a:xfrm>
          <a:off x="95885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155181</xdr:rowOff>
    </xdr:from>
    <xdr:ext cx="469744" cy="259045"/>
    <xdr:sp macro="" textlink="">
      <xdr:nvSpPr>
        <xdr:cNvPr id="357" name="テキスト ボックス 356"/>
        <xdr:cNvSpPr txBox="1"/>
      </xdr:nvSpPr>
      <xdr:spPr>
        <a:xfrm>
          <a:off x="9404428" y="941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148798</xdr:rowOff>
    </xdr:from>
    <xdr:to>
      <xdr:col>45</xdr:col>
      <xdr:colOff>177800</xdr:colOff>
      <xdr:row>56</xdr:row>
      <xdr:rowOff>152959</xdr:rowOff>
    </xdr:to>
    <xdr:cxnSp macro="">
      <xdr:nvCxnSpPr>
        <xdr:cNvPr id="358" name="直線コネクタ 357"/>
        <xdr:cNvCxnSpPr/>
      </xdr:nvCxnSpPr>
      <xdr:spPr>
        <a:xfrm>
          <a:off x="7861300" y="9749998"/>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36505</xdr:rowOff>
    </xdr:from>
    <xdr:to>
      <xdr:col>46</xdr:col>
      <xdr:colOff>38100</xdr:colOff>
      <xdr:row>56</xdr:row>
      <xdr:rowOff>138105</xdr:rowOff>
    </xdr:to>
    <xdr:sp macro="" textlink="">
      <xdr:nvSpPr>
        <xdr:cNvPr id="359" name="フローチャート: 判断 358"/>
        <xdr:cNvSpPr/>
      </xdr:nvSpPr>
      <xdr:spPr>
        <a:xfrm>
          <a:off x="8699500" y="96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154632</xdr:rowOff>
    </xdr:from>
    <xdr:ext cx="469744" cy="259045"/>
    <xdr:sp macro="" textlink="">
      <xdr:nvSpPr>
        <xdr:cNvPr id="360" name="テキスト ボックス 359"/>
        <xdr:cNvSpPr txBox="1"/>
      </xdr:nvSpPr>
      <xdr:spPr>
        <a:xfrm>
          <a:off x="8515428" y="941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140798</xdr:rowOff>
    </xdr:from>
    <xdr:to>
      <xdr:col>41</xdr:col>
      <xdr:colOff>50800</xdr:colOff>
      <xdr:row>56</xdr:row>
      <xdr:rowOff>148798</xdr:rowOff>
    </xdr:to>
    <xdr:cxnSp macro="">
      <xdr:nvCxnSpPr>
        <xdr:cNvPr id="361" name="直線コネクタ 360"/>
        <xdr:cNvCxnSpPr/>
      </xdr:nvCxnSpPr>
      <xdr:spPr>
        <a:xfrm>
          <a:off x="6972300" y="9741998"/>
          <a:ext cx="889000" cy="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166304</xdr:rowOff>
    </xdr:from>
    <xdr:to>
      <xdr:col>41</xdr:col>
      <xdr:colOff>101600</xdr:colOff>
      <xdr:row>56</xdr:row>
      <xdr:rowOff>96454</xdr:rowOff>
    </xdr:to>
    <xdr:sp macro="" textlink="">
      <xdr:nvSpPr>
        <xdr:cNvPr id="362" name="フローチャート: 判断 361"/>
        <xdr:cNvSpPr/>
      </xdr:nvSpPr>
      <xdr:spPr>
        <a:xfrm>
          <a:off x="7810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112981</xdr:rowOff>
    </xdr:from>
    <xdr:ext cx="469744" cy="259045"/>
    <xdr:sp macro="" textlink="">
      <xdr:nvSpPr>
        <xdr:cNvPr id="363" name="テキスト ボックス 362"/>
        <xdr:cNvSpPr txBox="1"/>
      </xdr:nvSpPr>
      <xdr:spPr>
        <a:xfrm>
          <a:off x="7626428" y="937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20046</xdr:rowOff>
    </xdr:from>
    <xdr:to>
      <xdr:col>36</xdr:col>
      <xdr:colOff>165100</xdr:colOff>
      <xdr:row>56</xdr:row>
      <xdr:rowOff>121646</xdr:rowOff>
    </xdr:to>
    <xdr:sp macro="" textlink="">
      <xdr:nvSpPr>
        <xdr:cNvPr id="364" name="フローチャート: 判断 363"/>
        <xdr:cNvSpPr/>
      </xdr:nvSpPr>
      <xdr:spPr>
        <a:xfrm>
          <a:off x="6921500" y="962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138173</xdr:rowOff>
    </xdr:from>
    <xdr:ext cx="469744" cy="259045"/>
    <xdr:sp macro="" textlink="">
      <xdr:nvSpPr>
        <xdr:cNvPr id="365" name="テキスト ボックス 364"/>
        <xdr:cNvSpPr txBox="1"/>
      </xdr:nvSpPr>
      <xdr:spPr>
        <a:xfrm>
          <a:off x="6737428" y="939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60462</xdr:rowOff>
    </xdr:from>
    <xdr:to>
      <xdr:col>55</xdr:col>
      <xdr:colOff>50800</xdr:colOff>
      <xdr:row>56</xdr:row>
      <xdr:rowOff>162062</xdr:rowOff>
    </xdr:to>
    <xdr:sp macro="" textlink="">
      <xdr:nvSpPr>
        <xdr:cNvPr id="371" name="楕円 370"/>
        <xdr:cNvSpPr/>
      </xdr:nvSpPr>
      <xdr:spPr>
        <a:xfrm>
          <a:off x="10426700" y="966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38889</xdr:rowOff>
    </xdr:from>
    <xdr:ext cx="469744" cy="259045"/>
    <xdr:sp macro="" textlink="">
      <xdr:nvSpPr>
        <xdr:cNvPr id="372" name="農林水産業費該当値テキスト"/>
        <xdr:cNvSpPr txBox="1"/>
      </xdr:nvSpPr>
      <xdr:spPr>
        <a:xfrm>
          <a:off x="10528300" y="964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87300</xdr:rowOff>
    </xdr:from>
    <xdr:to>
      <xdr:col>50</xdr:col>
      <xdr:colOff>165100</xdr:colOff>
      <xdr:row>57</xdr:row>
      <xdr:rowOff>17450</xdr:rowOff>
    </xdr:to>
    <xdr:sp macro="" textlink="">
      <xdr:nvSpPr>
        <xdr:cNvPr id="373" name="楕円 372"/>
        <xdr:cNvSpPr/>
      </xdr:nvSpPr>
      <xdr:spPr>
        <a:xfrm>
          <a:off x="9588500" y="96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8577</xdr:rowOff>
    </xdr:from>
    <xdr:ext cx="469744" cy="259045"/>
    <xdr:sp macro="" textlink="">
      <xdr:nvSpPr>
        <xdr:cNvPr id="374" name="テキスト ボックス 373"/>
        <xdr:cNvSpPr txBox="1"/>
      </xdr:nvSpPr>
      <xdr:spPr>
        <a:xfrm>
          <a:off x="9404428" y="978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102159</xdr:rowOff>
    </xdr:from>
    <xdr:to>
      <xdr:col>46</xdr:col>
      <xdr:colOff>38100</xdr:colOff>
      <xdr:row>57</xdr:row>
      <xdr:rowOff>32309</xdr:rowOff>
    </xdr:to>
    <xdr:sp macro="" textlink="">
      <xdr:nvSpPr>
        <xdr:cNvPr id="375" name="楕円 374"/>
        <xdr:cNvSpPr/>
      </xdr:nvSpPr>
      <xdr:spPr>
        <a:xfrm>
          <a:off x="8699500" y="970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23436</xdr:rowOff>
    </xdr:from>
    <xdr:ext cx="469744" cy="259045"/>
    <xdr:sp macro="" textlink="">
      <xdr:nvSpPr>
        <xdr:cNvPr id="376" name="テキスト ボックス 375"/>
        <xdr:cNvSpPr txBox="1"/>
      </xdr:nvSpPr>
      <xdr:spPr>
        <a:xfrm>
          <a:off x="8515428" y="97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97998</xdr:rowOff>
    </xdr:from>
    <xdr:to>
      <xdr:col>41</xdr:col>
      <xdr:colOff>101600</xdr:colOff>
      <xdr:row>57</xdr:row>
      <xdr:rowOff>28148</xdr:rowOff>
    </xdr:to>
    <xdr:sp macro="" textlink="">
      <xdr:nvSpPr>
        <xdr:cNvPr id="377" name="楕円 376"/>
        <xdr:cNvSpPr/>
      </xdr:nvSpPr>
      <xdr:spPr>
        <a:xfrm>
          <a:off x="7810500" y="969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19275</xdr:rowOff>
    </xdr:from>
    <xdr:ext cx="469744" cy="259045"/>
    <xdr:sp macro="" textlink="">
      <xdr:nvSpPr>
        <xdr:cNvPr id="378" name="テキスト ボックス 377"/>
        <xdr:cNvSpPr txBox="1"/>
      </xdr:nvSpPr>
      <xdr:spPr>
        <a:xfrm>
          <a:off x="7626428" y="97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89998</xdr:rowOff>
    </xdr:from>
    <xdr:to>
      <xdr:col>36</xdr:col>
      <xdr:colOff>165100</xdr:colOff>
      <xdr:row>57</xdr:row>
      <xdr:rowOff>20148</xdr:rowOff>
    </xdr:to>
    <xdr:sp macro="" textlink="">
      <xdr:nvSpPr>
        <xdr:cNvPr id="379" name="楕円 378"/>
        <xdr:cNvSpPr/>
      </xdr:nvSpPr>
      <xdr:spPr>
        <a:xfrm>
          <a:off x="6921500" y="96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11275</xdr:rowOff>
    </xdr:from>
    <xdr:ext cx="469744" cy="259045"/>
    <xdr:sp macro="" textlink="">
      <xdr:nvSpPr>
        <xdr:cNvPr id="380" name="テキスト ボックス 379"/>
        <xdr:cNvSpPr txBox="1"/>
      </xdr:nvSpPr>
      <xdr:spPr>
        <a:xfrm>
          <a:off x="6737428" y="978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41206</xdr:rowOff>
    </xdr:from>
    <xdr:to>
      <xdr:col>54</xdr:col>
      <xdr:colOff>189865</xdr:colOff>
      <xdr:row>77</xdr:row>
      <xdr:rowOff>160731</xdr:rowOff>
    </xdr:to>
    <xdr:cxnSp macro="">
      <xdr:nvCxnSpPr>
        <xdr:cNvPr id="406" name="直線コネクタ 405"/>
        <xdr:cNvCxnSpPr/>
      </xdr:nvCxnSpPr>
      <xdr:spPr>
        <a:xfrm flipV="1">
          <a:off x="10475595" y="12214156"/>
          <a:ext cx="1270" cy="114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164558</xdr:rowOff>
    </xdr:from>
    <xdr:ext cx="469744" cy="259045"/>
    <xdr:sp macro="" textlink="">
      <xdr:nvSpPr>
        <xdr:cNvPr id="407" name="商工費最小値テキスト"/>
        <xdr:cNvSpPr txBox="1"/>
      </xdr:nvSpPr>
      <xdr:spPr>
        <a:xfrm>
          <a:off x="10528300" y="1336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160731</xdr:rowOff>
    </xdr:from>
    <xdr:to>
      <xdr:col>55</xdr:col>
      <xdr:colOff>88900</xdr:colOff>
      <xdr:row>77</xdr:row>
      <xdr:rowOff>160731</xdr:rowOff>
    </xdr:to>
    <xdr:cxnSp macro="">
      <xdr:nvCxnSpPr>
        <xdr:cNvPr id="408" name="直線コネクタ 407"/>
        <xdr:cNvCxnSpPr/>
      </xdr:nvCxnSpPr>
      <xdr:spPr>
        <a:xfrm>
          <a:off x="10388600" y="13362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159333</xdr:rowOff>
    </xdr:from>
    <xdr:ext cx="534377" cy="259045"/>
    <xdr:sp macro="" textlink="">
      <xdr:nvSpPr>
        <xdr:cNvPr id="409" name="商工費最大値テキスト"/>
        <xdr:cNvSpPr txBox="1"/>
      </xdr:nvSpPr>
      <xdr:spPr>
        <a:xfrm>
          <a:off x="10528300" y="119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41206</xdr:rowOff>
    </xdr:from>
    <xdr:to>
      <xdr:col>55</xdr:col>
      <xdr:colOff>88900</xdr:colOff>
      <xdr:row>71</xdr:row>
      <xdr:rowOff>41206</xdr:rowOff>
    </xdr:to>
    <xdr:cxnSp macro="">
      <xdr:nvCxnSpPr>
        <xdr:cNvPr id="410" name="直線コネクタ 409"/>
        <xdr:cNvCxnSpPr/>
      </xdr:nvCxnSpPr>
      <xdr:spPr>
        <a:xfrm>
          <a:off x="10388600" y="1221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160731</xdr:rowOff>
    </xdr:from>
    <xdr:to>
      <xdr:col>55</xdr:col>
      <xdr:colOff>0</xdr:colOff>
      <xdr:row>78</xdr:row>
      <xdr:rowOff>105966</xdr:rowOff>
    </xdr:to>
    <xdr:cxnSp macro="">
      <xdr:nvCxnSpPr>
        <xdr:cNvPr id="411" name="直線コネクタ 410"/>
        <xdr:cNvCxnSpPr/>
      </xdr:nvCxnSpPr>
      <xdr:spPr>
        <a:xfrm flipV="1">
          <a:off x="9639300" y="13362381"/>
          <a:ext cx="838200" cy="11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139732</xdr:rowOff>
    </xdr:from>
    <xdr:ext cx="534377" cy="259045"/>
    <xdr:sp macro="" textlink="">
      <xdr:nvSpPr>
        <xdr:cNvPr id="412" name="商工費平均値テキスト"/>
        <xdr:cNvSpPr txBox="1"/>
      </xdr:nvSpPr>
      <xdr:spPr>
        <a:xfrm>
          <a:off x="10528300" y="12827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116855</xdr:rowOff>
    </xdr:from>
    <xdr:to>
      <xdr:col>55</xdr:col>
      <xdr:colOff>50800</xdr:colOff>
      <xdr:row>76</xdr:row>
      <xdr:rowOff>47005</xdr:rowOff>
    </xdr:to>
    <xdr:sp macro="" textlink="">
      <xdr:nvSpPr>
        <xdr:cNvPr id="413" name="フローチャート: 判断 412"/>
        <xdr:cNvSpPr/>
      </xdr:nvSpPr>
      <xdr:spPr>
        <a:xfrm>
          <a:off x="10426700" y="1297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105966</xdr:rowOff>
    </xdr:from>
    <xdr:to>
      <xdr:col>50</xdr:col>
      <xdr:colOff>114300</xdr:colOff>
      <xdr:row>78</xdr:row>
      <xdr:rowOff>142410</xdr:rowOff>
    </xdr:to>
    <xdr:cxnSp macro="">
      <xdr:nvCxnSpPr>
        <xdr:cNvPr id="414" name="直線コネクタ 413"/>
        <xdr:cNvCxnSpPr/>
      </xdr:nvCxnSpPr>
      <xdr:spPr>
        <a:xfrm flipV="1">
          <a:off x="8750300" y="13479066"/>
          <a:ext cx="889000" cy="3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105882</xdr:rowOff>
    </xdr:from>
    <xdr:to>
      <xdr:col>50</xdr:col>
      <xdr:colOff>165100</xdr:colOff>
      <xdr:row>77</xdr:row>
      <xdr:rowOff>36032</xdr:rowOff>
    </xdr:to>
    <xdr:sp macro="" textlink="">
      <xdr:nvSpPr>
        <xdr:cNvPr id="415" name="フローチャート: 判断 414"/>
        <xdr:cNvSpPr/>
      </xdr:nvSpPr>
      <xdr:spPr>
        <a:xfrm>
          <a:off x="9588500" y="1313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52559</xdr:rowOff>
    </xdr:from>
    <xdr:ext cx="534377" cy="259045"/>
    <xdr:sp macro="" textlink="">
      <xdr:nvSpPr>
        <xdr:cNvPr id="416" name="テキスト ボックス 415"/>
        <xdr:cNvSpPr txBox="1"/>
      </xdr:nvSpPr>
      <xdr:spPr>
        <a:xfrm>
          <a:off x="9372111" y="1291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121478</xdr:rowOff>
    </xdr:from>
    <xdr:to>
      <xdr:col>45</xdr:col>
      <xdr:colOff>177800</xdr:colOff>
      <xdr:row>78</xdr:row>
      <xdr:rowOff>142410</xdr:rowOff>
    </xdr:to>
    <xdr:cxnSp macro="">
      <xdr:nvCxnSpPr>
        <xdr:cNvPr id="417" name="直線コネクタ 416"/>
        <xdr:cNvCxnSpPr/>
      </xdr:nvCxnSpPr>
      <xdr:spPr>
        <a:xfrm>
          <a:off x="7861300" y="13494578"/>
          <a:ext cx="889000" cy="2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128513</xdr:rowOff>
    </xdr:from>
    <xdr:to>
      <xdr:col>46</xdr:col>
      <xdr:colOff>38100</xdr:colOff>
      <xdr:row>77</xdr:row>
      <xdr:rowOff>58663</xdr:rowOff>
    </xdr:to>
    <xdr:sp macro="" textlink="">
      <xdr:nvSpPr>
        <xdr:cNvPr id="418" name="フローチャート: 判断 417"/>
        <xdr:cNvSpPr/>
      </xdr:nvSpPr>
      <xdr:spPr>
        <a:xfrm>
          <a:off x="8699500" y="131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75190</xdr:rowOff>
    </xdr:from>
    <xdr:ext cx="534377" cy="259045"/>
    <xdr:sp macro="" textlink="">
      <xdr:nvSpPr>
        <xdr:cNvPr id="419" name="テキスト ボックス 418"/>
        <xdr:cNvSpPr txBox="1"/>
      </xdr:nvSpPr>
      <xdr:spPr>
        <a:xfrm>
          <a:off x="8483111" y="1293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121478</xdr:rowOff>
    </xdr:from>
    <xdr:to>
      <xdr:col>41</xdr:col>
      <xdr:colOff>50800</xdr:colOff>
      <xdr:row>78</xdr:row>
      <xdr:rowOff>136500</xdr:rowOff>
    </xdr:to>
    <xdr:cxnSp macro="">
      <xdr:nvCxnSpPr>
        <xdr:cNvPr id="420" name="直線コネクタ 419"/>
        <xdr:cNvCxnSpPr/>
      </xdr:nvCxnSpPr>
      <xdr:spPr>
        <a:xfrm flipV="1">
          <a:off x="6972300" y="13494578"/>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132040</xdr:rowOff>
    </xdr:from>
    <xdr:to>
      <xdr:col>41</xdr:col>
      <xdr:colOff>101600</xdr:colOff>
      <xdr:row>77</xdr:row>
      <xdr:rowOff>62190</xdr:rowOff>
    </xdr:to>
    <xdr:sp macro="" textlink="">
      <xdr:nvSpPr>
        <xdr:cNvPr id="421" name="フローチャート: 判断 420"/>
        <xdr:cNvSpPr/>
      </xdr:nvSpPr>
      <xdr:spPr>
        <a:xfrm>
          <a:off x="7810500" y="1316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78717</xdr:rowOff>
    </xdr:from>
    <xdr:ext cx="534377" cy="259045"/>
    <xdr:sp macro="" textlink="">
      <xdr:nvSpPr>
        <xdr:cNvPr id="422" name="テキスト ボックス 421"/>
        <xdr:cNvSpPr txBox="1"/>
      </xdr:nvSpPr>
      <xdr:spPr>
        <a:xfrm>
          <a:off x="7594111" y="1293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114698</xdr:rowOff>
    </xdr:from>
    <xdr:to>
      <xdr:col>36</xdr:col>
      <xdr:colOff>165100</xdr:colOff>
      <xdr:row>77</xdr:row>
      <xdr:rowOff>44848</xdr:rowOff>
    </xdr:to>
    <xdr:sp macro="" textlink="">
      <xdr:nvSpPr>
        <xdr:cNvPr id="423" name="フローチャート: 判断 422"/>
        <xdr:cNvSpPr/>
      </xdr:nvSpPr>
      <xdr:spPr>
        <a:xfrm>
          <a:off x="6921500" y="1314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61376</xdr:rowOff>
    </xdr:from>
    <xdr:ext cx="534377" cy="259045"/>
    <xdr:sp macro="" textlink="">
      <xdr:nvSpPr>
        <xdr:cNvPr id="424" name="テキスト ボックス 423"/>
        <xdr:cNvSpPr txBox="1"/>
      </xdr:nvSpPr>
      <xdr:spPr>
        <a:xfrm>
          <a:off x="6705111" y="1292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109931</xdr:rowOff>
    </xdr:from>
    <xdr:to>
      <xdr:col>55</xdr:col>
      <xdr:colOff>50800</xdr:colOff>
      <xdr:row>78</xdr:row>
      <xdr:rowOff>40081</xdr:rowOff>
    </xdr:to>
    <xdr:sp macro="" textlink="">
      <xdr:nvSpPr>
        <xdr:cNvPr id="430" name="楕円 429"/>
        <xdr:cNvSpPr/>
      </xdr:nvSpPr>
      <xdr:spPr>
        <a:xfrm>
          <a:off x="10426700" y="1331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24858</xdr:rowOff>
    </xdr:from>
    <xdr:ext cx="469744" cy="259045"/>
    <xdr:sp macro="" textlink="">
      <xdr:nvSpPr>
        <xdr:cNvPr id="431" name="商工費該当値テキスト"/>
        <xdr:cNvSpPr txBox="1"/>
      </xdr:nvSpPr>
      <xdr:spPr>
        <a:xfrm>
          <a:off x="10528300" y="132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55166</xdr:rowOff>
    </xdr:from>
    <xdr:to>
      <xdr:col>50</xdr:col>
      <xdr:colOff>165100</xdr:colOff>
      <xdr:row>78</xdr:row>
      <xdr:rowOff>156766</xdr:rowOff>
    </xdr:to>
    <xdr:sp macro="" textlink="">
      <xdr:nvSpPr>
        <xdr:cNvPr id="432" name="楕円 431"/>
        <xdr:cNvSpPr/>
      </xdr:nvSpPr>
      <xdr:spPr>
        <a:xfrm>
          <a:off x="9588500" y="1342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147893</xdr:rowOff>
    </xdr:from>
    <xdr:ext cx="469744" cy="259045"/>
    <xdr:sp macro="" textlink="">
      <xdr:nvSpPr>
        <xdr:cNvPr id="433" name="テキスト ボックス 432"/>
        <xdr:cNvSpPr txBox="1"/>
      </xdr:nvSpPr>
      <xdr:spPr>
        <a:xfrm>
          <a:off x="9404428" y="1352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91610</xdr:rowOff>
    </xdr:from>
    <xdr:to>
      <xdr:col>46</xdr:col>
      <xdr:colOff>38100</xdr:colOff>
      <xdr:row>79</xdr:row>
      <xdr:rowOff>21760</xdr:rowOff>
    </xdr:to>
    <xdr:sp macro="" textlink="">
      <xdr:nvSpPr>
        <xdr:cNvPr id="434" name="楕円 433"/>
        <xdr:cNvSpPr/>
      </xdr:nvSpPr>
      <xdr:spPr>
        <a:xfrm>
          <a:off x="8699500" y="1346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12887</xdr:rowOff>
    </xdr:from>
    <xdr:ext cx="469744" cy="259045"/>
    <xdr:sp macro="" textlink="">
      <xdr:nvSpPr>
        <xdr:cNvPr id="435" name="テキスト ボックス 434"/>
        <xdr:cNvSpPr txBox="1"/>
      </xdr:nvSpPr>
      <xdr:spPr>
        <a:xfrm>
          <a:off x="8515428" y="1355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70678</xdr:rowOff>
    </xdr:from>
    <xdr:to>
      <xdr:col>41</xdr:col>
      <xdr:colOff>101600</xdr:colOff>
      <xdr:row>79</xdr:row>
      <xdr:rowOff>828</xdr:rowOff>
    </xdr:to>
    <xdr:sp macro="" textlink="">
      <xdr:nvSpPr>
        <xdr:cNvPr id="436" name="楕円 435"/>
        <xdr:cNvSpPr/>
      </xdr:nvSpPr>
      <xdr:spPr>
        <a:xfrm>
          <a:off x="7810500" y="1344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163405</xdr:rowOff>
    </xdr:from>
    <xdr:ext cx="469744" cy="259045"/>
    <xdr:sp macro="" textlink="">
      <xdr:nvSpPr>
        <xdr:cNvPr id="437" name="テキスト ボックス 436"/>
        <xdr:cNvSpPr txBox="1"/>
      </xdr:nvSpPr>
      <xdr:spPr>
        <a:xfrm>
          <a:off x="7626428" y="1353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85700</xdr:rowOff>
    </xdr:from>
    <xdr:to>
      <xdr:col>36</xdr:col>
      <xdr:colOff>165100</xdr:colOff>
      <xdr:row>79</xdr:row>
      <xdr:rowOff>15850</xdr:rowOff>
    </xdr:to>
    <xdr:sp macro="" textlink="">
      <xdr:nvSpPr>
        <xdr:cNvPr id="438" name="楕円 437"/>
        <xdr:cNvSpPr/>
      </xdr:nvSpPr>
      <xdr:spPr>
        <a:xfrm>
          <a:off x="6921500" y="134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6977</xdr:rowOff>
    </xdr:from>
    <xdr:ext cx="469744" cy="259045"/>
    <xdr:sp macro="" textlink="">
      <xdr:nvSpPr>
        <xdr:cNvPr id="439" name="テキスト ボックス 438"/>
        <xdr:cNvSpPr txBox="1"/>
      </xdr:nvSpPr>
      <xdr:spPr>
        <a:xfrm>
          <a:off x="6737428" y="135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0" name="テキスト ボックス 449"/>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2" name="テキスト ボックス 46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170828</xdr:rowOff>
    </xdr:from>
    <xdr:to>
      <xdr:col>54</xdr:col>
      <xdr:colOff>189865</xdr:colOff>
      <xdr:row>99</xdr:row>
      <xdr:rowOff>50927</xdr:rowOff>
    </xdr:to>
    <xdr:cxnSp macro="">
      <xdr:nvCxnSpPr>
        <xdr:cNvPr id="464" name="直線コネクタ 463"/>
        <xdr:cNvCxnSpPr/>
      </xdr:nvCxnSpPr>
      <xdr:spPr>
        <a:xfrm flipV="1">
          <a:off x="10475595" y="15601328"/>
          <a:ext cx="1270" cy="1423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54754</xdr:rowOff>
    </xdr:from>
    <xdr:ext cx="534377" cy="259045"/>
    <xdr:sp macro="" textlink="">
      <xdr:nvSpPr>
        <xdr:cNvPr id="465" name="土木費最小値テキスト"/>
        <xdr:cNvSpPr txBox="1"/>
      </xdr:nvSpPr>
      <xdr:spPr>
        <a:xfrm>
          <a:off x="10528300" y="1702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50927</xdr:rowOff>
    </xdr:from>
    <xdr:to>
      <xdr:col>55</xdr:col>
      <xdr:colOff>88900</xdr:colOff>
      <xdr:row>99</xdr:row>
      <xdr:rowOff>50927</xdr:rowOff>
    </xdr:to>
    <xdr:cxnSp macro="">
      <xdr:nvCxnSpPr>
        <xdr:cNvPr id="466" name="直線コネクタ 465"/>
        <xdr:cNvCxnSpPr/>
      </xdr:nvCxnSpPr>
      <xdr:spPr>
        <a:xfrm>
          <a:off x="10388600" y="1702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117505</xdr:rowOff>
    </xdr:from>
    <xdr:ext cx="534377" cy="259045"/>
    <xdr:sp macro="" textlink="">
      <xdr:nvSpPr>
        <xdr:cNvPr id="467" name="土木費最大値テキスト"/>
        <xdr:cNvSpPr txBox="1"/>
      </xdr:nvSpPr>
      <xdr:spPr>
        <a:xfrm>
          <a:off x="10528300" y="1537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67,183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170828</xdr:rowOff>
    </xdr:from>
    <xdr:to>
      <xdr:col>55</xdr:col>
      <xdr:colOff>88900</xdr:colOff>
      <xdr:row>90</xdr:row>
      <xdr:rowOff>170828</xdr:rowOff>
    </xdr:to>
    <xdr:cxnSp macro="">
      <xdr:nvCxnSpPr>
        <xdr:cNvPr id="468" name="直線コネクタ 467"/>
        <xdr:cNvCxnSpPr/>
      </xdr:nvCxnSpPr>
      <xdr:spPr>
        <a:xfrm>
          <a:off x="10388600" y="156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54814</xdr:rowOff>
    </xdr:from>
    <xdr:to>
      <xdr:col>55</xdr:col>
      <xdr:colOff>0</xdr:colOff>
      <xdr:row>96</xdr:row>
      <xdr:rowOff>71844</xdr:rowOff>
    </xdr:to>
    <xdr:cxnSp macro="">
      <xdr:nvCxnSpPr>
        <xdr:cNvPr id="469" name="直線コネクタ 468"/>
        <xdr:cNvCxnSpPr/>
      </xdr:nvCxnSpPr>
      <xdr:spPr>
        <a:xfrm>
          <a:off x="9639300" y="16514014"/>
          <a:ext cx="8382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118025</xdr:rowOff>
    </xdr:from>
    <xdr:ext cx="534377" cy="259045"/>
    <xdr:sp macro="" textlink="">
      <xdr:nvSpPr>
        <xdr:cNvPr id="470" name="土木費平均値テキスト"/>
        <xdr:cNvSpPr txBox="1"/>
      </xdr:nvSpPr>
      <xdr:spPr>
        <a:xfrm>
          <a:off x="10528300" y="16234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95148</xdr:rowOff>
    </xdr:from>
    <xdr:to>
      <xdr:col>55</xdr:col>
      <xdr:colOff>50800</xdr:colOff>
      <xdr:row>96</xdr:row>
      <xdr:rowOff>25298</xdr:rowOff>
    </xdr:to>
    <xdr:sp macro="" textlink="">
      <xdr:nvSpPr>
        <xdr:cNvPr id="471" name="フローチャート: 判断 470"/>
        <xdr:cNvSpPr/>
      </xdr:nvSpPr>
      <xdr:spPr>
        <a:xfrm>
          <a:off x="10426700" y="163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47231</xdr:rowOff>
    </xdr:from>
    <xdr:to>
      <xdr:col>50</xdr:col>
      <xdr:colOff>114300</xdr:colOff>
      <xdr:row>96</xdr:row>
      <xdr:rowOff>54814</xdr:rowOff>
    </xdr:to>
    <xdr:cxnSp macro="">
      <xdr:nvCxnSpPr>
        <xdr:cNvPr id="472" name="直線コネクタ 471"/>
        <xdr:cNvCxnSpPr/>
      </xdr:nvCxnSpPr>
      <xdr:spPr>
        <a:xfrm>
          <a:off x="8750300" y="16506431"/>
          <a:ext cx="889000" cy="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112027</xdr:rowOff>
    </xdr:from>
    <xdr:to>
      <xdr:col>50</xdr:col>
      <xdr:colOff>165100</xdr:colOff>
      <xdr:row>96</xdr:row>
      <xdr:rowOff>42177</xdr:rowOff>
    </xdr:to>
    <xdr:sp macro="" textlink="">
      <xdr:nvSpPr>
        <xdr:cNvPr id="473" name="フローチャート: 判断 472"/>
        <xdr:cNvSpPr/>
      </xdr:nvSpPr>
      <xdr:spPr>
        <a:xfrm>
          <a:off x="9588500" y="1639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58704</xdr:rowOff>
    </xdr:from>
    <xdr:ext cx="534377" cy="259045"/>
    <xdr:sp macro="" textlink="">
      <xdr:nvSpPr>
        <xdr:cNvPr id="474" name="テキスト ボックス 473"/>
        <xdr:cNvSpPr txBox="1"/>
      </xdr:nvSpPr>
      <xdr:spPr>
        <a:xfrm>
          <a:off x="9372111" y="1617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163703</xdr:rowOff>
    </xdr:from>
    <xdr:to>
      <xdr:col>45</xdr:col>
      <xdr:colOff>177800</xdr:colOff>
      <xdr:row>96</xdr:row>
      <xdr:rowOff>47231</xdr:rowOff>
    </xdr:to>
    <xdr:cxnSp macro="">
      <xdr:nvCxnSpPr>
        <xdr:cNvPr id="475" name="直線コネクタ 474"/>
        <xdr:cNvCxnSpPr/>
      </xdr:nvCxnSpPr>
      <xdr:spPr>
        <a:xfrm>
          <a:off x="7861300" y="16451453"/>
          <a:ext cx="8890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143459</xdr:rowOff>
    </xdr:from>
    <xdr:to>
      <xdr:col>46</xdr:col>
      <xdr:colOff>38100</xdr:colOff>
      <xdr:row>96</xdr:row>
      <xdr:rowOff>73609</xdr:rowOff>
    </xdr:to>
    <xdr:sp macro="" textlink="">
      <xdr:nvSpPr>
        <xdr:cNvPr id="476" name="フローチャート: 判断 475"/>
        <xdr:cNvSpPr/>
      </xdr:nvSpPr>
      <xdr:spPr>
        <a:xfrm>
          <a:off x="8699500" y="164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90136</xdr:rowOff>
    </xdr:from>
    <xdr:ext cx="534377" cy="259045"/>
    <xdr:sp macro="" textlink="">
      <xdr:nvSpPr>
        <xdr:cNvPr id="477" name="テキスト ボックス 476"/>
        <xdr:cNvSpPr txBox="1"/>
      </xdr:nvSpPr>
      <xdr:spPr>
        <a:xfrm>
          <a:off x="8483111" y="1620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163703</xdr:rowOff>
    </xdr:from>
    <xdr:to>
      <xdr:col>41</xdr:col>
      <xdr:colOff>50800</xdr:colOff>
      <xdr:row>96</xdr:row>
      <xdr:rowOff>119545</xdr:rowOff>
    </xdr:to>
    <xdr:cxnSp macro="">
      <xdr:nvCxnSpPr>
        <xdr:cNvPr id="478" name="直線コネクタ 477"/>
        <xdr:cNvCxnSpPr/>
      </xdr:nvCxnSpPr>
      <xdr:spPr>
        <a:xfrm flipV="1">
          <a:off x="6972300" y="16451453"/>
          <a:ext cx="889000" cy="12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94120</xdr:rowOff>
    </xdr:from>
    <xdr:to>
      <xdr:col>41</xdr:col>
      <xdr:colOff>101600</xdr:colOff>
      <xdr:row>96</xdr:row>
      <xdr:rowOff>24270</xdr:rowOff>
    </xdr:to>
    <xdr:sp macro="" textlink="">
      <xdr:nvSpPr>
        <xdr:cNvPr id="479" name="フローチャート: 判断 478"/>
        <xdr:cNvSpPr/>
      </xdr:nvSpPr>
      <xdr:spPr>
        <a:xfrm>
          <a:off x="7810500" y="163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40797</xdr:rowOff>
    </xdr:from>
    <xdr:ext cx="534377" cy="259045"/>
    <xdr:sp macro="" textlink="">
      <xdr:nvSpPr>
        <xdr:cNvPr id="480" name="テキスト ボックス 479"/>
        <xdr:cNvSpPr txBox="1"/>
      </xdr:nvSpPr>
      <xdr:spPr>
        <a:xfrm>
          <a:off x="7594111" y="1615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86613</xdr:rowOff>
    </xdr:from>
    <xdr:to>
      <xdr:col>36</xdr:col>
      <xdr:colOff>165100</xdr:colOff>
      <xdr:row>96</xdr:row>
      <xdr:rowOff>16763</xdr:rowOff>
    </xdr:to>
    <xdr:sp macro="" textlink="">
      <xdr:nvSpPr>
        <xdr:cNvPr id="481" name="フローチャート: 判断 480"/>
        <xdr:cNvSpPr/>
      </xdr:nvSpPr>
      <xdr:spPr>
        <a:xfrm>
          <a:off x="6921500" y="1637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33290</xdr:rowOff>
    </xdr:from>
    <xdr:ext cx="534377" cy="259045"/>
    <xdr:sp macro="" textlink="">
      <xdr:nvSpPr>
        <xdr:cNvPr id="482" name="テキスト ボックス 481"/>
        <xdr:cNvSpPr txBox="1"/>
      </xdr:nvSpPr>
      <xdr:spPr>
        <a:xfrm>
          <a:off x="6705111" y="1614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21044</xdr:rowOff>
    </xdr:from>
    <xdr:to>
      <xdr:col>55</xdr:col>
      <xdr:colOff>50800</xdr:colOff>
      <xdr:row>96</xdr:row>
      <xdr:rowOff>122644</xdr:rowOff>
    </xdr:to>
    <xdr:sp macro="" textlink="">
      <xdr:nvSpPr>
        <xdr:cNvPr id="488" name="楕円 487"/>
        <xdr:cNvSpPr/>
      </xdr:nvSpPr>
      <xdr:spPr>
        <a:xfrm>
          <a:off x="10426700" y="1648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170921</xdr:rowOff>
    </xdr:from>
    <xdr:ext cx="534377" cy="259045"/>
    <xdr:sp macro="" textlink="">
      <xdr:nvSpPr>
        <xdr:cNvPr id="489" name="土木費該当値テキスト"/>
        <xdr:cNvSpPr txBox="1"/>
      </xdr:nvSpPr>
      <xdr:spPr>
        <a:xfrm>
          <a:off x="10528300" y="164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4014</xdr:rowOff>
    </xdr:from>
    <xdr:to>
      <xdr:col>50</xdr:col>
      <xdr:colOff>165100</xdr:colOff>
      <xdr:row>96</xdr:row>
      <xdr:rowOff>105614</xdr:rowOff>
    </xdr:to>
    <xdr:sp macro="" textlink="">
      <xdr:nvSpPr>
        <xdr:cNvPr id="490" name="楕円 489"/>
        <xdr:cNvSpPr/>
      </xdr:nvSpPr>
      <xdr:spPr>
        <a:xfrm>
          <a:off x="9588500" y="1646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96741</xdr:rowOff>
    </xdr:from>
    <xdr:ext cx="534377" cy="259045"/>
    <xdr:sp macro="" textlink="">
      <xdr:nvSpPr>
        <xdr:cNvPr id="491" name="テキスト ボックス 490"/>
        <xdr:cNvSpPr txBox="1"/>
      </xdr:nvSpPr>
      <xdr:spPr>
        <a:xfrm>
          <a:off x="9372111" y="1655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167881</xdr:rowOff>
    </xdr:from>
    <xdr:to>
      <xdr:col>46</xdr:col>
      <xdr:colOff>38100</xdr:colOff>
      <xdr:row>96</xdr:row>
      <xdr:rowOff>98031</xdr:rowOff>
    </xdr:to>
    <xdr:sp macro="" textlink="">
      <xdr:nvSpPr>
        <xdr:cNvPr id="492" name="楕円 491"/>
        <xdr:cNvSpPr/>
      </xdr:nvSpPr>
      <xdr:spPr>
        <a:xfrm>
          <a:off x="8699500" y="1645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89158</xdr:rowOff>
    </xdr:from>
    <xdr:ext cx="534377" cy="259045"/>
    <xdr:sp macro="" textlink="">
      <xdr:nvSpPr>
        <xdr:cNvPr id="493" name="テキスト ボックス 492"/>
        <xdr:cNvSpPr txBox="1"/>
      </xdr:nvSpPr>
      <xdr:spPr>
        <a:xfrm>
          <a:off x="8483111" y="165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112903</xdr:rowOff>
    </xdr:from>
    <xdr:to>
      <xdr:col>41</xdr:col>
      <xdr:colOff>101600</xdr:colOff>
      <xdr:row>96</xdr:row>
      <xdr:rowOff>43053</xdr:rowOff>
    </xdr:to>
    <xdr:sp macro="" textlink="">
      <xdr:nvSpPr>
        <xdr:cNvPr id="494" name="楕円 493"/>
        <xdr:cNvSpPr/>
      </xdr:nvSpPr>
      <xdr:spPr>
        <a:xfrm>
          <a:off x="7810500" y="1640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34180</xdr:rowOff>
    </xdr:from>
    <xdr:ext cx="534377" cy="259045"/>
    <xdr:sp macro="" textlink="">
      <xdr:nvSpPr>
        <xdr:cNvPr id="495" name="テキスト ボックス 494"/>
        <xdr:cNvSpPr txBox="1"/>
      </xdr:nvSpPr>
      <xdr:spPr>
        <a:xfrm>
          <a:off x="7594111" y="1649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68745</xdr:rowOff>
    </xdr:from>
    <xdr:to>
      <xdr:col>36</xdr:col>
      <xdr:colOff>165100</xdr:colOff>
      <xdr:row>96</xdr:row>
      <xdr:rowOff>170345</xdr:rowOff>
    </xdr:to>
    <xdr:sp macro="" textlink="">
      <xdr:nvSpPr>
        <xdr:cNvPr id="496" name="楕円 495"/>
        <xdr:cNvSpPr/>
      </xdr:nvSpPr>
      <xdr:spPr>
        <a:xfrm>
          <a:off x="6921500" y="1652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161472</xdr:rowOff>
    </xdr:from>
    <xdr:ext cx="534377" cy="259045"/>
    <xdr:sp macro="" textlink="">
      <xdr:nvSpPr>
        <xdr:cNvPr id="497" name="テキスト ボックス 496"/>
        <xdr:cNvSpPr txBox="1"/>
      </xdr:nvSpPr>
      <xdr:spPr>
        <a:xfrm>
          <a:off x="6705111" y="1662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10" name="テキスト ボックス 50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149896</xdr:rowOff>
    </xdr:from>
    <xdr:to>
      <xdr:col>85</xdr:col>
      <xdr:colOff>126364</xdr:colOff>
      <xdr:row>38</xdr:row>
      <xdr:rowOff>113685</xdr:rowOff>
    </xdr:to>
    <xdr:cxnSp macro="">
      <xdr:nvCxnSpPr>
        <xdr:cNvPr id="520" name="直線コネクタ 519"/>
        <xdr:cNvCxnSpPr/>
      </xdr:nvCxnSpPr>
      <xdr:spPr>
        <a:xfrm flipV="1">
          <a:off x="16317595" y="5464846"/>
          <a:ext cx="1269" cy="1163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117512</xdr:rowOff>
    </xdr:from>
    <xdr:ext cx="534377" cy="259045"/>
    <xdr:sp macro="" textlink="">
      <xdr:nvSpPr>
        <xdr:cNvPr id="521" name="消防費最小値テキスト"/>
        <xdr:cNvSpPr txBox="1"/>
      </xdr:nvSpPr>
      <xdr:spPr>
        <a:xfrm>
          <a:off x="16370300" y="663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113685</xdr:rowOff>
    </xdr:from>
    <xdr:to>
      <xdr:col>86</xdr:col>
      <xdr:colOff>25400</xdr:colOff>
      <xdr:row>38</xdr:row>
      <xdr:rowOff>113685</xdr:rowOff>
    </xdr:to>
    <xdr:cxnSp macro="">
      <xdr:nvCxnSpPr>
        <xdr:cNvPr id="522" name="直線コネクタ 521"/>
        <xdr:cNvCxnSpPr/>
      </xdr:nvCxnSpPr>
      <xdr:spPr>
        <a:xfrm>
          <a:off x="16230600" y="6628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96573</xdr:rowOff>
    </xdr:from>
    <xdr:ext cx="534377" cy="259045"/>
    <xdr:sp macro="" textlink="">
      <xdr:nvSpPr>
        <xdr:cNvPr id="523" name="消防費最大値テキスト"/>
        <xdr:cNvSpPr txBox="1"/>
      </xdr:nvSpPr>
      <xdr:spPr>
        <a:xfrm>
          <a:off x="16370300" y="524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149896</xdr:rowOff>
    </xdr:from>
    <xdr:to>
      <xdr:col>86</xdr:col>
      <xdr:colOff>25400</xdr:colOff>
      <xdr:row>31</xdr:row>
      <xdr:rowOff>149896</xdr:rowOff>
    </xdr:to>
    <xdr:cxnSp macro="">
      <xdr:nvCxnSpPr>
        <xdr:cNvPr id="524" name="直線コネクタ 523"/>
        <xdr:cNvCxnSpPr/>
      </xdr:nvCxnSpPr>
      <xdr:spPr>
        <a:xfrm>
          <a:off x="16230600" y="5464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128270</xdr:rowOff>
    </xdr:from>
    <xdr:to>
      <xdr:col>85</xdr:col>
      <xdr:colOff>127000</xdr:colOff>
      <xdr:row>38</xdr:row>
      <xdr:rowOff>39756</xdr:rowOff>
    </xdr:to>
    <xdr:cxnSp macro="">
      <xdr:nvCxnSpPr>
        <xdr:cNvPr id="525" name="直線コネクタ 524"/>
        <xdr:cNvCxnSpPr/>
      </xdr:nvCxnSpPr>
      <xdr:spPr>
        <a:xfrm flipV="1">
          <a:off x="15481300" y="6471920"/>
          <a:ext cx="838200" cy="8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133357</xdr:rowOff>
    </xdr:from>
    <xdr:ext cx="534377" cy="259045"/>
    <xdr:sp macro="" textlink="">
      <xdr:nvSpPr>
        <xdr:cNvPr id="526" name="消防費平均値テキスト"/>
        <xdr:cNvSpPr txBox="1"/>
      </xdr:nvSpPr>
      <xdr:spPr>
        <a:xfrm>
          <a:off x="16370300" y="6134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110480</xdr:rowOff>
    </xdr:from>
    <xdr:to>
      <xdr:col>85</xdr:col>
      <xdr:colOff>177800</xdr:colOff>
      <xdr:row>37</xdr:row>
      <xdr:rowOff>40630</xdr:rowOff>
    </xdr:to>
    <xdr:sp macro="" textlink="">
      <xdr:nvSpPr>
        <xdr:cNvPr id="527" name="フローチャート: 判断 526"/>
        <xdr:cNvSpPr/>
      </xdr:nvSpPr>
      <xdr:spPr>
        <a:xfrm>
          <a:off x="16268700" y="628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39756</xdr:rowOff>
    </xdr:from>
    <xdr:to>
      <xdr:col>81</xdr:col>
      <xdr:colOff>50800</xdr:colOff>
      <xdr:row>38</xdr:row>
      <xdr:rowOff>55164</xdr:rowOff>
    </xdr:to>
    <xdr:cxnSp macro="">
      <xdr:nvCxnSpPr>
        <xdr:cNvPr id="528" name="直線コネクタ 527"/>
        <xdr:cNvCxnSpPr/>
      </xdr:nvCxnSpPr>
      <xdr:spPr>
        <a:xfrm flipV="1">
          <a:off x="14592300" y="6554856"/>
          <a:ext cx="889000" cy="1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3587</xdr:rowOff>
    </xdr:from>
    <xdr:to>
      <xdr:col>81</xdr:col>
      <xdr:colOff>101600</xdr:colOff>
      <xdr:row>37</xdr:row>
      <xdr:rowOff>105187</xdr:rowOff>
    </xdr:to>
    <xdr:sp macro="" textlink="">
      <xdr:nvSpPr>
        <xdr:cNvPr id="529" name="フローチャート: 判断 528"/>
        <xdr:cNvSpPr/>
      </xdr:nvSpPr>
      <xdr:spPr>
        <a:xfrm>
          <a:off x="15430500" y="6347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121714</xdr:rowOff>
    </xdr:from>
    <xdr:ext cx="534377" cy="259045"/>
    <xdr:sp macro="" textlink="">
      <xdr:nvSpPr>
        <xdr:cNvPr id="530" name="テキスト ボックス 529"/>
        <xdr:cNvSpPr txBox="1"/>
      </xdr:nvSpPr>
      <xdr:spPr>
        <a:xfrm>
          <a:off x="15214111" y="612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51460</xdr:rowOff>
    </xdr:from>
    <xdr:to>
      <xdr:col>76</xdr:col>
      <xdr:colOff>114300</xdr:colOff>
      <xdr:row>38</xdr:row>
      <xdr:rowOff>55164</xdr:rowOff>
    </xdr:to>
    <xdr:cxnSp macro="">
      <xdr:nvCxnSpPr>
        <xdr:cNvPr id="531" name="直線コネクタ 530"/>
        <xdr:cNvCxnSpPr/>
      </xdr:nvCxnSpPr>
      <xdr:spPr>
        <a:xfrm>
          <a:off x="13703300" y="6566560"/>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24892</xdr:rowOff>
    </xdr:from>
    <xdr:to>
      <xdr:col>76</xdr:col>
      <xdr:colOff>165100</xdr:colOff>
      <xdr:row>37</xdr:row>
      <xdr:rowOff>126492</xdr:rowOff>
    </xdr:to>
    <xdr:sp macro="" textlink="">
      <xdr:nvSpPr>
        <xdr:cNvPr id="532" name="フローチャート: 判断 531"/>
        <xdr:cNvSpPr/>
      </xdr:nvSpPr>
      <xdr:spPr>
        <a:xfrm>
          <a:off x="14541500" y="6368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143019</xdr:rowOff>
    </xdr:from>
    <xdr:ext cx="534377" cy="259045"/>
    <xdr:sp macro="" textlink="">
      <xdr:nvSpPr>
        <xdr:cNvPr id="533" name="テキスト ボックス 532"/>
        <xdr:cNvSpPr txBox="1"/>
      </xdr:nvSpPr>
      <xdr:spPr>
        <a:xfrm>
          <a:off x="14325111" y="614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29743</xdr:rowOff>
    </xdr:from>
    <xdr:to>
      <xdr:col>71</xdr:col>
      <xdr:colOff>177800</xdr:colOff>
      <xdr:row>38</xdr:row>
      <xdr:rowOff>51460</xdr:rowOff>
    </xdr:to>
    <xdr:cxnSp macro="">
      <xdr:nvCxnSpPr>
        <xdr:cNvPr id="534" name="直線コネクタ 533"/>
        <xdr:cNvCxnSpPr/>
      </xdr:nvCxnSpPr>
      <xdr:spPr>
        <a:xfrm>
          <a:off x="12814300" y="6544843"/>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73127</xdr:rowOff>
    </xdr:from>
    <xdr:to>
      <xdr:col>72</xdr:col>
      <xdr:colOff>38100</xdr:colOff>
      <xdr:row>38</xdr:row>
      <xdr:rowOff>3277</xdr:rowOff>
    </xdr:to>
    <xdr:sp macro="" textlink="">
      <xdr:nvSpPr>
        <xdr:cNvPr id="535" name="フローチャート: 判断 534"/>
        <xdr:cNvSpPr/>
      </xdr:nvSpPr>
      <xdr:spPr>
        <a:xfrm>
          <a:off x="13652500" y="641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19804</xdr:rowOff>
    </xdr:from>
    <xdr:ext cx="534377" cy="259045"/>
    <xdr:sp macro="" textlink="">
      <xdr:nvSpPr>
        <xdr:cNvPr id="536" name="テキスト ボックス 535"/>
        <xdr:cNvSpPr txBox="1"/>
      </xdr:nvSpPr>
      <xdr:spPr>
        <a:xfrm>
          <a:off x="13436111" y="619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64531</xdr:rowOff>
    </xdr:from>
    <xdr:to>
      <xdr:col>67</xdr:col>
      <xdr:colOff>101600</xdr:colOff>
      <xdr:row>37</xdr:row>
      <xdr:rowOff>166131</xdr:rowOff>
    </xdr:to>
    <xdr:sp macro="" textlink="">
      <xdr:nvSpPr>
        <xdr:cNvPr id="537" name="フローチャート: 判断 536"/>
        <xdr:cNvSpPr/>
      </xdr:nvSpPr>
      <xdr:spPr>
        <a:xfrm>
          <a:off x="12763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11208</xdr:rowOff>
    </xdr:from>
    <xdr:ext cx="534377" cy="259045"/>
    <xdr:sp macro="" textlink="">
      <xdr:nvSpPr>
        <xdr:cNvPr id="538" name="テキスト ボックス 537"/>
        <xdr:cNvSpPr txBox="1"/>
      </xdr:nvSpPr>
      <xdr:spPr>
        <a:xfrm>
          <a:off x="12547111" y="618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77470</xdr:rowOff>
    </xdr:from>
    <xdr:to>
      <xdr:col>85</xdr:col>
      <xdr:colOff>177800</xdr:colOff>
      <xdr:row>38</xdr:row>
      <xdr:rowOff>7620</xdr:rowOff>
    </xdr:to>
    <xdr:sp macro="" textlink="">
      <xdr:nvSpPr>
        <xdr:cNvPr id="544" name="楕円 543"/>
        <xdr:cNvSpPr/>
      </xdr:nvSpPr>
      <xdr:spPr>
        <a:xfrm>
          <a:off x="16268700" y="6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55897</xdr:rowOff>
    </xdr:from>
    <xdr:ext cx="534377" cy="259045"/>
    <xdr:sp macro="" textlink="">
      <xdr:nvSpPr>
        <xdr:cNvPr id="545" name="消防費該当値テキスト"/>
        <xdr:cNvSpPr txBox="1"/>
      </xdr:nvSpPr>
      <xdr:spPr>
        <a:xfrm>
          <a:off x="16370300" y="639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160406</xdr:rowOff>
    </xdr:from>
    <xdr:to>
      <xdr:col>81</xdr:col>
      <xdr:colOff>101600</xdr:colOff>
      <xdr:row>38</xdr:row>
      <xdr:rowOff>90556</xdr:rowOff>
    </xdr:to>
    <xdr:sp macro="" textlink="">
      <xdr:nvSpPr>
        <xdr:cNvPr id="546" name="楕円 545"/>
        <xdr:cNvSpPr/>
      </xdr:nvSpPr>
      <xdr:spPr>
        <a:xfrm>
          <a:off x="15430500" y="650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81683</xdr:rowOff>
    </xdr:from>
    <xdr:ext cx="534377" cy="259045"/>
    <xdr:sp macro="" textlink="">
      <xdr:nvSpPr>
        <xdr:cNvPr id="547" name="テキスト ボックス 546"/>
        <xdr:cNvSpPr txBox="1"/>
      </xdr:nvSpPr>
      <xdr:spPr>
        <a:xfrm>
          <a:off x="15214111" y="659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4364</xdr:rowOff>
    </xdr:from>
    <xdr:to>
      <xdr:col>76</xdr:col>
      <xdr:colOff>165100</xdr:colOff>
      <xdr:row>38</xdr:row>
      <xdr:rowOff>105964</xdr:rowOff>
    </xdr:to>
    <xdr:sp macro="" textlink="">
      <xdr:nvSpPr>
        <xdr:cNvPr id="548" name="楕円 547"/>
        <xdr:cNvSpPr/>
      </xdr:nvSpPr>
      <xdr:spPr>
        <a:xfrm>
          <a:off x="14541500" y="651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97091</xdr:rowOff>
    </xdr:from>
    <xdr:ext cx="534377" cy="259045"/>
    <xdr:sp macro="" textlink="">
      <xdr:nvSpPr>
        <xdr:cNvPr id="549" name="テキスト ボックス 548"/>
        <xdr:cNvSpPr txBox="1"/>
      </xdr:nvSpPr>
      <xdr:spPr>
        <a:xfrm>
          <a:off x="14325111" y="661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660</xdr:rowOff>
    </xdr:from>
    <xdr:to>
      <xdr:col>72</xdr:col>
      <xdr:colOff>38100</xdr:colOff>
      <xdr:row>38</xdr:row>
      <xdr:rowOff>102260</xdr:rowOff>
    </xdr:to>
    <xdr:sp macro="" textlink="">
      <xdr:nvSpPr>
        <xdr:cNvPr id="550" name="楕円 549"/>
        <xdr:cNvSpPr/>
      </xdr:nvSpPr>
      <xdr:spPr>
        <a:xfrm>
          <a:off x="13652500" y="65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93387</xdr:rowOff>
    </xdr:from>
    <xdr:ext cx="534377" cy="259045"/>
    <xdr:sp macro="" textlink="">
      <xdr:nvSpPr>
        <xdr:cNvPr id="551" name="テキスト ボックス 550"/>
        <xdr:cNvSpPr txBox="1"/>
      </xdr:nvSpPr>
      <xdr:spPr>
        <a:xfrm>
          <a:off x="13436111" y="660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150394</xdr:rowOff>
    </xdr:from>
    <xdr:to>
      <xdr:col>67</xdr:col>
      <xdr:colOff>101600</xdr:colOff>
      <xdr:row>38</xdr:row>
      <xdr:rowOff>80544</xdr:rowOff>
    </xdr:to>
    <xdr:sp macro="" textlink="">
      <xdr:nvSpPr>
        <xdr:cNvPr id="552" name="楕円 551"/>
        <xdr:cNvSpPr/>
      </xdr:nvSpPr>
      <xdr:spPr>
        <a:xfrm>
          <a:off x="12763500" y="64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71670</xdr:rowOff>
    </xdr:from>
    <xdr:ext cx="534377" cy="259045"/>
    <xdr:sp macro="" textlink="">
      <xdr:nvSpPr>
        <xdr:cNvPr id="553" name="テキスト ボックス 552"/>
        <xdr:cNvSpPr txBox="1"/>
      </xdr:nvSpPr>
      <xdr:spPr>
        <a:xfrm>
          <a:off x="12547111" y="658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6" name="テキスト ボックス 565"/>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8" name="テキスト ボックス 567"/>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0" name="テキスト ボックス 569"/>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2" name="テキスト ボックス 571"/>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87282</xdr:rowOff>
    </xdr:from>
    <xdr:to>
      <xdr:col>85</xdr:col>
      <xdr:colOff>126364</xdr:colOff>
      <xdr:row>56</xdr:row>
      <xdr:rowOff>157714</xdr:rowOff>
    </xdr:to>
    <xdr:cxnSp macro="">
      <xdr:nvCxnSpPr>
        <xdr:cNvPr id="576" name="直線コネクタ 575"/>
        <xdr:cNvCxnSpPr/>
      </xdr:nvCxnSpPr>
      <xdr:spPr>
        <a:xfrm flipV="1">
          <a:off x="16317595" y="8831232"/>
          <a:ext cx="1269" cy="927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161541</xdr:rowOff>
    </xdr:from>
    <xdr:ext cx="534377" cy="259045"/>
    <xdr:sp macro="" textlink="">
      <xdr:nvSpPr>
        <xdr:cNvPr id="577" name="教育費最小値テキスト"/>
        <xdr:cNvSpPr txBox="1"/>
      </xdr:nvSpPr>
      <xdr:spPr>
        <a:xfrm>
          <a:off x="16370300" y="976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157714</xdr:rowOff>
    </xdr:from>
    <xdr:to>
      <xdr:col>86</xdr:col>
      <xdr:colOff>25400</xdr:colOff>
      <xdr:row>56</xdr:row>
      <xdr:rowOff>157714</xdr:rowOff>
    </xdr:to>
    <xdr:cxnSp macro="">
      <xdr:nvCxnSpPr>
        <xdr:cNvPr id="578" name="直線コネクタ 577"/>
        <xdr:cNvCxnSpPr/>
      </xdr:nvCxnSpPr>
      <xdr:spPr>
        <a:xfrm>
          <a:off x="16230600" y="975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33959</xdr:rowOff>
    </xdr:from>
    <xdr:ext cx="534377" cy="259045"/>
    <xdr:sp macro="" textlink="">
      <xdr:nvSpPr>
        <xdr:cNvPr id="579" name="教育費最大値テキスト"/>
        <xdr:cNvSpPr txBox="1"/>
      </xdr:nvSpPr>
      <xdr:spPr>
        <a:xfrm>
          <a:off x="16370300" y="860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87282</xdr:rowOff>
    </xdr:from>
    <xdr:to>
      <xdr:col>86</xdr:col>
      <xdr:colOff>25400</xdr:colOff>
      <xdr:row>51</xdr:row>
      <xdr:rowOff>87282</xdr:rowOff>
    </xdr:to>
    <xdr:cxnSp macro="">
      <xdr:nvCxnSpPr>
        <xdr:cNvPr id="580" name="直線コネクタ 579"/>
        <xdr:cNvCxnSpPr/>
      </xdr:nvCxnSpPr>
      <xdr:spPr>
        <a:xfrm>
          <a:off x="16230600" y="8831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38522</xdr:rowOff>
    </xdr:from>
    <xdr:to>
      <xdr:col>85</xdr:col>
      <xdr:colOff>127000</xdr:colOff>
      <xdr:row>57</xdr:row>
      <xdr:rowOff>36419</xdr:rowOff>
    </xdr:to>
    <xdr:cxnSp macro="">
      <xdr:nvCxnSpPr>
        <xdr:cNvPr id="581" name="直線コネクタ 580"/>
        <xdr:cNvCxnSpPr/>
      </xdr:nvCxnSpPr>
      <xdr:spPr>
        <a:xfrm flipV="1">
          <a:off x="15481300" y="9639722"/>
          <a:ext cx="838200" cy="16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11924</xdr:rowOff>
    </xdr:from>
    <xdr:ext cx="534377" cy="259045"/>
    <xdr:sp macro="" textlink="">
      <xdr:nvSpPr>
        <xdr:cNvPr id="582" name="教育費平均値テキスト"/>
        <xdr:cNvSpPr txBox="1"/>
      </xdr:nvSpPr>
      <xdr:spPr>
        <a:xfrm>
          <a:off x="16370300" y="90987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160497</xdr:rowOff>
    </xdr:from>
    <xdr:to>
      <xdr:col>85</xdr:col>
      <xdr:colOff>177800</xdr:colOff>
      <xdr:row>54</xdr:row>
      <xdr:rowOff>90647</xdr:rowOff>
    </xdr:to>
    <xdr:sp macro="" textlink="">
      <xdr:nvSpPr>
        <xdr:cNvPr id="583" name="フローチャート: 判断 582"/>
        <xdr:cNvSpPr/>
      </xdr:nvSpPr>
      <xdr:spPr>
        <a:xfrm>
          <a:off x="16268700" y="92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36419</xdr:rowOff>
    </xdr:from>
    <xdr:to>
      <xdr:col>81</xdr:col>
      <xdr:colOff>50800</xdr:colOff>
      <xdr:row>57</xdr:row>
      <xdr:rowOff>158605</xdr:rowOff>
    </xdr:to>
    <xdr:cxnSp macro="">
      <xdr:nvCxnSpPr>
        <xdr:cNvPr id="584" name="直線コネクタ 583"/>
        <xdr:cNvCxnSpPr/>
      </xdr:nvCxnSpPr>
      <xdr:spPr>
        <a:xfrm flipV="1">
          <a:off x="14592300" y="9809069"/>
          <a:ext cx="889000" cy="12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114595</xdr:rowOff>
    </xdr:from>
    <xdr:to>
      <xdr:col>81</xdr:col>
      <xdr:colOff>101600</xdr:colOff>
      <xdr:row>55</xdr:row>
      <xdr:rowOff>44745</xdr:rowOff>
    </xdr:to>
    <xdr:sp macro="" textlink="">
      <xdr:nvSpPr>
        <xdr:cNvPr id="585" name="フローチャート: 判断 584"/>
        <xdr:cNvSpPr/>
      </xdr:nvSpPr>
      <xdr:spPr>
        <a:xfrm>
          <a:off x="15430500" y="937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61272</xdr:rowOff>
    </xdr:from>
    <xdr:ext cx="534377" cy="259045"/>
    <xdr:sp macro="" textlink="">
      <xdr:nvSpPr>
        <xdr:cNvPr id="586" name="テキスト ボックス 585"/>
        <xdr:cNvSpPr txBox="1"/>
      </xdr:nvSpPr>
      <xdr:spPr>
        <a:xfrm>
          <a:off x="15214111" y="914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158605</xdr:rowOff>
    </xdr:from>
    <xdr:to>
      <xdr:col>76</xdr:col>
      <xdr:colOff>114300</xdr:colOff>
      <xdr:row>58</xdr:row>
      <xdr:rowOff>78207</xdr:rowOff>
    </xdr:to>
    <xdr:cxnSp macro="">
      <xdr:nvCxnSpPr>
        <xdr:cNvPr id="587" name="直線コネクタ 586"/>
        <xdr:cNvCxnSpPr/>
      </xdr:nvCxnSpPr>
      <xdr:spPr>
        <a:xfrm flipV="1">
          <a:off x="13703300" y="9931255"/>
          <a:ext cx="889000" cy="9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89426</xdr:rowOff>
    </xdr:from>
    <xdr:to>
      <xdr:col>76</xdr:col>
      <xdr:colOff>165100</xdr:colOff>
      <xdr:row>56</xdr:row>
      <xdr:rowOff>19576</xdr:rowOff>
    </xdr:to>
    <xdr:sp macro="" textlink="">
      <xdr:nvSpPr>
        <xdr:cNvPr id="588" name="フローチャート: 判断 587"/>
        <xdr:cNvSpPr/>
      </xdr:nvSpPr>
      <xdr:spPr>
        <a:xfrm>
          <a:off x="14541500" y="95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36103</xdr:rowOff>
    </xdr:from>
    <xdr:ext cx="534377" cy="259045"/>
    <xdr:sp macro="" textlink="">
      <xdr:nvSpPr>
        <xdr:cNvPr id="589" name="テキスト ボックス 588"/>
        <xdr:cNvSpPr txBox="1"/>
      </xdr:nvSpPr>
      <xdr:spPr>
        <a:xfrm>
          <a:off x="14325111" y="929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72194</xdr:rowOff>
    </xdr:from>
    <xdr:to>
      <xdr:col>71</xdr:col>
      <xdr:colOff>177800</xdr:colOff>
      <xdr:row>58</xdr:row>
      <xdr:rowOff>78207</xdr:rowOff>
    </xdr:to>
    <xdr:cxnSp macro="">
      <xdr:nvCxnSpPr>
        <xdr:cNvPr id="590" name="直線コネクタ 589"/>
        <xdr:cNvCxnSpPr/>
      </xdr:nvCxnSpPr>
      <xdr:spPr>
        <a:xfrm>
          <a:off x="12814300" y="10016294"/>
          <a:ext cx="889000" cy="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95461</xdr:rowOff>
    </xdr:from>
    <xdr:to>
      <xdr:col>72</xdr:col>
      <xdr:colOff>38100</xdr:colOff>
      <xdr:row>56</xdr:row>
      <xdr:rowOff>25611</xdr:rowOff>
    </xdr:to>
    <xdr:sp macro="" textlink="">
      <xdr:nvSpPr>
        <xdr:cNvPr id="591" name="フローチャート: 判断 590"/>
        <xdr:cNvSpPr/>
      </xdr:nvSpPr>
      <xdr:spPr>
        <a:xfrm>
          <a:off x="13652500" y="952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42138</xdr:rowOff>
    </xdr:from>
    <xdr:ext cx="534377" cy="259045"/>
    <xdr:sp macro="" textlink="">
      <xdr:nvSpPr>
        <xdr:cNvPr id="592" name="テキスト ボックス 591"/>
        <xdr:cNvSpPr txBox="1"/>
      </xdr:nvSpPr>
      <xdr:spPr>
        <a:xfrm>
          <a:off x="13436111" y="930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143695</xdr:rowOff>
    </xdr:from>
    <xdr:to>
      <xdr:col>67</xdr:col>
      <xdr:colOff>101600</xdr:colOff>
      <xdr:row>56</xdr:row>
      <xdr:rowOff>73845</xdr:rowOff>
    </xdr:to>
    <xdr:sp macro="" textlink="">
      <xdr:nvSpPr>
        <xdr:cNvPr id="593" name="フローチャート: 判断 592"/>
        <xdr:cNvSpPr/>
      </xdr:nvSpPr>
      <xdr:spPr>
        <a:xfrm>
          <a:off x="12763500" y="957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90372</xdr:rowOff>
    </xdr:from>
    <xdr:ext cx="534377" cy="259045"/>
    <xdr:sp macro="" textlink="">
      <xdr:nvSpPr>
        <xdr:cNvPr id="594" name="テキスト ボックス 593"/>
        <xdr:cNvSpPr txBox="1"/>
      </xdr:nvSpPr>
      <xdr:spPr>
        <a:xfrm>
          <a:off x="12547111" y="934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159172</xdr:rowOff>
    </xdr:from>
    <xdr:to>
      <xdr:col>85</xdr:col>
      <xdr:colOff>177800</xdr:colOff>
      <xdr:row>56</xdr:row>
      <xdr:rowOff>89322</xdr:rowOff>
    </xdr:to>
    <xdr:sp macro="" textlink="">
      <xdr:nvSpPr>
        <xdr:cNvPr id="600" name="楕円 599"/>
        <xdr:cNvSpPr/>
      </xdr:nvSpPr>
      <xdr:spPr>
        <a:xfrm>
          <a:off x="16268700" y="958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74099</xdr:rowOff>
    </xdr:from>
    <xdr:ext cx="534377" cy="259045"/>
    <xdr:sp macro="" textlink="">
      <xdr:nvSpPr>
        <xdr:cNvPr id="601" name="教育費該当値テキスト"/>
        <xdr:cNvSpPr txBox="1"/>
      </xdr:nvSpPr>
      <xdr:spPr>
        <a:xfrm>
          <a:off x="16370300" y="950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157069</xdr:rowOff>
    </xdr:from>
    <xdr:to>
      <xdr:col>81</xdr:col>
      <xdr:colOff>101600</xdr:colOff>
      <xdr:row>57</xdr:row>
      <xdr:rowOff>87219</xdr:rowOff>
    </xdr:to>
    <xdr:sp macro="" textlink="">
      <xdr:nvSpPr>
        <xdr:cNvPr id="602" name="楕円 601"/>
        <xdr:cNvSpPr/>
      </xdr:nvSpPr>
      <xdr:spPr>
        <a:xfrm>
          <a:off x="15430500" y="97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78346</xdr:rowOff>
    </xdr:from>
    <xdr:ext cx="534377" cy="259045"/>
    <xdr:sp macro="" textlink="">
      <xdr:nvSpPr>
        <xdr:cNvPr id="603" name="テキスト ボックス 602"/>
        <xdr:cNvSpPr txBox="1"/>
      </xdr:nvSpPr>
      <xdr:spPr>
        <a:xfrm>
          <a:off x="15214111" y="985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107805</xdr:rowOff>
    </xdr:from>
    <xdr:to>
      <xdr:col>76</xdr:col>
      <xdr:colOff>165100</xdr:colOff>
      <xdr:row>58</xdr:row>
      <xdr:rowOff>37955</xdr:rowOff>
    </xdr:to>
    <xdr:sp macro="" textlink="">
      <xdr:nvSpPr>
        <xdr:cNvPr id="604" name="楕円 603"/>
        <xdr:cNvSpPr/>
      </xdr:nvSpPr>
      <xdr:spPr>
        <a:xfrm>
          <a:off x="14541500" y="98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29082</xdr:rowOff>
    </xdr:from>
    <xdr:ext cx="534377" cy="259045"/>
    <xdr:sp macro="" textlink="">
      <xdr:nvSpPr>
        <xdr:cNvPr id="605" name="テキスト ボックス 604"/>
        <xdr:cNvSpPr txBox="1"/>
      </xdr:nvSpPr>
      <xdr:spPr>
        <a:xfrm>
          <a:off x="14325111" y="99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27407</xdr:rowOff>
    </xdr:from>
    <xdr:to>
      <xdr:col>72</xdr:col>
      <xdr:colOff>38100</xdr:colOff>
      <xdr:row>58</xdr:row>
      <xdr:rowOff>129007</xdr:rowOff>
    </xdr:to>
    <xdr:sp macro="" textlink="">
      <xdr:nvSpPr>
        <xdr:cNvPr id="606" name="楕円 605"/>
        <xdr:cNvSpPr/>
      </xdr:nvSpPr>
      <xdr:spPr>
        <a:xfrm>
          <a:off x="13652500" y="997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120134</xdr:rowOff>
    </xdr:from>
    <xdr:ext cx="534377" cy="259045"/>
    <xdr:sp macro="" textlink="">
      <xdr:nvSpPr>
        <xdr:cNvPr id="607" name="テキスト ボックス 606"/>
        <xdr:cNvSpPr txBox="1"/>
      </xdr:nvSpPr>
      <xdr:spPr>
        <a:xfrm>
          <a:off x="13436111" y="1006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21394</xdr:rowOff>
    </xdr:from>
    <xdr:to>
      <xdr:col>67</xdr:col>
      <xdr:colOff>101600</xdr:colOff>
      <xdr:row>58</xdr:row>
      <xdr:rowOff>122994</xdr:rowOff>
    </xdr:to>
    <xdr:sp macro="" textlink="">
      <xdr:nvSpPr>
        <xdr:cNvPr id="608" name="楕円 607"/>
        <xdr:cNvSpPr/>
      </xdr:nvSpPr>
      <xdr:spPr>
        <a:xfrm>
          <a:off x="12763500" y="996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114121</xdr:rowOff>
    </xdr:from>
    <xdr:ext cx="534377" cy="259045"/>
    <xdr:sp macro="" textlink="">
      <xdr:nvSpPr>
        <xdr:cNvPr id="609" name="テキスト ボックス 608"/>
        <xdr:cNvSpPr txBox="1"/>
      </xdr:nvSpPr>
      <xdr:spPr>
        <a:xfrm>
          <a:off x="12547111" y="1005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104587</xdr:rowOff>
    </xdr:from>
    <xdr:to>
      <xdr:col>85</xdr:col>
      <xdr:colOff>126364</xdr:colOff>
      <xdr:row>78</xdr:row>
      <xdr:rowOff>139700</xdr:rowOff>
    </xdr:to>
    <xdr:cxnSp macro="">
      <xdr:nvCxnSpPr>
        <xdr:cNvPr id="631" name="直線コネクタ 630"/>
        <xdr:cNvCxnSpPr/>
      </xdr:nvCxnSpPr>
      <xdr:spPr>
        <a:xfrm flipV="1">
          <a:off x="16317595" y="12106087"/>
          <a:ext cx="1269" cy="140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51264</xdr:rowOff>
    </xdr:from>
    <xdr:ext cx="534377" cy="259045"/>
    <xdr:sp macro="" textlink="">
      <xdr:nvSpPr>
        <xdr:cNvPr id="634" name="災害復旧費最大値テキスト"/>
        <xdr:cNvSpPr txBox="1"/>
      </xdr:nvSpPr>
      <xdr:spPr>
        <a:xfrm>
          <a:off x="16370300" y="1188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30,768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104587</xdr:rowOff>
    </xdr:from>
    <xdr:to>
      <xdr:col>86</xdr:col>
      <xdr:colOff>25400</xdr:colOff>
      <xdr:row>70</xdr:row>
      <xdr:rowOff>104587</xdr:rowOff>
    </xdr:to>
    <xdr:cxnSp macro="">
      <xdr:nvCxnSpPr>
        <xdr:cNvPr id="635" name="直線コネクタ 634"/>
        <xdr:cNvCxnSpPr/>
      </xdr:nvCxnSpPr>
      <xdr:spPr>
        <a:xfrm>
          <a:off x="16230600" y="12106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115788</xdr:rowOff>
    </xdr:from>
    <xdr:to>
      <xdr:col>85</xdr:col>
      <xdr:colOff>127000</xdr:colOff>
      <xdr:row>78</xdr:row>
      <xdr:rowOff>117480</xdr:rowOff>
    </xdr:to>
    <xdr:cxnSp macro="">
      <xdr:nvCxnSpPr>
        <xdr:cNvPr id="636" name="直線コネクタ 635"/>
        <xdr:cNvCxnSpPr/>
      </xdr:nvCxnSpPr>
      <xdr:spPr>
        <a:xfrm>
          <a:off x="15481300" y="13488888"/>
          <a:ext cx="8382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70812</xdr:rowOff>
    </xdr:from>
    <xdr:ext cx="469744" cy="259045"/>
    <xdr:sp macro="" textlink="">
      <xdr:nvSpPr>
        <xdr:cNvPr id="637" name="災害復旧費平均値テキスト"/>
        <xdr:cNvSpPr txBox="1"/>
      </xdr:nvSpPr>
      <xdr:spPr>
        <a:xfrm>
          <a:off x="16370300" y="13101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47935</xdr:rowOff>
    </xdr:from>
    <xdr:to>
      <xdr:col>85</xdr:col>
      <xdr:colOff>177800</xdr:colOff>
      <xdr:row>77</xdr:row>
      <xdr:rowOff>149535</xdr:rowOff>
    </xdr:to>
    <xdr:sp macro="" textlink="">
      <xdr:nvSpPr>
        <xdr:cNvPr id="638" name="フローチャート: 判断 637"/>
        <xdr:cNvSpPr/>
      </xdr:nvSpPr>
      <xdr:spPr>
        <a:xfrm>
          <a:off x="16268700" y="132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115788</xdr:rowOff>
    </xdr:from>
    <xdr:to>
      <xdr:col>81</xdr:col>
      <xdr:colOff>50800</xdr:colOff>
      <xdr:row>78</xdr:row>
      <xdr:rowOff>124383</xdr:rowOff>
    </xdr:to>
    <xdr:cxnSp macro="">
      <xdr:nvCxnSpPr>
        <xdr:cNvPr id="639" name="直線コネクタ 638"/>
        <xdr:cNvCxnSpPr/>
      </xdr:nvCxnSpPr>
      <xdr:spPr>
        <a:xfrm flipV="1">
          <a:off x="14592300" y="13488888"/>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108148</xdr:rowOff>
    </xdr:from>
    <xdr:to>
      <xdr:col>81</xdr:col>
      <xdr:colOff>101600</xdr:colOff>
      <xdr:row>78</xdr:row>
      <xdr:rowOff>38298</xdr:rowOff>
    </xdr:to>
    <xdr:sp macro="" textlink="">
      <xdr:nvSpPr>
        <xdr:cNvPr id="640" name="フローチャート: 判断 639"/>
        <xdr:cNvSpPr/>
      </xdr:nvSpPr>
      <xdr:spPr>
        <a:xfrm>
          <a:off x="15430500" y="1330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54825</xdr:rowOff>
    </xdr:from>
    <xdr:ext cx="469744" cy="259045"/>
    <xdr:sp macro="" textlink="">
      <xdr:nvSpPr>
        <xdr:cNvPr id="641" name="テキスト ボックス 640"/>
        <xdr:cNvSpPr txBox="1"/>
      </xdr:nvSpPr>
      <xdr:spPr>
        <a:xfrm>
          <a:off x="15246428" y="1308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120543</xdr:rowOff>
    </xdr:from>
    <xdr:to>
      <xdr:col>76</xdr:col>
      <xdr:colOff>114300</xdr:colOff>
      <xdr:row>78</xdr:row>
      <xdr:rowOff>124383</xdr:rowOff>
    </xdr:to>
    <xdr:cxnSp macro="">
      <xdr:nvCxnSpPr>
        <xdr:cNvPr id="642" name="直線コネクタ 641"/>
        <xdr:cNvCxnSpPr/>
      </xdr:nvCxnSpPr>
      <xdr:spPr>
        <a:xfrm>
          <a:off x="13703300" y="13493643"/>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132014</xdr:rowOff>
    </xdr:from>
    <xdr:to>
      <xdr:col>76</xdr:col>
      <xdr:colOff>165100</xdr:colOff>
      <xdr:row>78</xdr:row>
      <xdr:rowOff>62164</xdr:rowOff>
    </xdr:to>
    <xdr:sp macro="" textlink="">
      <xdr:nvSpPr>
        <xdr:cNvPr id="643" name="フローチャート: 判断 642"/>
        <xdr:cNvSpPr/>
      </xdr:nvSpPr>
      <xdr:spPr>
        <a:xfrm>
          <a:off x="14541500" y="1333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78691</xdr:rowOff>
    </xdr:from>
    <xdr:ext cx="469744" cy="259045"/>
    <xdr:sp macro="" textlink="">
      <xdr:nvSpPr>
        <xdr:cNvPr id="644" name="テキスト ボックス 643"/>
        <xdr:cNvSpPr txBox="1"/>
      </xdr:nvSpPr>
      <xdr:spPr>
        <a:xfrm>
          <a:off x="14357428" y="1310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120543</xdr:rowOff>
    </xdr:from>
    <xdr:to>
      <xdr:col>71</xdr:col>
      <xdr:colOff>177800</xdr:colOff>
      <xdr:row>78</xdr:row>
      <xdr:rowOff>122555</xdr:rowOff>
    </xdr:to>
    <xdr:cxnSp macro="">
      <xdr:nvCxnSpPr>
        <xdr:cNvPr id="645" name="直線コネクタ 644"/>
        <xdr:cNvCxnSpPr/>
      </xdr:nvCxnSpPr>
      <xdr:spPr>
        <a:xfrm flipV="1">
          <a:off x="12814300" y="13493643"/>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68966</xdr:rowOff>
    </xdr:from>
    <xdr:to>
      <xdr:col>72</xdr:col>
      <xdr:colOff>38100</xdr:colOff>
      <xdr:row>78</xdr:row>
      <xdr:rowOff>170566</xdr:rowOff>
    </xdr:to>
    <xdr:sp macro="" textlink="">
      <xdr:nvSpPr>
        <xdr:cNvPr id="646" name="フローチャート: 判断 645"/>
        <xdr:cNvSpPr/>
      </xdr:nvSpPr>
      <xdr:spPr>
        <a:xfrm>
          <a:off x="13652500" y="134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15643</xdr:rowOff>
    </xdr:from>
    <xdr:ext cx="378565" cy="259045"/>
    <xdr:sp macro="" textlink="">
      <xdr:nvSpPr>
        <xdr:cNvPr id="647" name="テキスト ボックス 646"/>
        <xdr:cNvSpPr txBox="1"/>
      </xdr:nvSpPr>
      <xdr:spPr>
        <a:xfrm>
          <a:off x="13514017" y="13217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50633</xdr:rowOff>
    </xdr:from>
    <xdr:to>
      <xdr:col>67</xdr:col>
      <xdr:colOff>101600</xdr:colOff>
      <xdr:row>78</xdr:row>
      <xdr:rowOff>152233</xdr:rowOff>
    </xdr:to>
    <xdr:sp macro="" textlink="">
      <xdr:nvSpPr>
        <xdr:cNvPr id="648" name="フローチャート: 判断 647"/>
        <xdr:cNvSpPr/>
      </xdr:nvSpPr>
      <xdr:spPr>
        <a:xfrm>
          <a:off x="12763500" y="1342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168760</xdr:rowOff>
    </xdr:from>
    <xdr:ext cx="378565" cy="259045"/>
    <xdr:sp macro="" textlink="">
      <xdr:nvSpPr>
        <xdr:cNvPr id="649" name="テキスト ボックス 648"/>
        <xdr:cNvSpPr txBox="1"/>
      </xdr:nvSpPr>
      <xdr:spPr>
        <a:xfrm>
          <a:off x="12625017" y="13198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66680</xdr:rowOff>
    </xdr:from>
    <xdr:to>
      <xdr:col>85</xdr:col>
      <xdr:colOff>177800</xdr:colOff>
      <xdr:row>78</xdr:row>
      <xdr:rowOff>168280</xdr:rowOff>
    </xdr:to>
    <xdr:sp macro="" textlink="">
      <xdr:nvSpPr>
        <xdr:cNvPr id="655" name="楕円 654"/>
        <xdr:cNvSpPr/>
      </xdr:nvSpPr>
      <xdr:spPr>
        <a:xfrm>
          <a:off x="16268700" y="1343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153057</xdr:rowOff>
    </xdr:from>
    <xdr:ext cx="378565" cy="259045"/>
    <xdr:sp macro="" textlink="">
      <xdr:nvSpPr>
        <xdr:cNvPr id="656" name="災害復旧費該当値テキスト"/>
        <xdr:cNvSpPr txBox="1"/>
      </xdr:nvSpPr>
      <xdr:spPr>
        <a:xfrm>
          <a:off x="16370300" y="13354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64988</xdr:rowOff>
    </xdr:from>
    <xdr:to>
      <xdr:col>81</xdr:col>
      <xdr:colOff>101600</xdr:colOff>
      <xdr:row>78</xdr:row>
      <xdr:rowOff>166588</xdr:rowOff>
    </xdr:to>
    <xdr:sp macro="" textlink="">
      <xdr:nvSpPr>
        <xdr:cNvPr id="657" name="楕円 656"/>
        <xdr:cNvSpPr/>
      </xdr:nvSpPr>
      <xdr:spPr>
        <a:xfrm>
          <a:off x="15430500" y="134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157715</xdr:rowOff>
    </xdr:from>
    <xdr:ext cx="378565" cy="259045"/>
    <xdr:sp macro="" textlink="">
      <xdr:nvSpPr>
        <xdr:cNvPr id="658" name="テキスト ボックス 657"/>
        <xdr:cNvSpPr txBox="1"/>
      </xdr:nvSpPr>
      <xdr:spPr>
        <a:xfrm>
          <a:off x="15292017" y="13530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73583</xdr:rowOff>
    </xdr:from>
    <xdr:to>
      <xdr:col>76</xdr:col>
      <xdr:colOff>165100</xdr:colOff>
      <xdr:row>79</xdr:row>
      <xdr:rowOff>3733</xdr:rowOff>
    </xdr:to>
    <xdr:sp macro="" textlink="">
      <xdr:nvSpPr>
        <xdr:cNvPr id="659" name="楕円 658"/>
        <xdr:cNvSpPr/>
      </xdr:nvSpPr>
      <xdr:spPr>
        <a:xfrm>
          <a:off x="14541500" y="1344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166310</xdr:rowOff>
    </xdr:from>
    <xdr:ext cx="378565" cy="259045"/>
    <xdr:sp macro="" textlink="">
      <xdr:nvSpPr>
        <xdr:cNvPr id="660" name="テキスト ボックス 659"/>
        <xdr:cNvSpPr txBox="1"/>
      </xdr:nvSpPr>
      <xdr:spPr>
        <a:xfrm>
          <a:off x="14403017" y="13539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69743</xdr:rowOff>
    </xdr:from>
    <xdr:to>
      <xdr:col>72</xdr:col>
      <xdr:colOff>38100</xdr:colOff>
      <xdr:row>78</xdr:row>
      <xdr:rowOff>171343</xdr:rowOff>
    </xdr:to>
    <xdr:sp macro="" textlink="">
      <xdr:nvSpPr>
        <xdr:cNvPr id="661" name="楕円 660"/>
        <xdr:cNvSpPr/>
      </xdr:nvSpPr>
      <xdr:spPr>
        <a:xfrm>
          <a:off x="13652500" y="1344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162470</xdr:rowOff>
    </xdr:from>
    <xdr:ext cx="378565" cy="259045"/>
    <xdr:sp macro="" textlink="">
      <xdr:nvSpPr>
        <xdr:cNvPr id="662" name="テキスト ボックス 661"/>
        <xdr:cNvSpPr txBox="1"/>
      </xdr:nvSpPr>
      <xdr:spPr>
        <a:xfrm>
          <a:off x="13514017" y="13535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71755</xdr:rowOff>
    </xdr:from>
    <xdr:to>
      <xdr:col>67</xdr:col>
      <xdr:colOff>101600</xdr:colOff>
      <xdr:row>79</xdr:row>
      <xdr:rowOff>1905</xdr:rowOff>
    </xdr:to>
    <xdr:sp macro="" textlink="">
      <xdr:nvSpPr>
        <xdr:cNvPr id="663" name="楕円 662"/>
        <xdr:cNvSpPr/>
      </xdr:nvSpPr>
      <xdr:spPr>
        <a:xfrm>
          <a:off x="127635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164482</xdr:rowOff>
    </xdr:from>
    <xdr:ext cx="378565" cy="259045"/>
    <xdr:sp macro="" textlink="">
      <xdr:nvSpPr>
        <xdr:cNvPr id="664" name="テキスト ボックス 663"/>
        <xdr:cNvSpPr txBox="1"/>
      </xdr:nvSpPr>
      <xdr:spPr>
        <a:xfrm>
          <a:off x="12625017" y="13537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37667</xdr:rowOff>
    </xdr:from>
    <xdr:to>
      <xdr:col>85</xdr:col>
      <xdr:colOff>126364</xdr:colOff>
      <xdr:row>98</xdr:row>
      <xdr:rowOff>67977</xdr:rowOff>
    </xdr:to>
    <xdr:cxnSp macro="">
      <xdr:nvCxnSpPr>
        <xdr:cNvPr id="688" name="直線コネクタ 687"/>
        <xdr:cNvCxnSpPr/>
      </xdr:nvCxnSpPr>
      <xdr:spPr>
        <a:xfrm flipV="1">
          <a:off x="16317595" y="15639617"/>
          <a:ext cx="1269" cy="1230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71804</xdr:rowOff>
    </xdr:from>
    <xdr:ext cx="469744" cy="259045"/>
    <xdr:sp macro="" textlink="">
      <xdr:nvSpPr>
        <xdr:cNvPr id="689" name="公債費最小値テキスト"/>
        <xdr:cNvSpPr txBox="1"/>
      </xdr:nvSpPr>
      <xdr:spPr>
        <a:xfrm>
          <a:off x="16370300" y="1687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67977</xdr:rowOff>
    </xdr:from>
    <xdr:to>
      <xdr:col>86</xdr:col>
      <xdr:colOff>25400</xdr:colOff>
      <xdr:row>98</xdr:row>
      <xdr:rowOff>67977</xdr:rowOff>
    </xdr:to>
    <xdr:cxnSp macro="">
      <xdr:nvCxnSpPr>
        <xdr:cNvPr id="690" name="直線コネクタ 689"/>
        <xdr:cNvCxnSpPr/>
      </xdr:nvCxnSpPr>
      <xdr:spPr>
        <a:xfrm>
          <a:off x="16230600" y="1687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155794</xdr:rowOff>
    </xdr:from>
    <xdr:ext cx="534377" cy="259045"/>
    <xdr:sp macro="" textlink="">
      <xdr:nvSpPr>
        <xdr:cNvPr id="691" name="公債費最大値テキスト"/>
        <xdr:cNvSpPr txBox="1"/>
      </xdr:nvSpPr>
      <xdr:spPr>
        <a:xfrm>
          <a:off x="16370300" y="1541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37667</xdr:rowOff>
    </xdr:from>
    <xdr:to>
      <xdr:col>86</xdr:col>
      <xdr:colOff>25400</xdr:colOff>
      <xdr:row>91</xdr:row>
      <xdr:rowOff>37667</xdr:rowOff>
    </xdr:to>
    <xdr:cxnSp macro="">
      <xdr:nvCxnSpPr>
        <xdr:cNvPr id="692" name="直線コネクタ 691"/>
        <xdr:cNvCxnSpPr/>
      </xdr:nvCxnSpPr>
      <xdr:spPr>
        <a:xfrm>
          <a:off x="16230600" y="1563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7589</xdr:rowOff>
    </xdr:from>
    <xdr:to>
      <xdr:col>85</xdr:col>
      <xdr:colOff>127000</xdr:colOff>
      <xdr:row>97</xdr:row>
      <xdr:rowOff>17342</xdr:rowOff>
    </xdr:to>
    <xdr:cxnSp macro="">
      <xdr:nvCxnSpPr>
        <xdr:cNvPr id="693" name="直線コネクタ 692"/>
        <xdr:cNvCxnSpPr/>
      </xdr:nvCxnSpPr>
      <xdr:spPr>
        <a:xfrm>
          <a:off x="15481300" y="16638239"/>
          <a:ext cx="8382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20471</xdr:rowOff>
    </xdr:from>
    <xdr:ext cx="534377" cy="259045"/>
    <xdr:sp macro="" textlink="">
      <xdr:nvSpPr>
        <xdr:cNvPr id="694" name="公債費平均値テキスト"/>
        <xdr:cNvSpPr txBox="1"/>
      </xdr:nvSpPr>
      <xdr:spPr>
        <a:xfrm>
          <a:off x="16370300" y="16136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169044</xdr:rowOff>
    </xdr:from>
    <xdr:to>
      <xdr:col>85</xdr:col>
      <xdr:colOff>177800</xdr:colOff>
      <xdr:row>95</xdr:row>
      <xdr:rowOff>99194</xdr:rowOff>
    </xdr:to>
    <xdr:sp macro="" textlink="">
      <xdr:nvSpPr>
        <xdr:cNvPr id="695" name="フローチャート: 判断 694"/>
        <xdr:cNvSpPr/>
      </xdr:nvSpPr>
      <xdr:spPr>
        <a:xfrm>
          <a:off x="16268700" y="1628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162846</xdr:rowOff>
    </xdr:from>
    <xdr:to>
      <xdr:col>81</xdr:col>
      <xdr:colOff>50800</xdr:colOff>
      <xdr:row>97</xdr:row>
      <xdr:rowOff>7589</xdr:rowOff>
    </xdr:to>
    <xdr:cxnSp macro="">
      <xdr:nvCxnSpPr>
        <xdr:cNvPr id="696" name="直線コネクタ 695"/>
        <xdr:cNvCxnSpPr/>
      </xdr:nvCxnSpPr>
      <xdr:spPr>
        <a:xfrm>
          <a:off x="14592300" y="16622046"/>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148603</xdr:rowOff>
    </xdr:from>
    <xdr:to>
      <xdr:col>81</xdr:col>
      <xdr:colOff>101600</xdr:colOff>
      <xdr:row>95</xdr:row>
      <xdr:rowOff>78753</xdr:rowOff>
    </xdr:to>
    <xdr:sp macro="" textlink="">
      <xdr:nvSpPr>
        <xdr:cNvPr id="697" name="フローチャート: 判断 696"/>
        <xdr:cNvSpPr/>
      </xdr:nvSpPr>
      <xdr:spPr>
        <a:xfrm>
          <a:off x="15430500" y="1626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95280</xdr:rowOff>
    </xdr:from>
    <xdr:ext cx="534377" cy="259045"/>
    <xdr:sp macro="" textlink="">
      <xdr:nvSpPr>
        <xdr:cNvPr id="698" name="テキスト ボックス 697"/>
        <xdr:cNvSpPr txBox="1"/>
      </xdr:nvSpPr>
      <xdr:spPr>
        <a:xfrm>
          <a:off x="15214111" y="1604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129184</xdr:rowOff>
    </xdr:from>
    <xdr:to>
      <xdr:col>76</xdr:col>
      <xdr:colOff>114300</xdr:colOff>
      <xdr:row>96</xdr:row>
      <xdr:rowOff>162846</xdr:rowOff>
    </xdr:to>
    <xdr:cxnSp macro="">
      <xdr:nvCxnSpPr>
        <xdr:cNvPr id="699" name="直線コネクタ 698"/>
        <xdr:cNvCxnSpPr/>
      </xdr:nvCxnSpPr>
      <xdr:spPr>
        <a:xfrm>
          <a:off x="13703300" y="16588384"/>
          <a:ext cx="889000" cy="3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159880</xdr:rowOff>
    </xdr:from>
    <xdr:to>
      <xdr:col>76</xdr:col>
      <xdr:colOff>165100</xdr:colOff>
      <xdr:row>95</xdr:row>
      <xdr:rowOff>90030</xdr:rowOff>
    </xdr:to>
    <xdr:sp macro="" textlink="">
      <xdr:nvSpPr>
        <xdr:cNvPr id="700" name="フローチャート: 判断 699"/>
        <xdr:cNvSpPr/>
      </xdr:nvSpPr>
      <xdr:spPr>
        <a:xfrm>
          <a:off x="14541500" y="162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106557</xdr:rowOff>
    </xdr:from>
    <xdr:ext cx="534377" cy="259045"/>
    <xdr:sp macro="" textlink="">
      <xdr:nvSpPr>
        <xdr:cNvPr id="701" name="テキスト ボックス 700"/>
        <xdr:cNvSpPr txBox="1"/>
      </xdr:nvSpPr>
      <xdr:spPr>
        <a:xfrm>
          <a:off x="14325111" y="160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129184</xdr:rowOff>
    </xdr:from>
    <xdr:to>
      <xdr:col>71</xdr:col>
      <xdr:colOff>177800</xdr:colOff>
      <xdr:row>96</xdr:row>
      <xdr:rowOff>131527</xdr:rowOff>
    </xdr:to>
    <xdr:cxnSp macro="">
      <xdr:nvCxnSpPr>
        <xdr:cNvPr id="702" name="直線コネクタ 701"/>
        <xdr:cNvCxnSpPr/>
      </xdr:nvCxnSpPr>
      <xdr:spPr>
        <a:xfrm flipV="1">
          <a:off x="12814300" y="16588384"/>
          <a:ext cx="889000" cy="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141554</xdr:rowOff>
    </xdr:from>
    <xdr:to>
      <xdr:col>72</xdr:col>
      <xdr:colOff>38100</xdr:colOff>
      <xdr:row>95</xdr:row>
      <xdr:rowOff>71704</xdr:rowOff>
    </xdr:to>
    <xdr:sp macro="" textlink="">
      <xdr:nvSpPr>
        <xdr:cNvPr id="703" name="フローチャート: 判断 702"/>
        <xdr:cNvSpPr/>
      </xdr:nvSpPr>
      <xdr:spPr>
        <a:xfrm>
          <a:off x="13652500" y="1625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88231</xdr:rowOff>
    </xdr:from>
    <xdr:ext cx="534377" cy="259045"/>
    <xdr:sp macro="" textlink="">
      <xdr:nvSpPr>
        <xdr:cNvPr id="704" name="テキスト ボックス 703"/>
        <xdr:cNvSpPr txBox="1"/>
      </xdr:nvSpPr>
      <xdr:spPr>
        <a:xfrm>
          <a:off x="13436111" y="1603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143039</xdr:rowOff>
    </xdr:from>
    <xdr:to>
      <xdr:col>67</xdr:col>
      <xdr:colOff>101600</xdr:colOff>
      <xdr:row>95</xdr:row>
      <xdr:rowOff>73189</xdr:rowOff>
    </xdr:to>
    <xdr:sp macro="" textlink="">
      <xdr:nvSpPr>
        <xdr:cNvPr id="705" name="フローチャート: 判断 704"/>
        <xdr:cNvSpPr/>
      </xdr:nvSpPr>
      <xdr:spPr>
        <a:xfrm>
          <a:off x="12763500" y="1625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89716</xdr:rowOff>
    </xdr:from>
    <xdr:ext cx="534377" cy="259045"/>
    <xdr:sp macro="" textlink="">
      <xdr:nvSpPr>
        <xdr:cNvPr id="706" name="テキスト ボックス 705"/>
        <xdr:cNvSpPr txBox="1"/>
      </xdr:nvSpPr>
      <xdr:spPr>
        <a:xfrm>
          <a:off x="12547111" y="1603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137992</xdr:rowOff>
    </xdr:from>
    <xdr:to>
      <xdr:col>85</xdr:col>
      <xdr:colOff>177800</xdr:colOff>
      <xdr:row>97</xdr:row>
      <xdr:rowOff>68142</xdr:rowOff>
    </xdr:to>
    <xdr:sp macro="" textlink="">
      <xdr:nvSpPr>
        <xdr:cNvPr id="712" name="楕円 711"/>
        <xdr:cNvSpPr/>
      </xdr:nvSpPr>
      <xdr:spPr>
        <a:xfrm>
          <a:off x="16268700" y="1659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116419</xdr:rowOff>
    </xdr:from>
    <xdr:ext cx="534377" cy="259045"/>
    <xdr:sp macro="" textlink="">
      <xdr:nvSpPr>
        <xdr:cNvPr id="713" name="公債費該当値テキスト"/>
        <xdr:cNvSpPr txBox="1"/>
      </xdr:nvSpPr>
      <xdr:spPr>
        <a:xfrm>
          <a:off x="16370300" y="1657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128239</xdr:rowOff>
    </xdr:from>
    <xdr:to>
      <xdr:col>81</xdr:col>
      <xdr:colOff>101600</xdr:colOff>
      <xdr:row>97</xdr:row>
      <xdr:rowOff>58389</xdr:rowOff>
    </xdr:to>
    <xdr:sp macro="" textlink="">
      <xdr:nvSpPr>
        <xdr:cNvPr id="714" name="楕円 713"/>
        <xdr:cNvSpPr/>
      </xdr:nvSpPr>
      <xdr:spPr>
        <a:xfrm>
          <a:off x="15430500" y="1658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49516</xdr:rowOff>
    </xdr:from>
    <xdr:ext cx="534377" cy="259045"/>
    <xdr:sp macro="" textlink="">
      <xdr:nvSpPr>
        <xdr:cNvPr id="715" name="テキスト ボックス 714"/>
        <xdr:cNvSpPr txBox="1"/>
      </xdr:nvSpPr>
      <xdr:spPr>
        <a:xfrm>
          <a:off x="15214111" y="166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112046</xdr:rowOff>
    </xdr:from>
    <xdr:to>
      <xdr:col>76</xdr:col>
      <xdr:colOff>165100</xdr:colOff>
      <xdr:row>97</xdr:row>
      <xdr:rowOff>42196</xdr:rowOff>
    </xdr:to>
    <xdr:sp macro="" textlink="">
      <xdr:nvSpPr>
        <xdr:cNvPr id="716" name="楕円 715"/>
        <xdr:cNvSpPr/>
      </xdr:nvSpPr>
      <xdr:spPr>
        <a:xfrm>
          <a:off x="14541500" y="1657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33323</xdr:rowOff>
    </xdr:from>
    <xdr:ext cx="534377" cy="259045"/>
    <xdr:sp macro="" textlink="">
      <xdr:nvSpPr>
        <xdr:cNvPr id="717" name="テキスト ボックス 716"/>
        <xdr:cNvSpPr txBox="1"/>
      </xdr:nvSpPr>
      <xdr:spPr>
        <a:xfrm>
          <a:off x="14325111" y="1666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78384</xdr:rowOff>
    </xdr:from>
    <xdr:to>
      <xdr:col>72</xdr:col>
      <xdr:colOff>38100</xdr:colOff>
      <xdr:row>97</xdr:row>
      <xdr:rowOff>8534</xdr:rowOff>
    </xdr:to>
    <xdr:sp macro="" textlink="">
      <xdr:nvSpPr>
        <xdr:cNvPr id="718" name="楕円 717"/>
        <xdr:cNvSpPr/>
      </xdr:nvSpPr>
      <xdr:spPr>
        <a:xfrm>
          <a:off x="13652500" y="1653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171111</xdr:rowOff>
    </xdr:from>
    <xdr:ext cx="534377" cy="259045"/>
    <xdr:sp macro="" textlink="">
      <xdr:nvSpPr>
        <xdr:cNvPr id="719" name="テキスト ボックス 718"/>
        <xdr:cNvSpPr txBox="1"/>
      </xdr:nvSpPr>
      <xdr:spPr>
        <a:xfrm>
          <a:off x="13436111" y="1663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80727</xdr:rowOff>
    </xdr:from>
    <xdr:to>
      <xdr:col>67</xdr:col>
      <xdr:colOff>101600</xdr:colOff>
      <xdr:row>97</xdr:row>
      <xdr:rowOff>10877</xdr:rowOff>
    </xdr:to>
    <xdr:sp macro="" textlink="">
      <xdr:nvSpPr>
        <xdr:cNvPr id="720" name="楕円 719"/>
        <xdr:cNvSpPr/>
      </xdr:nvSpPr>
      <xdr:spPr>
        <a:xfrm>
          <a:off x="12763500" y="1653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2004</xdr:rowOff>
    </xdr:from>
    <xdr:ext cx="534377" cy="259045"/>
    <xdr:sp macro="" textlink="">
      <xdr:nvSpPr>
        <xdr:cNvPr id="721" name="テキスト ボックス 720"/>
        <xdr:cNvSpPr txBox="1"/>
      </xdr:nvSpPr>
      <xdr:spPr>
        <a:xfrm>
          <a:off x="12547111" y="1663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40487</xdr:rowOff>
    </xdr:from>
    <xdr:to>
      <xdr:col>116</xdr:col>
      <xdr:colOff>62864</xdr:colOff>
      <xdr:row>38</xdr:row>
      <xdr:rowOff>139700</xdr:rowOff>
    </xdr:to>
    <xdr:cxnSp macro="">
      <xdr:nvCxnSpPr>
        <xdr:cNvPr id="743" name="直線コネクタ 742"/>
        <xdr:cNvCxnSpPr/>
      </xdr:nvCxnSpPr>
      <xdr:spPr>
        <a:xfrm flipV="1">
          <a:off x="22159595" y="5526887"/>
          <a:ext cx="1269" cy="112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158614</xdr:rowOff>
    </xdr:from>
    <xdr:ext cx="469744" cy="259045"/>
    <xdr:sp macro="" textlink="">
      <xdr:nvSpPr>
        <xdr:cNvPr id="746" name="諸支出金最大値テキスト"/>
        <xdr:cNvSpPr txBox="1"/>
      </xdr:nvSpPr>
      <xdr:spPr>
        <a:xfrm>
          <a:off x="22212300" y="5302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40487</xdr:rowOff>
    </xdr:from>
    <xdr:to>
      <xdr:col>116</xdr:col>
      <xdr:colOff>152400</xdr:colOff>
      <xdr:row>32</xdr:row>
      <xdr:rowOff>40487</xdr:rowOff>
    </xdr:to>
    <xdr:cxnSp macro="">
      <xdr:nvCxnSpPr>
        <xdr:cNvPr id="747" name="直線コネクタ 746"/>
        <xdr:cNvCxnSpPr/>
      </xdr:nvCxnSpPr>
      <xdr:spPr>
        <a:xfrm>
          <a:off x="22072600" y="552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40487</xdr:rowOff>
    </xdr:from>
    <xdr:to>
      <xdr:col>116</xdr:col>
      <xdr:colOff>63500</xdr:colOff>
      <xdr:row>37</xdr:row>
      <xdr:rowOff>52375</xdr:rowOff>
    </xdr:to>
    <xdr:cxnSp macro="">
      <xdr:nvCxnSpPr>
        <xdr:cNvPr id="748" name="直線コネクタ 747"/>
        <xdr:cNvCxnSpPr/>
      </xdr:nvCxnSpPr>
      <xdr:spPr>
        <a:xfrm flipV="1">
          <a:off x="21323300" y="5526887"/>
          <a:ext cx="838200" cy="86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159224</xdr:rowOff>
    </xdr:from>
    <xdr:ext cx="378565" cy="259045"/>
    <xdr:sp macro="" textlink="">
      <xdr:nvSpPr>
        <xdr:cNvPr id="749" name="諸支出金平均値テキスト"/>
        <xdr:cNvSpPr txBox="1"/>
      </xdr:nvSpPr>
      <xdr:spPr>
        <a:xfrm>
          <a:off x="22212300" y="650287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9347</xdr:rowOff>
    </xdr:from>
    <xdr:to>
      <xdr:col>116</xdr:col>
      <xdr:colOff>114300</xdr:colOff>
      <xdr:row>38</xdr:row>
      <xdr:rowOff>110947</xdr:rowOff>
    </xdr:to>
    <xdr:sp macro="" textlink="">
      <xdr:nvSpPr>
        <xdr:cNvPr id="750" name="フローチャート: 判断 749"/>
        <xdr:cNvSpPr/>
      </xdr:nvSpPr>
      <xdr:spPr>
        <a:xfrm>
          <a:off x="221107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52375</xdr:rowOff>
    </xdr:from>
    <xdr:to>
      <xdr:col>111</xdr:col>
      <xdr:colOff>177800</xdr:colOff>
      <xdr:row>38</xdr:row>
      <xdr:rowOff>66548</xdr:rowOff>
    </xdr:to>
    <xdr:cxnSp macro="">
      <xdr:nvCxnSpPr>
        <xdr:cNvPr id="751" name="直線コネクタ 750"/>
        <xdr:cNvCxnSpPr/>
      </xdr:nvCxnSpPr>
      <xdr:spPr>
        <a:xfrm flipV="1">
          <a:off x="20434300" y="6396025"/>
          <a:ext cx="889000" cy="18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20320</xdr:rowOff>
    </xdr:from>
    <xdr:to>
      <xdr:col>112</xdr:col>
      <xdr:colOff>38100</xdr:colOff>
      <xdr:row>37</xdr:row>
      <xdr:rowOff>121920</xdr:rowOff>
    </xdr:to>
    <xdr:sp macro="" textlink="">
      <xdr:nvSpPr>
        <xdr:cNvPr id="752" name="フローチャート: 判断 751"/>
        <xdr:cNvSpPr/>
      </xdr:nvSpPr>
      <xdr:spPr>
        <a:xfrm>
          <a:off x="21272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113047</xdr:rowOff>
    </xdr:from>
    <xdr:ext cx="378565" cy="259045"/>
    <xdr:sp macro="" textlink="">
      <xdr:nvSpPr>
        <xdr:cNvPr id="753" name="テキスト ボックス 752"/>
        <xdr:cNvSpPr txBox="1"/>
      </xdr:nvSpPr>
      <xdr:spPr>
        <a:xfrm>
          <a:off x="21134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83922</xdr:rowOff>
    </xdr:from>
    <xdr:to>
      <xdr:col>107</xdr:col>
      <xdr:colOff>50800</xdr:colOff>
      <xdr:row>38</xdr:row>
      <xdr:rowOff>66548</xdr:rowOff>
    </xdr:to>
    <xdr:cxnSp macro="">
      <xdr:nvCxnSpPr>
        <xdr:cNvPr id="754" name="直線コネクタ 753"/>
        <xdr:cNvCxnSpPr/>
      </xdr:nvCxnSpPr>
      <xdr:spPr>
        <a:xfrm>
          <a:off x="19545300" y="6427572"/>
          <a:ext cx="889000" cy="15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72898</xdr:rowOff>
    </xdr:from>
    <xdr:to>
      <xdr:col>107</xdr:col>
      <xdr:colOff>101600</xdr:colOff>
      <xdr:row>39</xdr:row>
      <xdr:rowOff>3048</xdr:rowOff>
    </xdr:to>
    <xdr:sp macro="" textlink="">
      <xdr:nvSpPr>
        <xdr:cNvPr id="755" name="フローチャート: 判断 754"/>
        <xdr:cNvSpPr/>
      </xdr:nvSpPr>
      <xdr:spPr>
        <a:xfrm>
          <a:off x="20383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165625</xdr:rowOff>
    </xdr:from>
    <xdr:ext cx="313932" cy="259045"/>
    <xdr:sp macro="" textlink="">
      <xdr:nvSpPr>
        <xdr:cNvPr id="756" name="テキスト ボックス 755"/>
        <xdr:cNvSpPr txBox="1"/>
      </xdr:nvSpPr>
      <xdr:spPr>
        <a:xfrm>
          <a:off x="20277333" y="66807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76149</xdr:rowOff>
    </xdr:from>
    <xdr:to>
      <xdr:col>102</xdr:col>
      <xdr:colOff>114300</xdr:colOff>
      <xdr:row>37</xdr:row>
      <xdr:rowOff>83922</xdr:rowOff>
    </xdr:to>
    <xdr:cxnSp macro="">
      <xdr:nvCxnSpPr>
        <xdr:cNvPr id="757" name="直線コネクタ 756"/>
        <xdr:cNvCxnSpPr/>
      </xdr:nvCxnSpPr>
      <xdr:spPr>
        <a:xfrm>
          <a:off x="18656300" y="6419799"/>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60554</xdr:rowOff>
    </xdr:from>
    <xdr:to>
      <xdr:col>102</xdr:col>
      <xdr:colOff>165100</xdr:colOff>
      <xdr:row>38</xdr:row>
      <xdr:rowOff>162154</xdr:rowOff>
    </xdr:to>
    <xdr:sp macro="" textlink="">
      <xdr:nvSpPr>
        <xdr:cNvPr id="758" name="フローチャート: 判断 757"/>
        <xdr:cNvSpPr/>
      </xdr:nvSpPr>
      <xdr:spPr>
        <a:xfrm>
          <a:off x="19494500" y="6575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153281</xdr:rowOff>
    </xdr:from>
    <xdr:ext cx="313932" cy="259045"/>
    <xdr:sp macro="" textlink="">
      <xdr:nvSpPr>
        <xdr:cNvPr id="759" name="テキスト ボックス 758"/>
        <xdr:cNvSpPr txBox="1"/>
      </xdr:nvSpPr>
      <xdr:spPr>
        <a:xfrm>
          <a:off x="19388333" y="66683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43180</xdr:rowOff>
    </xdr:from>
    <xdr:to>
      <xdr:col>98</xdr:col>
      <xdr:colOff>38100</xdr:colOff>
      <xdr:row>38</xdr:row>
      <xdr:rowOff>144780</xdr:rowOff>
    </xdr:to>
    <xdr:sp macro="" textlink="">
      <xdr:nvSpPr>
        <xdr:cNvPr id="760" name="フローチャート: 判断 759"/>
        <xdr:cNvSpPr/>
      </xdr:nvSpPr>
      <xdr:spPr>
        <a:xfrm>
          <a:off x="18605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135907</xdr:rowOff>
    </xdr:from>
    <xdr:ext cx="378565" cy="259045"/>
    <xdr:sp macro="" textlink="">
      <xdr:nvSpPr>
        <xdr:cNvPr id="761" name="テキスト ボックス 760"/>
        <xdr:cNvSpPr txBox="1"/>
      </xdr:nvSpPr>
      <xdr:spPr>
        <a:xfrm>
          <a:off x="18467017" y="665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161137</xdr:rowOff>
    </xdr:from>
    <xdr:to>
      <xdr:col>116</xdr:col>
      <xdr:colOff>114300</xdr:colOff>
      <xdr:row>32</xdr:row>
      <xdr:rowOff>91287</xdr:rowOff>
    </xdr:to>
    <xdr:sp macro="" textlink="">
      <xdr:nvSpPr>
        <xdr:cNvPr id="767" name="楕円 766"/>
        <xdr:cNvSpPr/>
      </xdr:nvSpPr>
      <xdr:spPr>
        <a:xfrm>
          <a:off x="22110700" y="547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114164</xdr:rowOff>
    </xdr:from>
    <xdr:ext cx="469744" cy="259045"/>
    <xdr:sp macro="" textlink="">
      <xdr:nvSpPr>
        <xdr:cNvPr id="768" name="諸支出金該当値テキスト"/>
        <xdr:cNvSpPr txBox="1"/>
      </xdr:nvSpPr>
      <xdr:spPr>
        <a:xfrm>
          <a:off x="22212300" y="5429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1575</xdr:rowOff>
    </xdr:from>
    <xdr:to>
      <xdr:col>112</xdr:col>
      <xdr:colOff>38100</xdr:colOff>
      <xdr:row>37</xdr:row>
      <xdr:rowOff>103175</xdr:rowOff>
    </xdr:to>
    <xdr:sp macro="" textlink="">
      <xdr:nvSpPr>
        <xdr:cNvPr id="769" name="楕円 768"/>
        <xdr:cNvSpPr/>
      </xdr:nvSpPr>
      <xdr:spPr>
        <a:xfrm>
          <a:off x="21272500" y="63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119702</xdr:rowOff>
    </xdr:from>
    <xdr:ext cx="378565" cy="259045"/>
    <xdr:sp macro="" textlink="">
      <xdr:nvSpPr>
        <xdr:cNvPr id="770" name="テキスト ボックス 769"/>
        <xdr:cNvSpPr txBox="1"/>
      </xdr:nvSpPr>
      <xdr:spPr>
        <a:xfrm>
          <a:off x="21134017" y="6120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15748</xdr:rowOff>
    </xdr:from>
    <xdr:to>
      <xdr:col>107</xdr:col>
      <xdr:colOff>101600</xdr:colOff>
      <xdr:row>38</xdr:row>
      <xdr:rowOff>117348</xdr:rowOff>
    </xdr:to>
    <xdr:sp macro="" textlink="">
      <xdr:nvSpPr>
        <xdr:cNvPr id="771" name="楕円 770"/>
        <xdr:cNvSpPr/>
      </xdr:nvSpPr>
      <xdr:spPr>
        <a:xfrm>
          <a:off x="20383500" y="65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133875</xdr:rowOff>
    </xdr:from>
    <xdr:ext cx="378565" cy="259045"/>
    <xdr:sp macro="" textlink="">
      <xdr:nvSpPr>
        <xdr:cNvPr id="772" name="テキスト ボックス 771"/>
        <xdr:cNvSpPr txBox="1"/>
      </xdr:nvSpPr>
      <xdr:spPr>
        <a:xfrm>
          <a:off x="20245017" y="6306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33122</xdr:rowOff>
    </xdr:from>
    <xdr:to>
      <xdr:col>102</xdr:col>
      <xdr:colOff>165100</xdr:colOff>
      <xdr:row>37</xdr:row>
      <xdr:rowOff>134722</xdr:rowOff>
    </xdr:to>
    <xdr:sp macro="" textlink="">
      <xdr:nvSpPr>
        <xdr:cNvPr id="773" name="楕円 772"/>
        <xdr:cNvSpPr/>
      </xdr:nvSpPr>
      <xdr:spPr>
        <a:xfrm>
          <a:off x="19494500" y="637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151249</xdr:rowOff>
    </xdr:from>
    <xdr:ext cx="378565" cy="259045"/>
    <xdr:sp macro="" textlink="">
      <xdr:nvSpPr>
        <xdr:cNvPr id="774" name="テキスト ボックス 773"/>
        <xdr:cNvSpPr txBox="1"/>
      </xdr:nvSpPr>
      <xdr:spPr>
        <a:xfrm>
          <a:off x="19356017" y="6151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25349</xdr:rowOff>
    </xdr:from>
    <xdr:to>
      <xdr:col>98</xdr:col>
      <xdr:colOff>38100</xdr:colOff>
      <xdr:row>37</xdr:row>
      <xdr:rowOff>126949</xdr:rowOff>
    </xdr:to>
    <xdr:sp macro="" textlink="">
      <xdr:nvSpPr>
        <xdr:cNvPr id="775" name="楕円 774"/>
        <xdr:cNvSpPr/>
      </xdr:nvSpPr>
      <xdr:spPr>
        <a:xfrm>
          <a:off x="18605500" y="636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143476</xdr:rowOff>
    </xdr:from>
    <xdr:ext cx="378565" cy="259045"/>
    <xdr:sp macro="" textlink="">
      <xdr:nvSpPr>
        <xdr:cNvPr id="776" name="テキスト ボックス 775"/>
        <xdr:cNvSpPr txBox="1"/>
      </xdr:nvSpPr>
      <xdr:spPr>
        <a:xfrm>
          <a:off x="18467017" y="6144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総務費の増額は，特別定額給付金給付費の増加によるもの。</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民生費は子育て世帯への臨時特別給付金給付費，ひとり親世帯臨時特別給付金給付費等の子ども子育て関連経費，</a:t>
          </a:r>
          <a:r>
            <a:rPr kumimoji="1" lang="ja-JP" altLang="ja-JP" sz="1100">
              <a:solidFill>
                <a:schemeClr val="dk1"/>
              </a:solidFill>
              <a:effectLst/>
              <a:latin typeface="+mn-lt"/>
              <a:ea typeface="+mn-ea"/>
              <a:cs typeface="+mn-cs"/>
            </a:rPr>
            <a:t>障害福祉サービス事業費</a:t>
          </a:r>
          <a:r>
            <a:rPr kumimoji="1" lang="ja-JP" altLang="en-US" sz="1100">
              <a:solidFill>
                <a:schemeClr val="dk1"/>
              </a:solidFill>
              <a:effectLst/>
              <a:latin typeface="+mn-lt"/>
              <a:ea typeface="+mn-ea"/>
              <a:cs typeface="+mn-cs"/>
            </a:rPr>
            <a:t>により増加しており，今後も多様なニーズにより増額傾向にあると考えられるが，全体的に精査をしていく必要がある。</a:t>
          </a:r>
        </a:p>
        <a:p>
          <a:r>
            <a:rPr kumimoji="1" lang="ja-JP" altLang="en-US" sz="1100">
              <a:solidFill>
                <a:schemeClr val="dk1"/>
              </a:solidFill>
              <a:effectLst/>
              <a:latin typeface="+mn-lt"/>
              <a:ea typeface="+mn-ea"/>
              <a:cs typeface="+mn-cs"/>
            </a:rPr>
            <a:t>衛生費は平成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年度からの清掃センター改修対策事業が最終年度となったため，減少した。</a:t>
          </a:r>
        </a:p>
        <a:p>
          <a:r>
            <a:rPr kumimoji="1" lang="ja-JP" altLang="en-US" sz="1100">
              <a:solidFill>
                <a:schemeClr val="dk1"/>
              </a:solidFill>
              <a:effectLst/>
              <a:latin typeface="+mn-lt"/>
              <a:ea typeface="+mn-ea"/>
              <a:cs typeface="+mn-cs"/>
            </a:rPr>
            <a:t>教育費は，ＧＩＧＡスクール構想推進費や小学校の屋内運動場整備費，学校のトイレ洋式化整備費等により増加しており，今後も教育施設の老朽化対策により増額すると予想される。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令和２年度は，令和元年度と同様に，実質単年度収支がマイナスとなったものの，実質収支はプラスとなった。財政調整基金残高については，基金を取り崩さず，決算剰余金を積み立てたことで残高は増額したが，標準財政規模が増加していることから比率としては減少している。</a:t>
          </a:r>
        </a:p>
        <a:p>
          <a:r>
            <a:rPr kumimoji="1" lang="ja-JP" altLang="en-US" sz="1100">
              <a:solidFill>
                <a:schemeClr val="dk1"/>
              </a:solidFill>
              <a:effectLst/>
              <a:latin typeface="+mn-lt"/>
              <a:ea typeface="+mn-ea"/>
              <a:cs typeface="+mn-cs"/>
            </a:rPr>
            <a:t>　今後も，財政調整基金については，決算剰余金の積み立てと，最低水準の取り崩しにより適正な額の確保に努め，財政の安定化と健全化に取り組む。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全会計の中では，水道事業会計の黒字額が大部分を占めており，昨年度からほぼ横ばいである。</a:t>
          </a:r>
        </a:p>
        <a:p>
          <a:r>
            <a:rPr kumimoji="1" lang="ja-JP" altLang="en-US" sz="1100">
              <a:solidFill>
                <a:schemeClr val="dk1"/>
              </a:solidFill>
              <a:effectLst/>
              <a:latin typeface="+mn-lt"/>
              <a:ea typeface="+mn-ea"/>
              <a:cs typeface="+mn-cs"/>
            </a:rPr>
            <a:t>　国民健康保険事業特別会計においては，歳入歳出ともに減少しているが，コロナ禍による受診控えなどにより療養給付費が大幅に減少したことから黒字幅が増加している。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また土地取得事業特別会計においては，</a:t>
          </a:r>
          <a:r>
            <a:rPr lang="ja-JP" altLang="en-US">
              <a:effectLst/>
            </a:rPr>
            <a:t>令和元年度までは過年度からの土地売払収入を繰り越すことにより大幅な歳入超過となっていたが，令和</a:t>
          </a:r>
          <a:r>
            <a:rPr lang="en-US" altLang="ja-JP">
              <a:effectLst/>
            </a:rPr>
            <a:t>2</a:t>
          </a:r>
          <a:r>
            <a:rPr lang="ja-JP" altLang="en-US">
              <a:effectLst/>
            </a:rPr>
            <a:t>年度に歳入予算計上し，それを財源に土地開発基金へ繰り出しを行ったため，令和</a:t>
          </a:r>
          <a:r>
            <a:rPr lang="en-US" altLang="ja-JP">
              <a:effectLst/>
            </a:rPr>
            <a:t>2</a:t>
          </a:r>
          <a:r>
            <a:rPr lang="ja-JP" altLang="en-US">
              <a:effectLst/>
            </a:rPr>
            <a:t>年度決算における黒字は減少している。</a:t>
          </a:r>
          <a:endParaRPr kumimoji="1" lang="ja-JP" altLang="en-US"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今後も，各事業への繰出金や補助金等については，適正な受益者負担を検討するとともに，一般会計の財政運営と調整を図りながら適切な金額を検討する。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 zeroHeight="1" x14ac:dyDescent="0.2"/>
  <cols>
    <col min="1" max="11" width="2.08984375" style="188" customWidth="1"/>
    <col min="12" max="12" width="2.26953125" style="188" customWidth="1"/>
    <col min="13" max="17" width="2.36328125" style="188" customWidth="1"/>
    <col min="18" max="119" width="2.08984375" style="188" customWidth="1"/>
    <col min="120" max="16384" width="0" style="188" hidden="1"/>
  </cols>
  <sheetData>
    <row r="1" spans="1:119" ht="33" customHeight="1" x14ac:dyDescent="0.2">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2">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87287426</v>
      </c>
      <c r="BO4" s="464"/>
      <c r="BP4" s="464"/>
      <c r="BQ4" s="464"/>
      <c r="BR4" s="464"/>
      <c r="BS4" s="464"/>
      <c r="BT4" s="464"/>
      <c r="BU4" s="465"/>
      <c r="BV4" s="463">
        <v>65247179</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1.5</v>
      </c>
      <c r="CU4" s="648"/>
      <c r="CV4" s="648"/>
      <c r="CW4" s="648"/>
      <c r="CX4" s="648"/>
      <c r="CY4" s="648"/>
      <c r="CZ4" s="648"/>
      <c r="DA4" s="649"/>
      <c r="DB4" s="647">
        <v>1.9</v>
      </c>
      <c r="DC4" s="648"/>
      <c r="DD4" s="648"/>
      <c r="DE4" s="648"/>
      <c r="DF4" s="648"/>
      <c r="DG4" s="648"/>
      <c r="DH4" s="648"/>
      <c r="DI4" s="649"/>
      <c r="DJ4" s="186"/>
      <c r="DK4" s="186"/>
      <c r="DL4" s="186"/>
      <c r="DM4" s="186"/>
      <c r="DN4" s="186"/>
      <c r="DO4" s="186"/>
    </row>
    <row r="5" spans="1:119" ht="18.75" customHeight="1" x14ac:dyDescent="0.2">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86201075</v>
      </c>
      <c r="BO5" s="469"/>
      <c r="BP5" s="469"/>
      <c r="BQ5" s="469"/>
      <c r="BR5" s="469"/>
      <c r="BS5" s="469"/>
      <c r="BT5" s="469"/>
      <c r="BU5" s="470"/>
      <c r="BV5" s="468">
        <v>63992704</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92.1</v>
      </c>
      <c r="CU5" s="439"/>
      <c r="CV5" s="439"/>
      <c r="CW5" s="439"/>
      <c r="CX5" s="439"/>
      <c r="CY5" s="439"/>
      <c r="CZ5" s="439"/>
      <c r="DA5" s="440"/>
      <c r="DB5" s="438">
        <v>90.4</v>
      </c>
      <c r="DC5" s="439"/>
      <c r="DD5" s="439"/>
      <c r="DE5" s="439"/>
      <c r="DF5" s="439"/>
      <c r="DG5" s="439"/>
      <c r="DH5" s="439"/>
      <c r="DI5" s="440"/>
      <c r="DJ5" s="186"/>
      <c r="DK5" s="186"/>
      <c r="DL5" s="186"/>
      <c r="DM5" s="186"/>
      <c r="DN5" s="186"/>
      <c r="DO5" s="186"/>
    </row>
    <row r="6" spans="1:119" ht="18.75" customHeight="1" x14ac:dyDescent="0.2">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1086351</v>
      </c>
      <c r="BO6" s="469"/>
      <c r="BP6" s="469"/>
      <c r="BQ6" s="469"/>
      <c r="BR6" s="469"/>
      <c r="BS6" s="469"/>
      <c r="BT6" s="469"/>
      <c r="BU6" s="470"/>
      <c r="BV6" s="468">
        <v>1254475</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96.1</v>
      </c>
      <c r="CU6" s="622"/>
      <c r="CV6" s="622"/>
      <c r="CW6" s="622"/>
      <c r="CX6" s="622"/>
      <c r="CY6" s="622"/>
      <c r="CZ6" s="622"/>
      <c r="DA6" s="623"/>
      <c r="DB6" s="621">
        <v>94.1</v>
      </c>
      <c r="DC6" s="622"/>
      <c r="DD6" s="622"/>
      <c r="DE6" s="622"/>
      <c r="DF6" s="622"/>
      <c r="DG6" s="622"/>
      <c r="DH6" s="622"/>
      <c r="DI6" s="623"/>
      <c r="DJ6" s="186"/>
      <c r="DK6" s="186"/>
      <c r="DL6" s="186"/>
      <c r="DM6" s="186"/>
      <c r="DN6" s="186"/>
      <c r="DO6" s="186"/>
    </row>
    <row r="7" spans="1:119" ht="18.75" customHeight="1" x14ac:dyDescent="0.2">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94</v>
      </c>
      <c r="AV7" s="526"/>
      <c r="AW7" s="526"/>
      <c r="AX7" s="526"/>
      <c r="AY7" s="448" t="s">
        <v>105</v>
      </c>
      <c r="AZ7" s="449"/>
      <c r="BA7" s="449"/>
      <c r="BB7" s="449"/>
      <c r="BC7" s="449"/>
      <c r="BD7" s="449"/>
      <c r="BE7" s="449"/>
      <c r="BF7" s="449"/>
      <c r="BG7" s="449"/>
      <c r="BH7" s="449"/>
      <c r="BI7" s="449"/>
      <c r="BJ7" s="449"/>
      <c r="BK7" s="449"/>
      <c r="BL7" s="449"/>
      <c r="BM7" s="450"/>
      <c r="BN7" s="468">
        <v>486824</v>
      </c>
      <c r="BO7" s="469"/>
      <c r="BP7" s="469"/>
      <c r="BQ7" s="469"/>
      <c r="BR7" s="469"/>
      <c r="BS7" s="469"/>
      <c r="BT7" s="469"/>
      <c r="BU7" s="470"/>
      <c r="BV7" s="468">
        <v>525930</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39185319</v>
      </c>
      <c r="CU7" s="469"/>
      <c r="CV7" s="469"/>
      <c r="CW7" s="469"/>
      <c r="CX7" s="469"/>
      <c r="CY7" s="469"/>
      <c r="CZ7" s="469"/>
      <c r="DA7" s="470"/>
      <c r="DB7" s="468">
        <v>37959942</v>
      </c>
      <c r="DC7" s="469"/>
      <c r="DD7" s="469"/>
      <c r="DE7" s="469"/>
      <c r="DF7" s="469"/>
      <c r="DG7" s="469"/>
      <c r="DH7" s="469"/>
      <c r="DI7" s="470"/>
      <c r="DJ7" s="186"/>
      <c r="DK7" s="186"/>
      <c r="DL7" s="186"/>
      <c r="DM7" s="186"/>
      <c r="DN7" s="186"/>
      <c r="DO7" s="186"/>
    </row>
    <row r="8" spans="1:119" ht="18.75" customHeight="1" thickBot="1" x14ac:dyDescent="0.25">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108</v>
      </c>
      <c r="AV8" s="526"/>
      <c r="AW8" s="526"/>
      <c r="AX8" s="526"/>
      <c r="AY8" s="448" t="s">
        <v>109</v>
      </c>
      <c r="AZ8" s="449"/>
      <c r="BA8" s="449"/>
      <c r="BB8" s="449"/>
      <c r="BC8" s="449"/>
      <c r="BD8" s="449"/>
      <c r="BE8" s="449"/>
      <c r="BF8" s="449"/>
      <c r="BG8" s="449"/>
      <c r="BH8" s="449"/>
      <c r="BI8" s="449"/>
      <c r="BJ8" s="449"/>
      <c r="BK8" s="449"/>
      <c r="BL8" s="449"/>
      <c r="BM8" s="450"/>
      <c r="BN8" s="468">
        <v>599527</v>
      </c>
      <c r="BO8" s="469"/>
      <c r="BP8" s="469"/>
      <c r="BQ8" s="469"/>
      <c r="BR8" s="469"/>
      <c r="BS8" s="469"/>
      <c r="BT8" s="469"/>
      <c r="BU8" s="470"/>
      <c r="BV8" s="468">
        <v>728545</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0.91</v>
      </c>
      <c r="CU8" s="582"/>
      <c r="CV8" s="582"/>
      <c r="CW8" s="582"/>
      <c r="CX8" s="582"/>
      <c r="CY8" s="582"/>
      <c r="CZ8" s="582"/>
      <c r="DA8" s="583"/>
      <c r="DB8" s="581">
        <v>0.9</v>
      </c>
      <c r="DC8" s="582"/>
      <c r="DD8" s="582"/>
      <c r="DE8" s="582"/>
      <c r="DF8" s="582"/>
      <c r="DG8" s="582"/>
      <c r="DH8" s="582"/>
      <c r="DI8" s="583"/>
      <c r="DJ8" s="186"/>
      <c r="DK8" s="186"/>
      <c r="DL8" s="186"/>
      <c r="DM8" s="186"/>
      <c r="DN8" s="186"/>
      <c r="DO8" s="186"/>
    </row>
    <row r="9" spans="1:119" ht="18.75" customHeight="1" thickBot="1" x14ac:dyDescent="0.25">
      <c r="A9" s="187"/>
      <c r="B9" s="610" t="s">
        <v>111</v>
      </c>
      <c r="C9" s="611"/>
      <c r="D9" s="611"/>
      <c r="E9" s="611"/>
      <c r="F9" s="611"/>
      <c r="G9" s="611"/>
      <c r="H9" s="611"/>
      <c r="I9" s="611"/>
      <c r="J9" s="611"/>
      <c r="K9" s="531"/>
      <c r="L9" s="612" t="s">
        <v>112</v>
      </c>
      <c r="M9" s="613"/>
      <c r="N9" s="613"/>
      <c r="O9" s="613"/>
      <c r="P9" s="613"/>
      <c r="Q9" s="614"/>
      <c r="R9" s="615">
        <v>195670</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115</v>
      </c>
      <c r="AV9" s="526"/>
      <c r="AW9" s="526"/>
      <c r="AX9" s="526"/>
      <c r="AY9" s="448" t="s">
        <v>116</v>
      </c>
      <c r="AZ9" s="449"/>
      <c r="BA9" s="449"/>
      <c r="BB9" s="449"/>
      <c r="BC9" s="449"/>
      <c r="BD9" s="449"/>
      <c r="BE9" s="449"/>
      <c r="BF9" s="449"/>
      <c r="BG9" s="449"/>
      <c r="BH9" s="449"/>
      <c r="BI9" s="449"/>
      <c r="BJ9" s="449"/>
      <c r="BK9" s="449"/>
      <c r="BL9" s="449"/>
      <c r="BM9" s="450"/>
      <c r="BN9" s="468">
        <v>-129018</v>
      </c>
      <c r="BO9" s="469"/>
      <c r="BP9" s="469"/>
      <c r="BQ9" s="469"/>
      <c r="BR9" s="469"/>
      <c r="BS9" s="469"/>
      <c r="BT9" s="469"/>
      <c r="BU9" s="470"/>
      <c r="BV9" s="468">
        <v>-264407</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8.6999999999999993</v>
      </c>
      <c r="CU9" s="439"/>
      <c r="CV9" s="439"/>
      <c r="CW9" s="439"/>
      <c r="CX9" s="439"/>
      <c r="CY9" s="439"/>
      <c r="CZ9" s="439"/>
      <c r="DA9" s="440"/>
      <c r="DB9" s="438">
        <v>9.5</v>
      </c>
      <c r="DC9" s="439"/>
      <c r="DD9" s="439"/>
      <c r="DE9" s="439"/>
      <c r="DF9" s="439"/>
      <c r="DG9" s="439"/>
      <c r="DH9" s="439"/>
      <c r="DI9" s="440"/>
      <c r="DJ9" s="186"/>
      <c r="DK9" s="186"/>
      <c r="DL9" s="186"/>
      <c r="DM9" s="186"/>
      <c r="DN9" s="186"/>
      <c r="DO9" s="186"/>
    </row>
    <row r="10" spans="1:119" ht="18.75" customHeight="1" thickBot="1" x14ac:dyDescent="0.25">
      <c r="A10" s="187"/>
      <c r="B10" s="610"/>
      <c r="C10" s="611"/>
      <c r="D10" s="611"/>
      <c r="E10" s="611"/>
      <c r="F10" s="611"/>
      <c r="G10" s="611"/>
      <c r="H10" s="611"/>
      <c r="I10" s="611"/>
      <c r="J10" s="611"/>
      <c r="K10" s="531"/>
      <c r="L10" s="441" t="s">
        <v>118</v>
      </c>
      <c r="M10" s="442"/>
      <c r="N10" s="442"/>
      <c r="O10" s="442"/>
      <c r="P10" s="442"/>
      <c r="Q10" s="443"/>
      <c r="R10" s="444">
        <v>196403</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981</v>
      </c>
      <c r="BO10" s="469"/>
      <c r="BP10" s="469"/>
      <c r="BQ10" s="469"/>
      <c r="BR10" s="469"/>
      <c r="BS10" s="469"/>
      <c r="BT10" s="469"/>
      <c r="BU10" s="470"/>
      <c r="BV10" s="468">
        <v>5872</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94</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34588</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x14ac:dyDescent="0.2">
      <c r="A12" s="187"/>
      <c r="B12" s="584" t="s">
        <v>129</v>
      </c>
      <c r="C12" s="585"/>
      <c r="D12" s="585"/>
      <c r="E12" s="585"/>
      <c r="F12" s="585"/>
      <c r="G12" s="585"/>
      <c r="H12" s="585"/>
      <c r="I12" s="585"/>
      <c r="J12" s="585"/>
      <c r="K12" s="586"/>
      <c r="L12" s="593" t="s">
        <v>130</v>
      </c>
      <c r="M12" s="594"/>
      <c r="N12" s="594"/>
      <c r="O12" s="594"/>
      <c r="P12" s="594"/>
      <c r="Q12" s="595"/>
      <c r="R12" s="596">
        <v>199091</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94</v>
      </c>
      <c r="AV12" s="526"/>
      <c r="AW12" s="526"/>
      <c r="AX12" s="526"/>
      <c r="AY12" s="448" t="s">
        <v>134</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0</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128</v>
      </c>
      <c r="CU12" s="582"/>
      <c r="CV12" s="582"/>
      <c r="CW12" s="582"/>
      <c r="CX12" s="582"/>
      <c r="CY12" s="582"/>
      <c r="CZ12" s="582"/>
      <c r="DA12" s="583"/>
      <c r="DB12" s="581" t="s">
        <v>136</v>
      </c>
      <c r="DC12" s="582"/>
      <c r="DD12" s="582"/>
      <c r="DE12" s="582"/>
      <c r="DF12" s="582"/>
      <c r="DG12" s="582"/>
      <c r="DH12" s="582"/>
      <c r="DI12" s="583"/>
      <c r="DJ12" s="186"/>
      <c r="DK12" s="186"/>
      <c r="DL12" s="186"/>
      <c r="DM12" s="186"/>
      <c r="DN12" s="186"/>
      <c r="DO12" s="186"/>
    </row>
    <row r="13" spans="1:119" ht="18.75" customHeight="1" x14ac:dyDescent="0.2">
      <c r="A13" s="187"/>
      <c r="B13" s="587"/>
      <c r="C13" s="588"/>
      <c r="D13" s="588"/>
      <c r="E13" s="588"/>
      <c r="F13" s="588"/>
      <c r="G13" s="588"/>
      <c r="H13" s="588"/>
      <c r="I13" s="588"/>
      <c r="J13" s="588"/>
      <c r="K13" s="589"/>
      <c r="L13" s="197"/>
      <c r="M13" s="568" t="s">
        <v>137</v>
      </c>
      <c r="N13" s="569"/>
      <c r="O13" s="569"/>
      <c r="P13" s="569"/>
      <c r="Q13" s="570"/>
      <c r="R13" s="571">
        <v>190327</v>
      </c>
      <c r="S13" s="572"/>
      <c r="T13" s="572"/>
      <c r="U13" s="572"/>
      <c r="V13" s="573"/>
      <c r="W13" s="559" t="s">
        <v>138</v>
      </c>
      <c r="X13" s="481"/>
      <c r="Y13" s="481"/>
      <c r="Z13" s="481"/>
      <c r="AA13" s="481"/>
      <c r="AB13" s="482"/>
      <c r="AC13" s="444">
        <v>2773</v>
      </c>
      <c r="AD13" s="445"/>
      <c r="AE13" s="445"/>
      <c r="AF13" s="445"/>
      <c r="AG13" s="446"/>
      <c r="AH13" s="444">
        <v>2866</v>
      </c>
      <c r="AI13" s="445"/>
      <c r="AJ13" s="445"/>
      <c r="AK13" s="445"/>
      <c r="AL13" s="447"/>
      <c r="AM13" s="537" t="s">
        <v>139</v>
      </c>
      <c r="AN13" s="442"/>
      <c r="AO13" s="442"/>
      <c r="AP13" s="442"/>
      <c r="AQ13" s="442"/>
      <c r="AR13" s="442"/>
      <c r="AS13" s="442"/>
      <c r="AT13" s="443"/>
      <c r="AU13" s="525" t="s">
        <v>115</v>
      </c>
      <c r="AV13" s="526"/>
      <c r="AW13" s="526"/>
      <c r="AX13" s="526"/>
      <c r="AY13" s="448" t="s">
        <v>140</v>
      </c>
      <c r="AZ13" s="449"/>
      <c r="BA13" s="449"/>
      <c r="BB13" s="449"/>
      <c r="BC13" s="449"/>
      <c r="BD13" s="449"/>
      <c r="BE13" s="449"/>
      <c r="BF13" s="449"/>
      <c r="BG13" s="449"/>
      <c r="BH13" s="449"/>
      <c r="BI13" s="449"/>
      <c r="BJ13" s="449"/>
      <c r="BK13" s="449"/>
      <c r="BL13" s="449"/>
      <c r="BM13" s="450"/>
      <c r="BN13" s="468">
        <v>-128037</v>
      </c>
      <c r="BO13" s="469"/>
      <c r="BP13" s="469"/>
      <c r="BQ13" s="469"/>
      <c r="BR13" s="469"/>
      <c r="BS13" s="469"/>
      <c r="BT13" s="469"/>
      <c r="BU13" s="470"/>
      <c r="BV13" s="468">
        <v>-223947</v>
      </c>
      <c r="BW13" s="469"/>
      <c r="BX13" s="469"/>
      <c r="BY13" s="469"/>
      <c r="BZ13" s="469"/>
      <c r="CA13" s="469"/>
      <c r="CB13" s="469"/>
      <c r="CC13" s="470"/>
      <c r="CD13" s="477" t="s">
        <v>141</v>
      </c>
      <c r="CE13" s="478"/>
      <c r="CF13" s="478"/>
      <c r="CG13" s="478"/>
      <c r="CH13" s="478"/>
      <c r="CI13" s="478"/>
      <c r="CJ13" s="478"/>
      <c r="CK13" s="478"/>
      <c r="CL13" s="478"/>
      <c r="CM13" s="478"/>
      <c r="CN13" s="478"/>
      <c r="CO13" s="478"/>
      <c r="CP13" s="478"/>
      <c r="CQ13" s="478"/>
      <c r="CR13" s="478"/>
      <c r="CS13" s="479"/>
      <c r="CT13" s="438">
        <v>0.9</v>
      </c>
      <c r="CU13" s="439"/>
      <c r="CV13" s="439"/>
      <c r="CW13" s="439"/>
      <c r="CX13" s="439"/>
      <c r="CY13" s="439"/>
      <c r="CZ13" s="439"/>
      <c r="DA13" s="440"/>
      <c r="DB13" s="438">
        <v>2</v>
      </c>
      <c r="DC13" s="439"/>
      <c r="DD13" s="439"/>
      <c r="DE13" s="439"/>
      <c r="DF13" s="439"/>
      <c r="DG13" s="439"/>
      <c r="DH13" s="439"/>
      <c r="DI13" s="440"/>
      <c r="DJ13" s="186"/>
      <c r="DK13" s="186"/>
      <c r="DL13" s="186"/>
      <c r="DM13" s="186"/>
      <c r="DN13" s="186"/>
      <c r="DO13" s="186"/>
    </row>
    <row r="14" spans="1:119" ht="18.75" customHeight="1" thickBot="1" x14ac:dyDescent="0.25">
      <c r="A14" s="187"/>
      <c r="B14" s="587"/>
      <c r="C14" s="588"/>
      <c r="D14" s="588"/>
      <c r="E14" s="588"/>
      <c r="F14" s="588"/>
      <c r="G14" s="588"/>
      <c r="H14" s="588"/>
      <c r="I14" s="588"/>
      <c r="J14" s="588"/>
      <c r="K14" s="589"/>
      <c r="L14" s="561" t="s">
        <v>142</v>
      </c>
      <c r="M14" s="605"/>
      <c r="N14" s="605"/>
      <c r="O14" s="605"/>
      <c r="P14" s="605"/>
      <c r="Q14" s="606"/>
      <c r="R14" s="571">
        <v>199884</v>
      </c>
      <c r="S14" s="572"/>
      <c r="T14" s="572"/>
      <c r="U14" s="572"/>
      <c r="V14" s="573"/>
      <c r="W14" s="574"/>
      <c r="X14" s="484"/>
      <c r="Y14" s="484"/>
      <c r="Z14" s="484"/>
      <c r="AA14" s="484"/>
      <c r="AB14" s="485"/>
      <c r="AC14" s="564">
        <v>3</v>
      </c>
      <c r="AD14" s="565"/>
      <c r="AE14" s="565"/>
      <c r="AF14" s="565"/>
      <c r="AG14" s="566"/>
      <c r="AH14" s="564">
        <v>3.2</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143</v>
      </c>
      <c r="CE14" s="475"/>
      <c r="CF14" s="475"/>
      <c r="CG14" s="475"/>
      <c r="CH14" s="475"/>
      <c r="CI14" s="475"/>
      <c r="CJ14" s="475"/>
      <c r="CK14" s="475"/>
      <c r="CL14" s="475"/>
      <c r="CM14" s="475"/>
      <c r="CN14" s="475"/>
      <c r="CO14" s="475"/>
      <c r="CP14" s="475"/>
      <c r="CQ14" s="475"/>
      <c r="CR14" s="475"/>
      <c r="CS14" s="476"/>
      <c r="CT14" s="575" t="s">
        <v>128</v>
      </c>
      <c r="CU14" s="576"/>
      <c r="CV14" s="576"/>
      <c r="CW14" s="576"/>
      <c r="CX14" s="576"/>
      <c r="CY14" s="576"/>
      <c r="CZ14" s="576"/>
      <c r="DA14" s="577"/>
      <c r="DB14" s="575" t="s">
        <v>144</v>
      </c>
      <c r="DC14" s="576"/>
      <c r="DD14" s="576"/>
      <c r="DE14" s="576"/>
      <c r="DF14" s="576"/>
      <c r="DG14" s="576"/>
      <c r="DH14" s="576"/>
      <c r="DI14" s="577"/>
      <c r="DJ14" s="186"/>
      <c r="DK14" s="186"/>
      <c r="DL14" s="186"/>
      <c r="DM14" s="186"/>
      <c r="DN14" s="186"/>
      <c r="DO14" s="186"/>
    </row>
    <row r="15" spans="1:119" ht="18.75" customHeight="1" x14ac:dyDescent="0.2">
      <c r="A15" s="187"/>
      <c r="B15" s="587"/>
      <c r="C15" s="588"/>
      <c r="D15" s="588"/>
      <c r="E15" s="588"/>
      <c r="F15" s="588"/>
      <c r="G15" s="588"/>
      <c r="H15" s="588"/>
      <c r="I15" s="588"/>
      <c r="J15" s="588"/>
      <c r="K15" s="589"/>
      <c r="L15" s="197"/>
      <c r="M15" s="568" t="s">
        <v>145</v>
      </c>
      <c r="N15" s="569"/>
      <c r="O15" s="569"/>
      <c r="P15" s="569"/>
      <c r="Q15" s="570"/>
      <c r="R15" s="571">
        <v>191226</v>
      </c>
      <c r="S15" s="572"/>
      <c r="T15" s="572"/>
      <c r="U15" s="572"/>
      <c r="V15" s="573"/>
      <c r="W15" s="559" t="s">
        <v>146</v>
      </c>
      <c r="X15" s="481"/>
      <c r="Y15" s="481"/>
      <c r="Z15" s="481"/>
      <c r="AA15" s="481"/>
      <c r="AB15" s="482"/>
      <c r="AC15" s="444">
        <v>32574</v>
      </c>
      <c r="AD15" s="445"/>
      <c r="AE15" s="445"/>
      <c r="AF15" s="445"/>
      <c r="AG15" s="446"/>
      <c r="AH15" s="444">
        <v>33317</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27255765</v>
      </c>
      <c r="BO15" s="464"/>
      <c r="BP15" s="464"/>
      <c r="BQ15" s="464"/>
      <c r="BR15" s="464"/>
      <c r="BS15" s="464"/>
      <c r="BT15" s="464"/>
      <c r="BU15" s="465"/>
      <c r="BV15" s="463">
        <v>26015721</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4"/>
      <c r="Y16" s="484"/>
      <c r="Z16" s="484"/>
      <c r="AA16" s="484"/>
      <c r="AB16" s="485"/>
      <c r="AC16" s="564">
        <v>35.799999999999997</v>
      </c>
      <c r="AD16" s="565"/>
      <c r="AE16" s="565"/>
      <c r="AF16" s="565"/>
      <c r="AG16" s="566"/>
      <c r="AH16" s="564">
        <v>37.299999999999997</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29905144</v>
      </c>
      <c r="BO16" s="469"/>
      <c r="BP16" s="469"/>
      <c r="BQ16" s="469"/>
      <c r="BR16" s="469"/>
      <c r="BS16" s="469"/>
      <c r="BT16" s="469"/>
      <c r="BU16" s="470"/>
      <c r="BV16" s="468">
        <v>28702034</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5">
      <c r="A17" s="187"/>
      <c r="B17" s="590"/>
      <c r="C17" s="591"/>
      <c r="D17" s="591"/>
      <c r="E17" s="591"/>
      <c r="F17" s="591"/>
      <c r="G17" s="591"/>
      <c r="H17" s="591"/>
      <c r="I17" s="591"/>
      <c r="J17" s="591"/>
      <c r="K17" s="592"/>
      <c r="L17" s="202"/>
      <c r="M17" s="553" t="s">
        <v>152</v>
      </c>
      <c r="N17" s="554"/>
      <c r="O17" s="554"/>
      <c r="P17" s="554"/>
      <c r="Q17" s="555"/>
      <c r="R17" s="556" t="s">
        <v>153</v>
      </c>
      <c r="S17" s="557"/>
      <c r="T17" s="557"/>
      <c r="U17" s="557"/>
      <c r="V17" s="558"/>
      <c r="W17" s="559" t="s">
        <v>154</v>
      </c>
      <c r="X17" s="481"/>
      <c r="Y17" s="481"/>
      <c r="Z17" s="481"/>
      <c r="AA17" s="481"/>
      <c r="AB17" s="482"/>
      <c r="AC17" s="444">
        <v>55706</v>
      </c>
      <c r="AD17" s="445"/>
      <c r="AE17" s="445"/>
      <c r="AF17" s="445"/>
      <c r="AG17" s="446"/>
      <c r="AH17" s="444">
        <v>53041</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34739688</v>
      </c>
      <c r="BO17" s="469"/>
      <c r="BP17" s="469"/>
      <c r="BQ17" s="469"/>
      <c r="BR17" s="469"/>
      <c r="BS17" s="469"/>
      <c r="BT17" s="469"/>
      <c r="BU17" s="470"/>
      <c r="BV17" s="468">
        <v>33340127</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5">
      <c r="A18" s="187"/>
      <c r="B18" s="530" t="s">
        <v>156</v>
      </c>
      <c r="C18" s="531"/>
      <c r="D18" s="531"/>
      <c r="E18" s="532"/>
      <c r="F18" s="532"/>
      <c r="G18" s="532"/>
      <c r="H18" s="532"/>
      <c r="I18" s="532"/>
      <c r="J18" s="532"/>
      <c r="K18" s="532"/>
      <c r="L18" s="533">
        <v>194.46</v>
      </c>
      <c r="M18" s="533"/>
      <c r="N18" s="533"/>
      <c r="O18" s="533"/>
      <c r="P18" s="533"/>
      <c r="Q18" s="533"/>
      <c r="R18" s="534"/>
      <c r="S18" s="534"/>
      <c r="T18" s="534"/>
      <c r="U18" s="534"/>
      <c r="V18" s="535"/>
      <c r="W18" s="549"/>
      <c r="X18" s="550"/>
      <c r="Y18" s="550"/>
      <c r="Z18" s="550"/>
      <c r="AA18" s="550"/>
      <c r="AB18" s="560"/>
      <c r="AC18" s="432">
        <v>61.2</v>
      </c>
      <c r="AD18" s="433"/>
      <c r="AE18" s="433"/>
      <c r="AF18" s="433"/>
      <c r="AG18" s="536"/>
      <c r="AH18" s="432">
        <v>59.4</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36030147</v>
      </c>
      <c r="BO18" s="469"/>
      <c r="BP18" s="469"/>
      <c r="BQ18" s="469"/>
      <c r="BR18" s="469"/>
      <c r="BS18" s="469"/>
      <c r="BT18" s="469"/>
      <c r="BU18" s="470"/>
      <c r="BV18" s="468">
        <v>34837359</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5">
      <c r="A19" s="187"/>
      <c r="B19" s="530" t="s">
        <v>158</v>
      </c>
      <c r="C19" s="531"/>
      <c r="D19" s="531"/>
      <c r="E19" s="532"/>
      <c r="F19" s="532"/>
      <c r="G19" s="532"/>
      <c r="H19" s="532"/>
      <c r="I19" s="532"/>
      <c r="J19" s="532"/>
      <c r="K19" s="532"/>
      <c r="L19" s="538">
        <v>1006</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43929313</v>
      </c>
      <c r="BO19" s="469"/>
      <c r="BP19" s="469"/>
      <c r="BQ19" s="469"/>
      <c r="BR19" s="469"/>
      <c r="BS19" s="469"/>
      <c r="BT19" s="469"/>
      <c r="BU19" s="470"/>
      <c r="BV19" s="468">
        <v>41602189</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5">
      <c r="A20" s="187"/>
      <c r="B20" s="530" t="s">
        <v>160</v>
      </c>
      <c r="C20" s="531"/>
      <c r="D20" s="531"/>
      <c r="E20" s="532"/>
      <c r="F20" s="532"/>
      <c r="G20" s="532"/>
      <c r="H20" s="532"/>
      <c r="I20" s="532"/>
      <c r="J20" s="532"/>
      <c r="K20" s="532"/>
      <c r="L20" s="538">
        <v>82158</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2">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5">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2">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47249573</v>
      </c>
      <c r="BO23" s="469"/>
      <c r="BP23" s="469"/>
      <c r="BQ23" s="469"/>
      <c r="BR23" s="469"/>
      <c r="BS23" s="469"/>
      <c r="BT23" s="469"/>
      <c r="BU23" s="470"/>
      <c r="BV23" s="468">
        <v>46831510</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5">
      <c r="A24" s="187"/>
      <c r="B24" s="500"/>
      <c r="C24" s="501"/>
      <c r="D24" s="502"/>
      <c r="E24" s="441" t="s">
        <v>169</v>
      </c>
      <c r="F24" s="442"/>
      <c r="G24" s="442"/>
      <c r="H24" s="442"/>
      <c r="I24" s="442"/>
      <c r="J24" s="442"/>
      <c r="K24" s="443"/>
      <c r="L24" s="444">
        <v>1</v>
      </c>
      <c r="M24" s="445"/>
      <c r="N24" s="445"/>
      <c r="O24" s="445"/>
      <c r="P24" s="446"/>
      <c r="Q24" s="444">
        <v>10580</v>
      </c>
      <c r="R24" s="445"/>
      <c r="S24" s="445"/>
      <c r="T24" s="445"/>
      <c r="U24" s="445"/>
      <c r="V24" s="446"/>
      <c r="W24" s="510"/>
      <c r="X24" s="501"/>
      <c r="Y24" s="502"/>
      <c r="Z24" s="441" t="s">
        <v>170</v>
      </c>
      <c r="AA24" s="442"/>
      <c r="AB24" s="442"/>
      <c r="AC24" s="442"/>
      <c r="AD24" s="442"/>
      <c r="AE24" s="442"/>
      <c r="AF24" s="442"/>
      <c r="AG24" s="443"/>
      <c r="AH24" s="444">
        <v>1207</v>
      </c>
      <c r="AI24" s="445"/>
      <c r="AJ24" s="445"/>
      <c r="AK24" s="445"/>
      <c r="AL24" s="446"/>
      <c r="AM24" s="444">
        <v>3763426</v>
      </c>
      <c r="AN24" s="445"/>
      <c r="AO24" s="445"/>
      <c r="AP24" s="445"/>
      <c r="AQ24" s="445"/>
      <c r="AR24" s="446"/>
      <c r="AS24" s="444">
        <v>3118</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44350809</v>
      </c>
      <c r="BO24" s="469"/>
      <c r="BP24" s="469"/>
      <c r="BQ24" s="469"/>
      <c r="BR24" s="469"/>
      <c r="BS24" s="469"/>
      <c r="BT24" s="469"/>
      <c r="BU24" s="470"/>
      <c r="BV24" s="468">
        <v>44363073</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2">
      <c r="A25" s="187"/>
      <c r="B25" s="500"/>
      <c r="C25" s="501"/>
      <c r="D25" s="502"/>
      <c r="E25" s="441" t="s">
        <v>172</v>
      </c>
      <c r="F25" s="442"/>
      <c r="G25" s="442"/>
      <c r="H25" s="442"/>
      <c r="I25" s="442"/>
      <c r="J25" s="442"/>
      <c r="K25" s="443"/>
      <c r="L25" s="444">
        <v>2</v>
      </c>
      <c r="M25" s="445"/>
      <c r="N25" s="445"/>
      <c r="O25" s="445"/>
      <c r="P25" s="446"/>
      <c r="Q25" s="444">
        <v>8160</v>
      </c>
      <c r="R25" s="445"/>
      <c r="S25" s="445"/>
      <c r="T25" s="445"/>
      <c r="U25" s="445"/>
      <c r="V25" s="446"/>
      <c r="W25" s="510"/>
      <c r="X25" s="501"/>
      <c r="Y25" s="502"/>
      <c r="Z25" s="441" t="s">
        <v>173</v>
      </c>
      <c r="AA25" s="442"/>
      <c r="AB25" s="442"/>
      <c r="AC25" s="442"/>
      <c r="AD25" s="442"/>
      <c r="AE25" s="442"/>
      <c r="AF25" s="442"/>
      <c r="AG25" s="443"/>
      <c r="AH25" s="444">
        <v>209</v>
      </c>
      <c r="AI25" s="445"/>
      <c r="AJ25" s="445"/>
      <c r="AK25" s="445"/>
      <c r="AL25" s="446"/>
      <c r="AM25" s="444">
        <v>666083</v>
      </c>
      <c r="AN25" s="445"/>
      <c r="AO25" s="445"/>
      <c r="AP25" s="445"/>
      <c r="AQ25" s="445"/>
      <c r="AR25" s="446"/>
      <c r="AS25" s="444">
        <v>3187</v>
      </c>
      <c r="AT25" s="445"/>
      <c r="AU25" s="445"/>
      <c r="AV25" s="445"/>
      <c r="AW25" s="445"/>
      <c r="AX25" s="447"/>
      <c r="AY25" s="460" t="s">
        <v>174</v>
      </c>
      <c r="AZ25" s="461"/>
      <c r="BA25" s="461"/>
      <c r="BB25" s="461"/>
      <c r="BC25" s="461"/>
      <c r="BD25" s="461"/>
      <c r="BE25" s="461"/>
      <c r="BF25" s="461"/>
      <c r="BG25" s="461"/>
      <c r="BH25" s="461"/>
      <c r="BI25" s="461"/>
      <c r="BJ25" s="461"/>
      <c r="BK25" s="461"/>
      <c r="BL25" s="461"/>
      <c r="BM25" s="462"/>
      <c r="BN25" s="463">
        <v>23676877</v>
      </c>
      <c r="BO25" s="464"/>
      <c r="BP25" s="464"/>
      <c r="BQ25" s="464"/>
      <c r="BR25" s="464"/>
      <c r="BS25" s="464"/>
      <c r="BT25" s="464"/>
      <c r="BU25" s="465"/>
      <c r="BV25" s="463">
        <v>27220834</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2">
      <c r="A26" s="187"/>
      <c r="B26" s="500"/>
      <c r="C26" s="501"/>
      <c r="D26" s="502"/>
      <c r="E26" s="441" t="s">
        <v>175</v>
      </c>
      <c r="F26" s="442"/>
      <c r="G26" s="442"/>
      <c r="H26" s="442"/>
      <c r="I26" s="442"/>
      <c r="J26" s="442"/>
      <c r="K26" s="443"/>
      <c r="L26" s="444">
        <v>1</v>
      </c>
      <c r="M26" s="445"/>
      <c r="N26" s="445"/>
      <c r="O26" s="445"/>
      <c r="P26" s="446"/>
      <c r="Q26" s="444">
        <v>6330</v>
      </c>
      <c r="R26" s="445"/>
      <c r="S26" s="445"/>
      <c r="T26" s="445"/>
      <c r="U26" s="445"/>
      <c r="V26" s="446"/>
      <c r="W26" s="510"/>
      <c r="X26" s="501"/>
      <c r="Y26" s="502"/>
      <c r="Z26" s="441" t="s">
        <v>176</v>
      </c>
      <c r="AA26" s="523"/>
      <c r="AB26" s="523"/>
      <c r="AC26" s="523"/>
      <c r="AD26" s="523"/>
      <c r="AE26" s="523"/>
      <c r="AF26" s="523"/>
      <c r="AG26" s="524"/>
      <c r="AH26" s="444">
        <v>87</v>
      </c>
      <c r="AI26" s="445"/>
      <c r="AJ26" s="445"/>
      <c r="AK26" s="445"/>
      <c r="AL26" s="446"/>
      <c r="AM26" s="444">
        <v>259173</v>
      </c>
      <c r="AN26" s="445"/>
      <c r="AO26" s="445"/>
      <c r="AP26" s="445"/>
      <c r="AQ26" s="445"/>
      <c r="AR26" s="446"/>
      <c r="AS26" s="444">
        <v>2979</v>
      </c>
      <c r="AT26" s="445"/>
      <c r="AU26" s="445"/>
      <c r="AV26" s="445"/>
      <c r="AW26" s="445"/>
      <c r="AX26" s="447"/>
      <c r="AY26" s="477" t="s">
        <v>177</v>
      </c>
      <c r="AZ26" s="478"/>
      <c r="BA26" s="478"/>
      <c r="BB26" s="478"/>
      <c r="BC26" s="478"/>
      <c r="BD26" s="478"/>
      <c r="BE26" s="478"/>
      <c r="BF26" s="478"/>
      <c r="BG26" s="478"/>
      <c r="BH26" s="478"/>
      <c r="BI26" s="478"/>
      <c r="BJ26" s="478"/>
      <c r="BK26" s="478"/>
      <c r="BL26" s="478"/>
      <c r="BM26" s="479"/>
      <c r="BN26" s="468" t="s">
        <v>128</v>
      </c>
      <c r="BO26" s="469"/>
      <c r="BP26" s="469"/>
      <c r="BQ26" s="469"/>
      <c r="BR26" s="469"/>
      <c r="BS26" s="469"/>
      <c r="BT26" s="469"/>
      <c r="BU26" s="470"/>
      <c r="BV26" s="468" t="s">
        <v>136</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5">
      <c r="A27" s="187"/>
      <c r="B27" s="500"/>
      <c r="C27" s="501"/>
      <c r="D27" s="502"/>
      <c r="E27" s="441" t="s">
        <v>178</v>
      </c>
      <c r="F27" s="442"/>
      <c r="G27" s="442"/>
      <c r="H27" s="442"/>
      <c r="I27" s="442"/>
      <c r="J27" s="442"/>
      <c r="K27" s="443"/>
      <c r="L27" s="444">
        <v>1</v>
      </c>
      <c r="M27" s="445"/>
      <c r="N27" s="445"/>
      <c r="O27" s="445"/>
      <c r="P27" s="446"/>
      <c r="Q27" s="444">
        <v>6130</v>
      </c>
      <c r="R27" s="445"/>
      <c r="S27" s="445"/>
      <c r="T27" s="445"/>
      <c r="U27" s="445"/>
      <c r="V27" s="446"/>
      <c r="W27" s="510"/>
      <c r="X27" s="501"/>
      <c r="Y27" s="502"/>
      <c r="Z27" s="441" t="s">
        <v>179</v>
      </c>
      <c r="AA27" s="442"/>
      <c r="AB27" s="442"/>
      <c r="AC27" s="442"/>
      <c r="AD27" s="442"/>
      <c r="AE27" s="442"/>
      <c r="AF27" s="442"/>
      <c r="AG27" s="443"/>
      <c r="AH27" s="444">
        <v>74</v>
      </c>
      <c r="AI27" s="445"/>
      <c r="AJ27" s="445"/>
      <c r="AK27" s="445"/>
      <c r="AL27" s="446"/>
      <c r="AM27" s="444">
        <v>263999</v>
      </c>
      <c r="AN27" s="445"/>
      <c r="AO27" s="445"/>
      <c r="AP27" s="445"/>
      <c r="AQ27" s="445"/>
      <c r="AR27" s="446"/>
      <c r="AS27" s="444">
        <v>3568</v>
      </c>
      <c r="AT27" s="445"/>
      <c r="AU27" s="445"/>
      <c r="AV27" s="445"/>
      <c r="AW27" s="445"/>
      <c r="AX27" s="447"/>
      <c r="AY27" s="474" t="s">
        <v>180</v>
      </c>
      <c r="AZ27" s="475"/>
      <c r="BA27" s="475"/>
      <c r="BB27" s="475"/>
      <c r="BC27" s="475"/>
      <c r="BD27" s="475"/>
      <c r="BE27" s="475"/>
      <c r="BF27" s="475"/>
      <c r="BG27" s="475"/>
      <c r="BH27" s="475"/>
      <c r="BI27" s="475"/>
      <c r="BJ27" s="475"/>
      <c r="BK27" s="475"/>
      <c r="BL27" s="475"/>
      <c r="BM27" s="476"/>
      <c r="BN27" s="471">
        <v>154000</v>
      </c>
      <c r="BO27" s="472"/>
      <c r="BP27" s="472"/>
      <c r="BQ27" s="472"/>
      <c r="BR27" s="472"/>
      <c r="BS27" s="472"/>
      <c r="BT27" s="472"/>
      <c r="BU27" s="473"/>
      <c r="BV27" s="471">
        <v>554000</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2">
      <c r="A28" s="187"/>
      <c r="B28" s="500"/>
      <c r="C28" s="501"/>
      <c r="D28" s="502"/>
      <c r="E28" s="441" t="s">
        <v>181</v>
      </c>
      <c r="F28" s="442"/>
      <c r="G28" s="442"/>
      <c r="H28" s="442"/>
      <c r="I28" s="442"/>
      <c r="J28" s="442"/>
      <c r="K28" s="443"/>
      <c r="L28" s="444">
        <v>1</v>
      </c>
      <c r="M28" s="445"/>
      <c r="N28" s="445"/>
      <c r="O28" s="445"/>
      <c r="P28" s="446"/>
      <c r="Q28" s="444">
        <v>5390</v>
      </c>
      <c r="R28" s="445"/>
      <c r="S28" s="445"/>
      <c r="T28" s="445"/>
      <c r="U28" s="445"/>
      <c r="V28" s="446"/>
      <c r="W28" s="510"/>
      <c r="X28" s="501"/>
      <c r="Y28" s="502"/>
      <c r="Z28" s="441" t="s">
        <v>182</v>
      </c>
      <c r="AA28" s="442"/>
      <c r="AB28" s="442"/>
      <c r="AC28" s="442"/>
      <c r="AD28" s="442"/>
      <c r="AE28" s="442"/>
      <c r="AF28" s="442"/>
      <c r="AG28" s="443"/>
      <c r="AH28" s="444" t="s">
        <v>183</v>
      </c>
      <c r="AI28" s="445"/>
      <c r="AJ28" s="445"/>
      <c r="AK28" s="445"/>
      <c r="AL28" s="446"/>
      <c r="AM28" s="444" t="s">
        <v>183</v>
      </c>
      <c r="AN28" s="445"/>
      <c r="AO28" s="445"/>
      <c r="AP28" s="445"/>
      <c r="AQ28" s="445"/>
      <c r="AR28" s="446"/>
      <c r="AS28" s="444" t="s">
        <v>128</v>
      </c>
      <c r="AT28" s="445"/>
      <c r="AU28" s="445"/>
      <c r="AV28" s="445"/>
      <c r="AW28" s="445"/>
      <c r="AX28" s="447"/>
      <c r="AY28" s="451" t="s">
        <v>184</v>
      </c>
      <c r="AZ28" s="452"/>
      <c r="BA28" s="452"/>
      <c r="BB28" s="453"/>
      <c r="BC28" s="460" t="s">
        <v>48</v>
      </c>
      <c r="BD28" s="461"/>
      <c r="BE28" s="461"/>
      <c r="BF28" s="461"/>
      <c r="BG28" s="461"/>
      <c r="BH28" s="461"/>
      <c r="BI28" s="461"/>
      <c r="BJ28" s="461"/>
      <c r="BK28" s="461"/>
      <c r="BL28" s="461"/>
      <c r="BM28" s="462"/>
      <c r="BN28" s="463">
        <v>7858873</v>
      </c>
      <c r="BO28" s="464"/>
      <c r="BP28" s="464"/>
      <c r="BQ28" s="464"/>
      <c r="BR28" s="464"/>
      <c r="BS28" s="464"/>
      <c r="BT28" s="464"/>
      <c r="BU28" s="465"/>
      <c r="BV28" s="463">
        <v>7657892</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2">
      <c r="A29" s="187"/>
      <c r="B29" s="500"/>
      <c r="C29" s="501"/>
      <c r="D29" s="502"/>
      <c r="E29" s="441" t="s">
        <v>185</v>
      </c>
      <c r="F29" s="442"/>
      <c r="G29" s="442"/>
      <c r="H29" s="442"/>
      <c r="I29" s="442"/>
      <c r="J29" s="442"/>
      <c r="K29" s="443"/>
      <c r="L29" s="444">
        <v>30</v>
      </c>
      <c r="M29" s="445"/>
      <c r="N29" s="445"/>
      <c r="O29" s="445"/>
      <c r="P29" s="446"/>
      <c r="Q29" s="444">
        <v>4850</v>
      </c>
      <c r="R29" s="445"/>
      <c r="S29" s="445"/>
      <c r="T29" s="445"/>
      <c r="U29" s="445"/>
      <c r="V29" s="446"/>
      <c r="W29" s="511"/>
      <c r="X29" s="512"/>
      <c r="Y29" s="513"/>
      <c r="Z29" s="441" t="s">
        <v>186</v>
      </c>
      <c r="AA29" s="442"/>
      <c r="AB29" s="442"/>
      <c r="AC29" s="442"/>
      <c r="AD29" s="442"/>
      <c r="AE29" s="442"/>
      <c r="AF29" s="442"/>
      <c r="AG29" s="443"/>
      <c r="AH29" s="444">
        <v>1281</v>
      </c>
      <c r="AI29" s="445"/>
      <c r="AJ29" s="445"/>
      <c r="AK29" s="445"/>
      <c r="AL29" s="446"/>
      <c r="AM29" s="444">
        <v>4027425</v>
      </c>
      <c r="AN29" s="445"/>
      <c r="AO29" s="445"/>
      <c r="AP29" s="445"/>
      <c r="AQ29" s="445"/>
      <c r="AR29" s="446"/>
      <c r="AS29" s="444">
        <v>3144</v>
      </c>
      <c r="AT29" s="445"/>
      <c r="AU29" s="445"/>
      <c r="AV29" s="445"/>
      <c r="AW29" s="445"/>
      <c r="AX29" s="447"/>
      <c r="AY29" s="454"/>
      <c r="AZ29" s="455"/>
      <c r="BA29" s="455"/>
      <c r="BB29" s="456"/>
      <c r="BC29" s="448" t="s">
        <v>187</v>
      </c>
      <c r="BD29" s="449"/>
      <c r="BE29" s="449"/>
      <c r="BF29" s="449"/>
      <c r="BG29" s="449"/>
      <c r="BH29" s="449"/>
      <c r="BI29" s="449"/>
      <c r="BJ29" s="449"/>
      <c r="BK29" s="449"/>
      <c r="BL29" s="449"/>
      <c r="BM29" s="450"/>
      <c r="BN29" s="468">
        <v>2308932</v>
      </c>
      <c r="BO29" s="469"/>
      <c r="BP29" s="469"/>
      <c r="BQ29" s="469"/>
      <c r="BR29" s="469"/>
      <c r="BS29" s="469"/>
      <c r="BT29" s="469"/>
      <c r="BU29" s="470"/>
      <c r="BV29" s="468">
        <v>2308297</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5">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188</v>
      </c>
      <c r="X30" s="521"/>
      <c r="Y30" s="521"/>
      <c r="Z30" s="521"/>
      <c r="AA30" s="521"/>
      <c r="AB30" s="521"/>
      <c r="AC30" s="521"/>
      <c r="AD30" s="521"/>
      <c r="AE30" s="521"/>
      <c r="AF30" s="521"/>
      <c r="AG30" s="522"/>
      <c r="AH30" s="432">
        <v>100.3</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1668829</v>
      </c>
      <c r="BO30" s="472"/>
      <c r="BP30" s="472"/>
      <c r="BQ30" s="472"/>
      <c r="BR30" s="472"/>
      <c r="BS30" s="472"/>
      <c r="BT30" s="472"/>
      <c r="BU30" s="473"/>
      <c r="BV30" s="471">
        <v>1651394</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31" t="s">
        <v>195</v>
      </c>
      <c r="D33" s="431"/>
      <c r="E33" s="430" t="s">
        <v>196</v>
      </c>
      <c r="F33" s="430"/>
      <c r="G33" s="430"/>
      <c r="H33" s="430"/>
      <c r="I33" s="430"/>
      <c r="J33" s="430"/>
      <c r="K33" s="430"/>
      <c r="L33" s="430"/>
      <c r="M33" s="430"/>
      <c r="N33" s="430"/>
      <c r="O33" s="430"/>
      <c r="P33" s="430"/>
      <c r="Q33" s="430"/>
      <c r="R33" s="430"/>
      <c r="S33" s="430"/>
      <c r="T33" s="216"/>
      <c r="U33" s="431" t="s">
        <v>195</v>
      </c>
      <c r="V33" s="431"/>
      <c r="W33" s="430" t="s">
        <v>196</v>
      </c>
      <c r="X33" s="430"/>
      <c r="Y33" s="430"/>
      <c r="Z33" s="430"/>
      <c r="AA33" s="430"/>
      <c r="AB33" s="430"/>
      <c r="AC33" s="430"/>
      <c r="AD33" s="430"/>
      <c r="AE33" s="430"/>
      <c r="AF33" s="430"/>
      <c r="AG33" s="430"/>
      <c r="AH33" s="430"/>
      <c r="AI33" s="430"/>
      <c r="AJ33" s="430"/>
      <c r="AK33" s="430"/>
      <c r="AL33" s="216"/>
      <c r="AM33" s="431" t="s">
        <v>197</v>
      </c>
      <c r="AN33" s="431"/>
      <c r="AO33" s="430" t="s">
        <v>196</v>
      </c>
      <c r="AP33" s="430"/>
      <c r="AQ33" s="430"/>
      <c r="AR33" s="430"/>
      <c r="AS33" s="430"/>
      <c r="AT33" s="430"/>
      <c r="AU33" s="430"/>
      <c r="AV33" s="430"/>
      <c r="AW33" s="430"/>
      <c r="AX33" s="430"/>
      <c r="AY33" s="430"/>
      <c r="AZ33" s="430"/>
      <c r="BA33" s="430"/>
      <c r="BB33" s="430"/>
      <c r="BC33" s="430"/>
      <c r="BD33" s="217"/>
      <c r="BE33" s="430" t="s">
        <v>198</v>
      </c>
      <c r="BF33" s="430"/>
      <c r="BG33" s="430" t="s">
        <v>199</v>
      </c>
      <c r="BH33" s="430"/>
      <c r="BI33" s="430"/>
      <c r="BJ33" s="430"/>
      <c r="BK33" s="430"/>
      <c r="BL33" s="430"/>
      <c r="BM33" s="430"/>
      <c r="BN33" s="430"/>
      <c r="BO33" s="430"/>
      <c r="BP33" s="430"/>
      <c r="BQ33" s="430"/>
      <c r="BR33" s="430"/>
      <c r="BS33" s="430"/>
      <c r="BT33" s="430"/>
      <c r="BU33" s="430"/>
      <c r="BV33" s="217"/>
      <c r="BW33" s="431" t="s">
        <v>198</v>
      </c>
      <c r="BX33" s="431"/>
      <c r="BY33" s="430" t="s">
        <v>200</v>
      </c>
      <c r="BZ33" s="430"/>
      <c r="CA33" s="430"/>
      <c r="CB33" s="430"/>
      <c r="CC33" s="430"/>
      <c r="CD33" s="430"/>
      <c r="CE33" s="430"/>
      <c r="CF33" s="430"/>
      <c r="CG33" s="430"/>
      <c r="CH33" s="430"/>
      <c r="CI33" s="430"/>
      <c r="CJ33" s="430"/>
      <c r="CK33" s="430"/>
      <c r="CL33" s="430"/>
      <c r="CM33" s="430"/>
      <c r="CN33" s="216"/>
      <c r="CO33" s="431" t="s">
        <v>195</v>
      </c>
      <c r="CP33" s="431"/>
      <c r="CQ33" s="430" t="s">
        <v>201</v>
      </c>
      <c r="CR33" s="430"/>
      <c r="CS33" s="430"/>
      <c r="CT33" s="430"/>
      <c r="CU33" s="430"/>
      <c r="CV33" s="430"/>
      <c r="CW33" s="430"/>
      <c r="CX33" s="430"/>
      <c r="CY33" s="430"/>
      <c r="CZ33" s="430"/>
      <c r="DA33" s="430"/>
      <c r="DB33" s="430"/>
      <c r="DC33" s="430"/>
      <c r="DD33" s="430"/>
      <c r="DE33" s="430"/>
      <c r="DF33" s="216"/>
      <c r="DG33" s="429" t="s">
        <v>202</v>
      </c>
      <c r="DH33" s="429"/>
      <c r="DI33" s="218"/>
      <c r="DJ33" s="186"/>
      <c r="DK33" s="186"/>
      <c r="DL33" s="186"/>
      <c r="DM33" s="186"/>
      <c r="DN33" s="186"/>
      <c r="DO33" s="186"/>
    </row>
    <row r="34" spans="1:119" ht="32.25" customHeight="1" x14ac:dyDescent="0.2">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4</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7</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10</v>
      </c>
      <c r="BX34" s="427"/>
      <c r="BY34" s="426" t="str">
        <f>IF('各会計、関係団体の財政状況及び健全化判断比率'!B68="","",'各会計、関係団体の財政状況及び健全化判断比率'!B68)</f>
        <v>三重県市町総合事務組合　一般会計</v>
      </c>
      <c r="BZ34" s="426"/>
      <c r="CA34" s="426"/>
      <c r="CB34" s="426"/>
      <c r="CC34" s="426"/>
      <c r="CD34" s="426"/>
      <c r="CE34" s="426"/>
      <c r="CF34" s="426"/>
      <c r="CG34" s="426"/>
      <c r="CH34" s="426"/>
      <c r="CI34" s="426"/>
      <c r="CJ34" s="426"/>
      <c r="CK34" s="426"/>
      <c r="CL34" s="426"/>
      <c r="CM34" s="426"/>
      <c r="CN34" s="214"/>
      <c r="CO34" s="427">
        <f>IF(CQ34="","",MAX(C34:D43,U34:V43,AM34:AN43,BE34:BF43,BW34:BX43)+1)</f>
        <v>20</v>
      </c>
      <c r="CP34" s="427"/>
      <c r="CQ34" s="426" t="str">
        <f>IF('各会計、関係団体の財政状況及び健全化判断比率'!BS7="","",'各会計、関係団体の財政状況及び健全化判断比率'!BS7)</f>
        <v>鈴鹿市土地開発公社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〇</v>
      </c>
      <c r="DH34" s="428"/>
      <c r="DI34" s="218"/>
      <c r="DJ34" s="186"/>
      <c r="DK34" s="186"/>
      <c r="DL34" s="186"/>
      <c r="DM34" s="186"/>
      <c r="DN34" s="186"/>
      <c r="DO34" s="186"/>
    </row>
    <row r="35" spans="1:119" ht="32.25" customHeight="1" x14ac:dyDescent="0.2">
      <c r="A35" s="187"/>
      <c r="B35" s="213"/>
      <c r="C35" s="427">
        <f>IF(E35="","",C34+1)</f>
        <v>2</v>
      </c>
      <c r="D35" s="427"/>
      <c r="E35" s="426" t="str">
        <f>IF('各会計、関係団体の財政状況及び健全化判断比率'!B8="","",'各会計、関係団体の財政状況及び健全化判断比率'!B8)</f>
        <v>土地取得事業特別会計</v>
      </c>
      <c r="F35" s="426"/>
      <c r="G35" s="426"/>
      <c r="H35" s="426"/>
      <c r="I35" s="426"/>
      <c r="J35" s="426"/>
      <c r="K35" s="426"/>
      <c r="L35" s="426"/>
      <c r="M35" s="426"/>
      <c r="N35" s="426"/>
      <c r="O35" s="426"/>
      <c r="P35" s="426"/>
      <c r="Q35" s="426"/>
      <c r="R35" s="426"/>
      <c r="S35" s="426"/>
      <c r="T35" s="214"/>
      <c r="U35" s="427">
        <f>IF(W35="","",U34+1)</f>
        <v>5</v>
      </c>
      <c r="V35" s="427"/>
      <c r="W35" s="426" t="str">
        <f>IF('各会計、関係団体の財政状況及び健全化判断比率'!B29="","",'各会計、関係団体の財政状況及び健全化判断比率'!B29)</f>
        <v>介護保険事業特別会計</v>
      </c>
      <c r="X35" s="426"/>
      <c r="Y35" s="426"/>
      <c r="Z35" s="426"/>
      <c r="AA35" s="426"/>
      <c r="AB35" s="426"/>
      <c r="AC35" s="426"/>
      <c r="AD35" s="426"/>
      <c r="AE35" s="426"/>
      <c r="AF35" s="426"/>
      <c r="AG35" s="426"/>
      <c r="AH35" s="426"/>
      <c r="AI35" s="426"/>
      <c r="AJ35" s="426"/>
      <c r="AK35" s="426"/>
      <c r="AL35" s="214"/>
      <c r="AM35" s="427">
        <f t="shared" ref="AM35:AM43" si="0">IF(AO35="","",AM34+1)</f>
        <v>8</v>
      </c>
      <c r="AN35" s="427"/>
      <c r="AO35" s="426" t="str">
        <f>IF('各会計、関係団体の財政状況及び健全化判断比率'!B32="","",'各会計、関係団体の財政状況及び健全化判断比率'!B32)</f>
        <v>下水道事業会計（公共下水道事業）</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11</v>
      </c>
      <c r="BX35" s="427"/>
      <c r="BY35" s="426" t="str">
        <f>IF('各会計、関係団体の財政状況及び健全化判断比率'!B69="","",'各会計、関係団体の財政状況及び健全化判断比率'!B69)</f>
        <v>三重県市町総合事務組合　共同研修特別会計</v>
      </c>
      <c r="BZ35" s="426"/>
      <c r="CA35" s="426"/>
      <c r="CB35" s="426"/>
      <c r="CC35" s="426"/>
      <c r="CD35" s="426"/>
      <c r="CE35" s="426"/>
      <c r="CF35" s="426"/>
      <c r="CG35" s="426"/>
      <c r="CH35" s="426"/>
      <c r="CI35" s="426"/>
      <c r="CJ35" s="426"/>
      <c r="CK35" s="426"/>
      <c r="CL35" s="426"/>
      <c r="CM35" s="426"/>
      <c r="CN35" s="214"/>
      <c r="CO35" s="427">
        <f t="shared" ref="CO35:CO43" si="3">IF(CQ35="","",CO34+1)</f>
        <v>21</v>
      </c>
      <c r="CP35" s="427"/>
      <c r="CQ35" s="426" t="str">
        <f>IF('各会計、関係団体の財政状況及び健全化判断比率'!BS8="","",'各会計、関係団体の財政状況及び健全化判断比率'!BS8)</f>
        <v>鈴鹿市文化振興事業団</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2">
      <c r="A36" s="187"/>
      <c r="B36" s="213"/>
      <c r="C36" s="427">
        <f>IF(E36="","",C35+1)</f>
        <v>3</v>
      </c>
      <c r="D36" s="427"/>
      <c r="E36" s="426" t="str">
        <f>IF('各会計、関係団体の財政状況及び健全化判断比率'!B9="","",'各会計、関係団体の財政状況及び健全化判断比率'!B9)</f>
        <v>住宅新築資金等貸付事業特別会計</v>
      </c>
      <c r="F36" s="426"/>
      <c r="G36" s="426"/>
      <c r="H36" s="426"/>
      <c r="I36" s="426"/>
      <c r="J36" s="426"/>
      <c r="K36" s="426"/>
      <c r="L36" s="426"/>
      <c r="M36" s="426"/>
      <c r="N36" s="426"/>
      <c r="O36" s="426"/>
      <c r="P36" s="426"/>
      <c r="Q36" s="426"/>
      <c r="R36" s="426"/>
      <c r="S36" s="426"/>
      <c r="T36" s="214"/>
      <c r="U36" s="427">
        <f t="shared" ref="U36:U43" si="4">IF(W36="","",U35+1)</f>
        <v>6</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f t="shared" si="0"/>
        <v>9</v>
      </c>
      <c r="AN36" s="427"/>
      <c r="AO36" s="426" t="str">
        <f>IF('各会計、関係団体の財政状況及び健全化判断比率'!B33="","",'各会計、関係団体の財政状況及び健全化判断比率'!B33)</f>
        <v>下水道事業会計（農業集落排水事業）</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12</v>
      </c>
      <c r="BX36" s="427"/>
      <c r="BY36" s="426" t="str">
        <f>IF('各会計、関係団体の財政状況及び健全化判断比率'!B70="","",'各会計、関係団体の財政状況及び健全化判断比率'!B70)</f>
        <v>三重県市町総合事務組合　デジタル地図特別会計</v>
      </c>
      <c r="BZ36" s="426"/>
      <c r="CA36" s="426"/>
      <c r="CB36" s="426"/>
      <c r="CC36" s="426"/>
      <c r="CD36" s="426"/>
      <c r="CE36" s="426"/>
      <c r="CF36" s="426"/>
      <c r="CG36" s="426"/>
      <c r="CH36" s="426"/>
      <c r="CI36" s="426"/>
      <c r="CJ36" s="426"/>
      <c r="CK36" s="426"/>
      <c r="CL36" s="426"/>
      <c r="CM36" s="426"/>
      <c r="CN36" s="214"/>
      <c r="CO36" s="427">
        <f t="shared" si="3"/>
        <v>22</v>
      </c>
      <c r="CP36" s="427"/>
      <c r="CQ36" s="426" t="str">
        <f>IF('各会計、関係団体の財政状況及び健全化判断比率'!BS9="","",'各会計、関係団体の財政状況及び健全化判断比率'!BS9)</f>
        <v>鈴鹿国際交流協会</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2">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13</v>
      </c>
      <c r="BX37" s="427"/>
      <c r="BY37" s="426" t="str">
        <f>IF('各会計、関係団体の財政状況及び健全化判断比率'!B71="","",'各会計、関係団体の財政状況及び健全化判断比率'!B71)</f>
        <v>三重県市町総合事務組合　物品特別会計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2">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14</v>
      </c>
      <c r="BX38" s="427"/>
      <c r="BY38" s="426" t="str">
        <f>IF('各会計、関係団体の財政状況及び健全化判断比率'!B72="","",'各会計、関係団体の財政状況及び健全化判断比率'!B72)</f>
        <v>三重県市町総合事務組合　退職手当特別会計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2">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15</v>
      </c>
      <c r="BX39" s="427"/>
      <c r="BY39" s="426" t="str">
        <f>IF('各会計、関係団体の財政状況及び健全化判断比率'!B73="","",'各会計、関係団体の財政状況及び健全化判断比率'!B73)</f>
        <v>三重県市町総合事務組合　消防救急無線特別会計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2">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16</v>
      </c>
      <c r="BX40" s="427"/>
      <c r="BY40" s="426" t="str">
        <f>IF('各会計、関係団体の財政状況及び健全化判断比率'!B74="","",'各会計、関係団体の財政状況及び健全化判断比率'!B74)</f>
        <v>三重県市町総合事務組合　公平委員会特別会計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2">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17</v>
      </c>
      <c r="BX41" s="427"/>
      <c r="BY41" s="426" t="str">
        <f>IF('各会計、関係団体の財政状況及び健全化判断比率'!B75="","",'各会計、関係団体の財政状況及び健全化判断比率'!B75)</f>
        <v>鈴鹿亀山地区広域連合　一般会計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2">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18</v>
      </c>
      <c r="BX42" s="427"/>
      <c r="BY42" s="426" t="str">
        <f>IF('各会計、関係団体の財政状況及び健全化判断比率'!B76="","",'各会計、関係団体の財政状況及び健全化判断比率'!B76)</f>
        <v>鈴鹿亀山地区広域連合　介護保険事業特別会計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2">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19</v>
      </c>
      <c r="BX43" s="427"/>
      <c r="BY43" s="426" t="str">
        <f>IF('各会計、関係団体の財政状況及び健全化判断比率'!B77="","",'各会計、関係団体の財政状況及び健全化判断比率'!B77)</f>
        <v>三重地方税管理回収機構　一般会計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207</v>
      </c>
    </row>
    <row r="50" spans="5:5" x14ac:dyDescent="0.2">
      <c r="E50" s="188" t="s">
        <v>208</v>
      </c>
    </row>
    <row r="51" spans="5:5" x14ac:dyDescent="0.2">
      <c r="E51" s="188" t="s">
        <v>209</v>
      </c>
    </row>
    <row r="52" spans="5:5" x14ac:dyDescent="0.2">
      <c r="E52" s="188" t="s">
        <v>210</v>
      </c>
    </row>
    <row r="53" spans="5:5" x14ac:dyDescent="0.2"/>
    <row r="54" spans="5:5" x14ac:dyDescent="0.2"/>
    <row r="55" spans="5:5" x14ac:dyDescent="0.2"/>
    <row r="56" spans="5:5" x14ac:dyDescent="0.2"/>
  </sheetData>
  <sheetProtection algorithmName="SHA-512" hashValue="Fo+/ioH02nAAoj8qIpU9qP/E5mVekD3/cLwCPlnURDlHqQLAGpYcVv1Ki0O1ZRoRX+X9Xg6KQ/uCzZ8qREu44w==" saltValue="O4eCZ8l/50quBJ8MhUxHn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K35" sqref="K35"/>
    </sheetView>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2">
      <c r="A34" s="22"/>
      <c r="B34" s="31"/>
      <c r="C34" s="1250" t="s">
        <v>561</v>
      </c>
      <c r="D34" s="1250"/>
      <c r="E34" s="1251"/>
      <c r="F34" s="32">
        <v>6.95</v>
      </c>
      <c r="G34" s="33">
        <v>7.82</v>
      </c>
      <c r="H34" s="33">
        <v>9.2899999999999991</v>
      </c>
      <c r="I34" s="33">
        <v>9.32</v>
      </c>
      <c r="J34" s="34">
        <v>8.83</v>
      </c>
      <c r="K34" s="22"/>
      <c r="L34" s="22"/>
      <c r="M34" s="22"/>
      <c r="N34" s="22"/>
      <c r="O34" s="22"/>
      <c r="P34" s="22"/>
    </row>
    <row r="35" spans="1:16" ht="39" customHeight="1" x14ac:dyDescent="0.2">
      <c r="A35" s="22"/>
      <c r="B35" s="35"/>
      <c r="C35" s="1244" t="s">
        <v>562</v>
      </c>
      <c r="D35" s="1245"/>
      <c r="E35" s="1246"/>
      <c r="F35" s="36">
        <v>1.2</v>
      </c>
      <c r="G35" s="37">
        <v>1.26</v>
      </c>
      <c r="H35" s="37">
        <v>1.42</v>
      </c>
      <c r="I35" s="37">
        <v>1.55</v>
      </c>
      <c r="J35" s="38">
        <v>1.76</v>
      </c>
      <c r="K35" s="22"/>
      <c r="L35" s="22"/>
      <c r="M35" s="22"/>
      <c r="N35" s="22"/>
      <c r="O35" s="22"/>
      <c r="P35" s="22"/>
    </row>
    <row r="36" spans="1:16" ht="39" customHeight="1" x14ac:dyDescent="0.2">
      <c r="A36" s="22"/>
      <c r="B36" s="35"/>
      <c r="C36" s="1244" t="s">
        <v>563</v>
      </c>
      <c r="D36" s="1245"/>
      <c r="E36" s="1246"/>
      <c r="F36" s="36">
        <v>1.72</v>
      </c>
      <c r="G36" s="37">
        <v>1.35</v>
      </c>
      <c r="H36" s="37">
        <v>1.47</v>
      </c>
      <c r="I36" s="37">
        <v>0.79</v>
      </c>
      <c r="J36" s="38">
        <v>1.39</v>
      </c>
      <c r="K36" s="22"/>
      <c r="L36" s="22"/>
      <c r="M36" s="22"/>
      <c r="N36" s="22"/>
      <c r="O36" s="22"/>
      <c r="P36" s="22"/>
    </row>
    <row r="37" spans="1:16" ht="39" customHeight="1" x14ac:dyDescent="0.2">
      <c r="A37" s="22"/>
      <c r="B37" s="35"/>
      <c r="C37" s="1244" t="s">
        <v>564</v>
      </c>
      <c r="D37" s="1245"/>
      <c r="E37" s="1246"/>
      <c r="F37" s="36">
        <v>0.86</v>
      </c>
      <c r="G37" s="37">
        <v>2.27</v>
      </c>
      <c r="H37" s="37">
        <v>0.75</v>
      </c>
      <c r="I37" s="37">
        <v>0.17</v>
      </c>
      <c r="J37" s="38">
        <v>0.67</v>
      </c>
      <c r="K37" s="22"/>
      <c r="L37" s="22"/>
      <c r="M37" s="22"/>
      <c r="N37" s="22"/>
      <c r="O37" s="22"/>
      <c r="P37" s="22"/>
    </row>
    <row r="38" spans="1:16" ht="39" customHeight="1" x14ac:dyDescent="0.2">
      <c r="A38" s="22"/>
      <c r="B38" s="35"/>
      <c r="C38" s="1244" t="s">
        <v>565</v>
      </c>
      <c r="D38" s="1245"/>
      <c r="E38" s="1246"/>
      <c r="F38" s="36">
        <v>0.22</v>
      </c>
      <c r="G38" s="37">
        <v>0.2</v>
      </c>
      <c r="H38" s="37">
        <v>0.2</v>
      </c>
      <c r="I38" s="37">
        <v>0.21</v>
      </c>
      <c r="J38" s="38">
        <v>0.21</v>
      </c>
      <c r="K38" s="22"/>
      <c r="L38" s="22"/>
      <c r="M38" s="22"/>
      <c r="N38" s="22"/>
      <c r="O38" s="22"/>
      <c r="P38" s="22"/>
    </row>
    <row r="39" spans="1:16" ht="39" customHeight="1" x14ac:dyDescent="0.2">
      <c r="A39" s="22"/>
      <c r="B39" s="35"/>
      <c r="C39" s="1244" t="s">
        <v>566</v>
      </c>
      <c r="D39" s="1245"/>
      <c r="E39" s="1246"/>
      <c r="F39" s="36">
        <v>0.04</v>
      </c>
      <c r="G39" s="37">
        <v>0.04</v>
      </c>
      <c r="H39" s="37">
        <v>0.06</v>
      </c>
      <c r="I39" s="37">
        <v>0.19</v>
      </c>
      <c r="J39" s="38">
        <v>0.21</v>
      </c>
      <c r="K39" s="22"/>
      <c r="L39" s="22"/>
      <c r="M39" s="22"/>
      <c r="N39" s="22"/>
      <c r="O39" s="22"/>
      <c r="P39" s="22"/>
    </row>
    <row r="40" spans="1:16" ht="39" customHeight="1" x14ac:dyDescent="0.2">
      <c r="A40" s="22"/>
      <c r="B40" s="35"/>
      <c r="C40" s="1244" t="s">
        <v>567</v>
      </c>
      <c r="D40" s="1245"/>
      <c r="E40" s="1246"/>
      <c r="F40" s="36">
        <v>1.1599999999999999</v>
      </c>
      <c r="G40" s="37">
        <v>1.1499999999999999</v>
      </c>
      <c r="H40" s="37">
        <v>1.1299999999999999</v>
      </c>
      <c r="I40" s="37">
        <v>1.0900000000000001</v>
      </c>
      <c r="J40" s="38">
        <v>0.09</v>
      </c>
      <c r="K40" s="22"/>
      <c r="L40" s="22"/>
      <c r="M40" s="22"/>
      <c r="N40" s="22"/>
      <c r="O40" s="22"/>
      <c r="P40" s="22"/>
    </row>
    <row r="41" spans="1:16" ht="39" customHeight="1" x14ac:dyDescent="0.2">
      <c r="A41" s="22"/>
      <c r="B41" s="35"/>
      <c r="C41" s="1244" t="s">
        <v>568</v>
      </c>
      <c r="D41" s="1245"/>
      <c r="E41" s="1246"/>
      <c r="F41" s="36">
        <v>0</v>
      </c>
      <c r="G41" s="37">
        <v>0.01</v>
      </c>
      <c r="H41" s="37">
        <v>0.01</v>
      </c>
      <c r="I41" s="37">
        <v>0.03</v>
      </c>
      <c r="J41" s="38">
        <v>0.03</v>
      </c>
      <c r="K41" s="22"/>
      <c r="L41" s="22"/>
      <c r="M41" s="22"/>
      <c r="N41" s="22"/>
      <c r="O41" s="22"/>
      <c r="P41" s="22"/>
    </row>
    <row r="42" spans="1:16" ht="39" customHeight="1" x14ac:dyDescent="0.2">
      <c r="A42" s="22"/>
      <c r="B42" s="39"/>
      <c r="C42" s="1244" t="s">
        <v>569</v>
      </c>
      <c r="D42" s="1245"/>
      <c r="E42" s="1246"/>
      <c r="F42" s="36" t="s">
        <v>511</v>
      </c>
      <c r="G42" s="37" t="s">
        <v>511</v>
      </c>
      <c r="H42" s="37" t="s">
        <v>511</v>
      </c>
      <c r="I42" s="37" t="s">
        <v>511</v>
      </c>
      <c r="J42" s="38" t="s">
        <v>511</v>
      </c>
      <c r="K42" s="22"/>
      <c r="L42" s="22"/>
      <c r="M42" s="22"/>
      <c r="N42" s="22"/>
      <c r="O42" s="22"/>
      <c r="P42" s="22"/>
    </row>
    <row r="43" spans="1:16" ht="39" customHeight="1" thickBot="1" x14ac:dyDescent="0.25">
      <c r="A43" s="22"/>
      <c r="B43" s="40"/>
      <c r="C43" s="1247" t="s">
        <v>570</v>
      </c>
      <c r="D43" s="1248"/>
      <c r="E43" s="1249"/>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bmuHlb6kPpfraBvvVCC/tcvF+Ubd4aKjYC124wuVH6maepkxVMEtzb0wohUMbIGdNreYYZLu7yARO4J07/2LYw==" saltValue="3oH3iKWRtyXs5pMZmZGF1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6" zoomScaleSheetLayoutView="55" workbookViewId="0">
      <selection activeCell="O51" sqref="O51"/>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2">
      <c r="A45" s="48"/>
      <c r="B45" s="1270" t="s">
        <v>11</v>
      </c>
      <c r="C45" s="1271"/>
      <c r="D45" s="58"/>
      <c r="E45" s="1276" t="s">
        <v>12</v>
      </c>
      <c r="F45" s="1276"/>
      <c r="G45" s="1276"/>
      <c r="H45" s="1276"/>
      <c r="I45" s="1276"/>
      <c r="J45" s="1277"/>
      <c r="K45" s="59">
        <v>4475</v>
      </c>
      <c r="L45" s="60">
        <v>4493</v>
      </c>
      <c r="M45" s="60">
        <v>4112</v>
      </c>
      <c r="N45" s="60">
        <v>3950</v>
      </c>
      <c r="O45" s="61">
        <v>3857</v>
      </c>
      <c r="P45" s="48"/>
      <c r="Q45" s="48"/>
      <c r="R45" s="48"/>
      <c r="S45" s="48"/>
      <c r="T45" s="48"/>
      <c r="U45" s="48"/>
    </row>
    <row r="46" spans="1:21" ht="30.75" customHeight="1" x14ac:dyDescent="0.2">
      <c r="A46" s="48"/>
      <c r="B46" s="1272"/>
      <c r="C46" s="1273"/>
      <c r="D46" s="62"/>
      <c r="E46" s="1254" t="s">
        <v>13</v>
      </c>
      <c r="F46" s="1254"/>
      <c r="G46" s="1254"/>
      <c r="H46" s="1254"/>
      <c r="I46" s="1254"/>
      <c r="J46" s="1255"/>
      <c r="K46" s="63" t="s">
        <v>511</v>
      </c>
      <c r="L46" s="64" t="s">
        <v>511</v>
      </c>
      <c r="M46" s="64" t="s">
        <v>511</v>
      </c>
      <c r="N46" s="64" t="s">
        <v>511</v>
      </c>
      <c r="O46" s="65" t="s">
        <v>511</v>
      </c>
      <c r="P46" s="48"/>
      <c r="Q46" s="48"/>
      <c r="R46" s="48"/>
      <c r="S46" s="48"/>
      <c r="T46" s="48"/>
      <c r="U46" s="48"/>
    </row>
    <row r="47" spans="1:21" ht="30.75" customHeight="1" x14ac:dyDescent="0.2">
      <c r="A47" s="48"/>
      <c r="B47" s="1272"/>
      <c r="C47" s="1273"/>
      <c r="D47" s="62"/>
      <c r="E47" s="1254" t="s">
        <v>14</v>
      </c>
      <c r="F47" s="1254"/>
      <c r="G47" s="1254"/>
      <c r="H47" s="1254"/>
      <c r="I47" s="1254"/>
      <c r="J47" s="1255"/>
      <c r="K47" s="63" t="s">
        <v>511</v>
      </c>
      <c r="L47" s="64" t="s">
        <v>511</v>
      </c>
      <c r="M47" s="64" t="s">
        <v>511</v>
      </c>
      <c r="N47" s="64" t="s">
        <v>511</v>
      </c>
      <c r="O47" s="65" t="s">
        <v>511</v>
      </c>
      <c r="P47" s="48"/>
      <c r="Q47" s="48"/>
      <c r="R47" s="48"/>
      <c r="S47" s="48"/>
      <c r="T47" s="48"/>
      <c r="U47" s="48"/>
    </row>
    <row r="48" spans="1:21" ht="30.75" customHeight="1" x14ac:dyDescent="0.2">
      <c r="A48" s="48"/>
      <c r="B48" s="1272"/>
      <c r="C48" s="1273"/>
      <c r="D48" s="62"/>
      <c r="E48" s="1254" t="s">
        <v>15</v>
      </c>
      <c r="F48" s="1254"/>
      <c r="G48" s="1254"/>
      <c r="H48" s="1254"/>
      <c r="I48" s="1254"/>
      <c r="J48" s="1255"/>
      <c r="K48" s="63">
        <v>2555</v>
      </c>
      <c r="L48" s="64">
        <v>2569</v>
      </c>
      <c r="M48" s="64">
        <v>2319</v>
      </c>
      <c r="N48" s="64">
        <v>2291</v>
      </c>
      <c r="O48" s="65">
        <v>1808</v>
      </c>
      <c r="P48" s="48"/>
      <c r="Q48" s="48"/>
      <c r="R48" s="48"/>
      <c r="S48" s="48"/>
      <c r="T48" s="48"/>
      <c r="U48" s="48"/>
    </row>
    <row r="49" spans="1:21" ht="30.75" customHeight="1" x14ac:dyDescent="0.2">
      <c r="A49" s="48"/>
      <c r="B49" s="1272"/>
      <c r="C49" s="1273"/>
      <c r="D49" s="62"/>
      <c r="E49" s="1254" t="s">
        <v>16</v>
      </c>
      <c r="F49" s="1254"/>
      <c r="G49" s="1254"/>
      <c r="H49" s="1254"/>
      <c r="I49" s="1254"/>
      <c r="J49" s="1255"/>
      <c r="K49" s="63">
        <v>11</v>
      </c>
      <c r="L49" s="64">
        <v>8</v>
      </c>
      <c r="M49" s="64">
        <v>7</v>
      </c>
      <c r="N49" s="64">
        <v>7</v>
      </c>
      <c r="O49" s="65">
        <v>7</v>
      </c>
      <c r="P49" s="48"/>
      <c r="Q49" s="48"/>
      <c r="R49" s="48"/>
      <c r="S49" s="48"/>
      <c r="T49" s="48"/>
      <c r="U49" s="48"/>
    </row>
    <row r="50" spans="1:21" ht="30.75" customHeight="1" x14ac:dyDescent="0.2">
      <c r="A50" s="48"/>
      <c r="B50" s="1272"/>
      <c r="C50" s="1273"/>
      <c r="D50" s="62"/>
      <c r="E50" s="1254" t="s">
        <v>17</v>
      </c>
      <c r="F50" s="1254"/>
      <c r="G50" s="1254"/>
      <c r="H50" s="1254"/>
      <c r="I50" s="1254"/>
      <c r="J50" s="1255"/>
      <c r="K50" s="63">
        <v>326</v>
      </c>
      <c r="L50" s="64">
        <v>327</v>
      </c>
      <c r="M50" s="64">
        <v>312</v>
      </c>
      <c r="N50" s="64">
        <v>310</v>
      </c>
      <c r="O50" s="65">
        <v>318</v>
      </c>
      <c r="P50" s="48"/>
      <c r="Q50" s="48"/>
      <c r="R50" s="48"/>
      <c r="S50" s="48"/>
      <c r="T50" s="48"/>
      <c r="U50" s="48"/>
    </row>
    <row r="51" spans="1:21" ht="30.75" customHeight="1" x14ac:dyDescent="0.2">
      <c r="A51" s="48"/>
      <c r="B51" s="1274"/>
      <c r="C51" s="1275"/>
      <c r="D51" s="66"/>
      <c r="E51" s="1254" t="s">
        <v>18</v>
      </c>
      <c r="F51" s="1254"/>
      <c r="G51" s="1254"/>
      <c r="H51" s="1254"/>
      <c r="I51" s="1254"/>
      <c r="J51" s="1255"/>
      <c r="K51" s="63">
        <v>0</v>
      </c>
      <c r="L51" s="64">
        <v>0</v>
      </c>
      <c r="M51" s="64" t="s">
        <v>511</v>
      </c>
      <c r="N51" s="64">
        <v>0</v>
      </c>
      <c r="O51" s="65" t="s">
        <v>511</v>
      </c>
      <c r="P51" s="48"/>
      <c r="Q51" s="48"/>
      <c r="R51" s="48"/>
      <c r="S51" s="48"/>
      <c r="T51" s="48"/>
      <c r="U51" s="48"/>
    </row>
    <row r="52" spans="1:21" ht="30.75" customHeight="1" x14ac:dyDescent="0.2">
      <c r="A52" s="48"/>
      <c r="B52" s="1252" t="s">
        <v>19</v>
      </c>
      <c r="C52" s="1253"/>
      <c r="D52" s="66"/>
      <c r="E52" s="1254" t="s">
        <v>20</v>
      </c>
      <c r="F52" s="1254"/>
      <c r="G52" s="1254"/>
      <c r="H52" s="1254"/>
      <c r="I52" s="1254"/>
      <c r="J52" s="1255"/>
      <c r="K52" s="63">
        <v>6253</v>
      </c>
      <c r="L52" s="64">
        <v>6272</v>
      </c>
      <c r="M52" s="64">
        <v>6253</v>
      </c>
      <c r="N52" s="64">
        <v>6140</v>
      </c>
      <c r="O52" s="65">
        <v>5976</v>
      </c>
      <c r="P52" s="48"/>
      <c r="Q52" s="48"/>
      <c r="R52" s="48"/>
      <c r="S52" s="48"/>
      <c r="T52" s="48"/>
      <c r="U52" s="48"/>
    </row>
    <row r="53" spans="1:21" ht="30.75" customHeight="1" thickBot="1" x14ac:dyDescent="0.25">
      <c r="A53" s="48"/>
      <c r="B53" s="1256" t="s">
        <v>21</v>
      </c>
      <c r="C53" s="1257"/>
      <c r="D53" s="67"/>
      <c r="E53" s="1258" t="s">
        <v>22</v>
      </c>
      <c r="F53" s="1258"/>
      <c r="G53" s="1258"/>
      <c r="H53" s="1258"/>
      <c r="I53" s="1258"/>
      <c r="J53" s="1259"/>
      <c r="K53" s="68">
        <v>1114</v>
      </c>
      <c r="L53" s="69">
        <v>1125</v>
      </c>
      <c r="M53" s="69">
        <v>497</v>
      </c>
      <c r="N53" s="69">
        <v>418</v>
      </c>
      <c r="O53" s="70">
        <v>14</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3">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2">
      <c r="B57" s="1260" t="s">
        <v>25</v>
      </c>
      <c r="C57" s="1261"/>
      <c r="D57" s="1264" t="s">
        <v>26</v>
      </c>
      <c r="E57" s="1265"/>
      <c r="F57" s="1265"/>
      <c r="G57" s="1265"/>
      <c r="H57" s="1265"/>
      <c r="I57" s="1265"/>
      <c r="J57" s="1266"/>
      <c r="K57" s="83"/>
      <c r="L57" s="84"/>
      <c r="M57" s="84"/>
      <c r="N57" s="84"/>
      <c r="O57" s="85"/>
    </row>
    <row r="58" spans="1:21" ht="31.5" customHeight="1" thickBot="1" x14ac:dyDescent="0.25">
      <c r="B58" s="1262"/>
      <c r="C58" s="1263"/>
      <c r="D58" s="1267" t="s">
        <v>27</v>
      </c>
      <c r="E58" s="1268"/>
      <c r="F58" s="1268"/>
      <c r="G58" s="1268"/>
      <c r="H58" s="1268"/>
      <c r="I58" s="1268"/>
      <c r="J58" s="1269"/>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3ZQf5cQDkA9ERTJPi3H0FT7/sQwExAh4QSRcqDeIcORf2jZrRDRTOtyUSupFYAAPT7G7Xo162V5Cba9ncKN7Q==" saltValue="ScUAly8ytYr0bw3oDsJji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6" zoomScaleSheetLayoutView="100" workbookViewId="0">
      <selection activeCell="N53" sqref="N53"/>
    </sheetView>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553</v>
      </c>
      <c r="J40" s="100" t="s">
        <v>554</v>
      </c>
      <c r="K40" s="100" t="s">
        <v>555</v>
      </c>
      <c r="L40" s="100" t="s">
        <v>556</v>
      </c>
      <c r="M40" s="101" t="s">
        <v>557</v>
      </c>
    </row>
    <row r="41" spans="2:13" ht="27.75" customHeight="1" x14ac:dyDescent="0.2">
      <c r="B41" s="1290" t="s">
        <v>30</v>
      </c>
      <c r="C41" s="1291"/>
      <c r="D41" s="102"/>
      <c r="E41" s="1292" t="s">
        <v>31</v>
      </c>
      <c r="F41" s="1292"/>
      <c r="G41" s="1292"/>
      <c r="H41" s="1293"/>
      <c r="I41" s="103">
        <v>44284</v>
      </c>
      <c r="J41" s="104">
        <v>44502</v>
      </c>
      <c r="K41" s="104">
        <v>45277</v>
      </c>
      <c r="L41" s="104">
        <v>46832</v>
      </c>
      <c r="M41" s="105">
        <v>47250</v>
      </c>
    </row>
    <row r="42" spans="2:13" ht="27.75" customHeight="1" x14ac:dyDescent="0.2">
      <c r="B42" s="1280"/>
      <c r="C42" s="1281"/>
      <c r="D42" s="106"/>
      <c r="E42" s="1284" t="s">
        <v>32</v>
      </c>
      <c r="F42" s="1284"/>
      <c r="G42" s="1284"/>
      <c r="H42" s="1285"/>
      <c r="I42" s="107">
        <v>2584</v>
      </c>
      <c r="J42" s="108">
        <v>3718</v>
      </c>
      <c r="K42" s="108">
        <v>3366</v>
      </c>
      <c r="L42" s="108">
        <v>2968</v>
      </c>
      <c r="M42" s="109">
        <v>2663</v>
      </c>
    </row>
    <row r="43" spans="2:13" ht="27.75" customHeight="1" x14ac:dyDescent="0.2">
      <c r="B43" s="1280"/>
      <c r="C43" s="1281"/>
      <c r="D43" s="106"/>
      <c r="E43" s="1284" t="s">
        <v>33</v>
      </c>
      <c r="F43" s="1284"/>
      <c r="G43" s="1284"/>
      <c r="H43" s="1285"/>
      <c r="I43" s="107">
        <v>36717</v>
      </c>
      <c r="J43" s="108">
        <v>35335</v>
      </c>
      <c r="K43" s="108">
        <v>32896</v>
      </c>
      <c r="L43" s="108">
        <v>31685</v>
      </c>
      <c r="M43" s="109">
        <v>28825</v>
      </c>
    </row>
    <row r="44" spans="2:13" ht="27.75" customHeight="1" x14ac:dyDescent="0.2">
      <c r="B44" s="1280"/>
      <c r="C44" s="1281"/>
      <c r="D44" s="106"/>
      <c r="E44" s="1284" t="s">
        <v>34</v>
      </c>
      <c r="F44" s="1284"/>
      <c r="G44" s="1284"/>
      <c r="H44" s="1285"/>
      <c r="I44" s="107">
        <v>72</v>
      </c>
      <c r="J44" s="108">
        <v>62</v>
      </c>
      <c r="K44" s="108">
        <v>52</v>
      </c>
      <c r="L44" s="108">
        <v>43</v>
      </c>
      <c r="M44" s="109">
        <v>33</v>
      </c>
    </row>
    <row r="45" spans="2:13" ht="27.75" customHeight="1" x14ac:dyDescent="0.2">
      <c r="B45" s="1280"/>
      <c r="C45" s="1281"/>
      <c r="D45" s="106"/>
      <c r="E45" s="1284" t="s">
        <v>35</v>
      </c>
      <c r="F45" s="1284"/>
      <c r="G45" s="1284"/>
      <c r="H45" s="1285"/>
      <c r="I45" s="107">
        <v>10084</v>
      </c>
      <c r="J45" s="108">
        <v>9839</v>
      </c>
      <c r="K45" s="108">
        <v>9399</v>
      </c>
      <c r="L45" s="108">
        <v>9406</v>
      </c>
      <c r="M45" s="109">
        <v>9637</v>
      </c>
    </row>
    <row r="46" spans="2:13" ht="27.75" customHeight="1" x14ac:dyDescent="0.2">
      <c r="B46" s="1280"/>
      <c r="C46" s="1281"/>
      <c r="D46" s="110"/>
      <c r="E46" s="1284" t="s">
        <v>36</v>
      </c>
      <c r="F46" s="1284"/>
      <c r="G46" s="1284"/>
      <c r="H46" s="1285"/>
      <c r="I46" s="107">
        <v>2715</v>
      </c>
      <c r="J46" s="108">
        <v>2169</v>
      </c>
      <c r="K46" s="108">
        <v>1747</v>
      </c>
      <c r="L46" s="108">
        <v>1280</v>
      </c>
      <c r="M46" s="109">
        <v>869</v>
      </c>
    </row>
    <row r="47" spans="2:13" ht="27.75" customHeight="1" x14ac:dyDescent="0.2">
      <c r="B47" s="1280"/>
      <c r="C47" s="1281"/>
      <c r="D47" s="111"/>
      <c r="E47" s="1294" t="s">
        <v>37</v>
      </c>
      <c r="F47" s="1295"/>
      <c r="G47" s="1295"/>
      <c r="H47" s="1296"/>
      <c r="I47" s="107" t="s">
        <v>511</v>
      </c>
      <c r="J47" s="108" t="s">
        <v>511</v>
      </c>
      <c r="K47" s="108" t="s">
        <v>511</v>
      </c>
      <c r="L47" s="108" t="s">
        <v>511</v>
      </c>
      <c r="M47" s="109" t="s">
        <v>511</v>
      </c>
    </row>
    <row r="48" spans="2:13" ht="27.75" customHeight="1" x14ac:dyDescent="0.2">
      <c r="B48" s="1280"/>
      <c r="C48" s="1281"/>
      <c r="D48" s="106"/>
      <c r="E48" s="1284" t="s">
        <v>38</v>
      </c>
      <c r="F48" s="1284"/>
      <c r="G48" s="1284"/>
      <c r="H48" s="1285"/>
      <c r="I48" s="107" t="s">
        <v>511</v>
      </c>
      <c r="J48" s="108" t="s">
        <v>511</v>
      </c>
      <c r="K48" s="108" t="s">
        <v>511</v>
      </c>
      <c r="L48" s="108" t="s">
        <v>511</v>
      </c>
      <c r="M48" s="109" t="s">
        <v>511</v>
      </c>
    </row>
    <row r="49" spans="2:13" ht="27.75" customHeight="1" x14ac:dyDescent="0.2">
      <c r="B49" s="1282"/>
      <c r="C49" s="1283"/>
      <c r="D49" s="106"/>
      <c r="E49" s="1284" t="s">
        <v>39</v>
      </c>
      <c r="F49" s="1284"/>
      <c r="G49" s="1284"/>
      <c r="H49" s="1285"/>
      <c r="I49" s="107" t="s">
        <v>511</v>
      </c>
      <c r="J49" s="108" t="s">
        <v>511</v>
      </c>
      <c r="K49" s="108" t="s">
        <v>511</v>
      </c>
      <c r="L49" s="108" t="s">
        <v>511</v>
      </c>
      <c r="M49" s="109" t="s">
        <v>511</v>
      </c>
    </row>
    <row r="50" spans="2:13" ht="27.75" customHeight="1" x14ac:dyDescent="0.2">
      <c r="B50" s="1278" t="s">
        <v>40</v>
      </c>
      <c r="C50" s="1279"/>
      <c r="D50" s="112"/>
      <c r="E50" s="1284" t="s">
        <v>41</v>
      </c>
      <c r="F50" s="1284"/>
      <c r="G50" s="1284"/>
      <c r="H50" s="1285"/>
      <c r="I50" s="107">
        <v>11871</v>
      </c>
      <c r="J50" s="108">
        <v>12375</v>
      </c>
      <c r="K50" s="108">
        <v>12992</v>
      </c>
      <c r="L50" s="108">
        <v>12940</v>
      </c>
      <c r="M50" s="109">
        <v>13193</v>
      </c>
    </row>
    <row r="51" spans="2:13" ht="27.75" customHeight="1" x14ac:dyDescent="0.2">
      <c r="B51" s="1280"/>
      <c r="C51" s="1281"/>
      <c r="D51" s="106"/>
      <c r="E51" s="1284" t="s">
        <v>42</v>
      </c>
      <c r="F51" s="1284"/>
      <c r="G51" s="1284"/>
      <c r="H51" s="1285"/>
      <c r="I51" s="107">
        <v>16336</v>
      </c>
      <c r="J51" s="108">
        <v>16980</v>
      </c>
      <c r="K51" s="108">
        <v>18459</v>
      </c>
      <c r="L51" s="108">
        <v>18716</v>
      </c>
      <c r="M51" s="109">
        <v>19611</v>
      </c>
    </row>
    <row r="52" spans="2:13" ht="27.75" customHeight="1" x14ac:dyDescent="0.2">
      <c r="B52" s="1282"/>
      <c r="C52" s="1283"/>
      <c r="D52" s="106"/>
      <c r="E52" s="1284" t="s">
        <v>43</v>
      </c>
      <c r="F52" s="1284"/>
      <c r="G52" s="1284"/>
      <c r="H52" s="1285"/>
      <c r="I52" s="107">
        <v>63805</v>
      </c>
      <c r="J52" s="108">
        <v>62935</v>
      </c>
      <c r="K52" s="108">
        <v>62077</v>
      </c>
      <c r="L52" s="108">
        <v>61398</v>
      </c>
      <c r="M52" s="109">
        <v>60594</v>
      </c>
    </row>
    <row r="53" spans="2:13" ht="27.75" customHeight="1" thickBot="1" x14ac:dyDescent="0.25">
      <c r="B53" s="1286" t="s">
        <v>44</v>
      </c>
      <c r="C53" s="1287"/>
      <c r="D53" s="113"/>
      <c r="E53" s="1288" t="s">
        <v>45</v>
      </c>
      <c r="F53" s="1288"/>
      <c r="G53" s="1288"/>
      <c r="H53" s="1289"/>
      <c r="I53" s="114">
        <v>4444</v>
      </c>
      <c r="J53" s="115">
        <v>3334</v>
      </c>
      <c r="K53" s="115">
        <v>-790</v>
      </c>
      <c r="L53" s="115">
        <v>-841</v>
      </c>
      <c r="M53" s="116">
        <v>-4121</v>
      </c>
    </row>
    <row r="54" spans="2:13" ht="27.75" customHeight="1" x14ac:dyDescent="0.25">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PdRAJ+l9uYC2HAYx0Hf21l2pujlBIqqlIFMIMfoSoY4RcslKA/NYY0O7O4d8NkaHsDOSl8+eB/FONN1sA/BWhg==" saltValue="uMfx4+Q8DOagUKaGFq3MN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K55" sqref="K55"/>
    </sheetView>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47</v>
      </c>
    </row>
    <row r="54" spans="2:8" ht="29.25" customHeight="1" thickBot="1" x14ac:dyDescent="0.35">
      <c r="B54" s="122" t="s">
        <v>1</v>
      </c>
      <c r="C54" s="123"/>
      <c r="D54" s="123"/>
      <c r="E54" s="124" t="s">
        <v>2</v>
      </c>
      <c r="F54" s="125" t="s">
        <v>555</v>
      </c>
      <c r="G54" s="125" t="s">
        <v>556</v>
      </c>
      <c r="H54" s="126" t="s">
        <v>557</v>
      </c>
    </row>
    <row r="55" spans="2:8" ht="52.5" customHeight="1" x14ac:dyDescent="0.2">
      <c r="B55" s="127"/>
      <c r="C55" s="1305" t="s">
        <v>48</v>
      </c>
      <c r="D55" s="1305"/>
      <c r="E55" s="1306"/>
      <c r="F55" s="128">
        <v>7352</v>
      </c>
      <c r="G55" s="128">
        <v>7658</v>
      </c>
      <c r="H55" s="129">
        <v>7859</v>
      </c>
    </row>
    <row r="56" spans="2:8" ht="52.5" customHeight="1" x14ac:dyDescent="0.2">
      <c r="B56" s="130"/>
      <c r="C56" s="1307" t="s">
        <v>49</v>
      </c>
      <c r="D56" s="1307"/>
      <c r="E56" s="1308"/>
      <c r="F56" s="131">
        <v>2707</v>
      </c>
      <c r="G56" s="131">
        <v>2308</v>
      </c>
      <c r="H56" s="132">
        <v>2309</v>
      </c>
    </row>
    <row r="57" spans="2:8" ht="53.25" customHeight="1" x14ac:dyDescent="0.2">
      <c r="B57" s="130"/>
      <c r="C57" s="1309" t="s">
        <v>50</v>
      </c>
      <c r="D57" s="1309"/>
      <c r="E57" s="1310"/>
      <c r="F57" s="133">
        <v>1751</v>
      </c>
      <c r="G57" s="133">
        <v>1651</v>
      </c>
      <c r="H57" s="134">
        <v>1669</v>
      </c>
    </row>
    <row r="58" spans="2:8" ht="45.75" customHeight="1" x14ac:dyDescent="0.2">
      <c r="B58" s="135"/>
      <c r="C58" s="1297" t="s">
        <v>599</v>
      </c>
      <c r="D58" s="1298"/>
      <c r="E58" s="1299"/>
      <c r="F58" s="136">
        <v>1353</v>
      </c>
      <c r="G58" s="136">
        <v>1354</v>
      </c>
      <c r="H58" s="137">
        <v>1311</v>
      </c>
    </row>
    <row r="59" spans="2:8" ht="45.75" customHeight="1" x14ac:dyDescent="0.2">
      <c r="B59" s="135"/>
      <c r="C59" s="1297" t="s">
        <v>600</v>
      </c>
      <c r="D59" s="1298"/>
      <c r="E59" s="1299"/>
      <c r="F59" s="136">
        <v>187</v>
      </c>
      <c r="G59" s="136">
        <v>217</v>
      </c>
      <c r="H59" s="137">
        <v>264</v>
      </c>
    </row>
    <row r="60" spans="2:8" ht="45.75" customHeight="1" x14ac:dyDescent="0.2">
      <c r="B60" s="135"/>
      <c r="C60" s="1297" t="s">
        <v>601</v>
      </c>
      <c r="D60" s="1298"/>
      <c r="E60" s="1299"/>
      <c r="F60" s="136">
        <v>45</v>
      </c>
      <c r="G60" s="136">
        <v>42</v>
      </c>
      <c r="H60" s="137">
        <v>39</v>
      </c>
    </row>
    <row r="61" spans="2:8" ht="45.75" customHeight="1" x14ac:dyDescent="0.2">
      <c r="B61" s="135"/>
      <c r="C61" s="1297" t="s">
        <v>602</v>
      </c>
      <c r="D61" s="1298"/>
      <c r="E61" s="1299"/>
      <c r="F61" s="136">
        <v>0</v>
      </c>
      <c r="G61" s="136">
        <v>7</v>
      </c>
      <c r="H61" s="137">
        <v>25</v>
      </c>
    </row>
    <row r="62" spans="2:8" ht="45.75" customHeight="1" thickBot="1" x14ac:dyDescent="0.25">
      <c r="B62" s="138"/>
      <c r="C62" s="1300" t="s">
        <v>603</v>
      </c>
      <c r="D62" s="1301"/>
      <c r="E62" s="1302"/>
      <c r="F62" s="139">
        <v>11</v>
      </c>
      <c r="G62" s="139">
        <v>11</v>
      </c>
      <c r="H62" s="140">
        <v>11</v>
      </c>
    </row>
    <row r="63" spans="2:8" ht="52.5" customHeight="1" thickBot="1" x14ac:dyDescent="0.25">
      <c r="B63" s="141"/>
      <c r="C63" s="1303" t="s">
        <v>51</v>
      </c>
      <c r="D63" s="1303"/>
      <c r="E63" s="1304"/>
      <c r="F63" s="142">
        <v>11811</v>
      </c>
      <c r="G63" s="142">
        <v>11618</v>
      </c>
      <c r="H63" s="143">
        <v>11837</v>
      </c>
    </row>
    <row r="64" spans="2:8" ht="15" customHeight="1" x14ac:dyDescent="0.2"/>
  </sheetData>
  <sheetProtection algorithmName="SHA-512" hashValue="ANWsmJdohPgwyRyJSyFOG14/2X2QNWGVuJpSjrOaSXYPkwFfsvvMz8Vn8OPpdKlsEKl+1mVegq6BO1jTY6sqpQ==" saltValue="0AAZIvnhWUeVFdNf0ARs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28" zoomScaleNormal="100" zoomScaleSheetLayoutView="55" workbookViewId="0">
      <selection activeCell="AN43" sqref="AN43:DC47"/>
    </sheetView>
  </sheetViews>
  <sheetFormatPr defaultColWidth="0" defaultRowHeight="13.5" customHeight="1" zeroHeight="1" x14ac:dyDescent="0.2"/>
  <cols>
    <col min="1" max="1" width="6.36328125" style="390" customWidth="1"/>
    <col min="2" max="107" width="2.453125" style="390" customWidth="1"/>
    <col min="108" max="108" width="6.08984375" style="398" customWidth="1"/>
    <col min="109" max="109" width="5.90625" style="397" customWidth="1"/>
    <col min="110" max="110" width="19.08984375" style="390" hidden="1"/>
    <col min="111" max="115" width="12.6328125" style="390" hidden="1"/>
    <col min="116" max="349" width="8.6328125" style="390" hidden="1"/>
    <col min="350" max="355" width="14.90625" style="390" hidden="1"/>
    <col min="356" max="357" width="15.90625" style="390" hidden="1"/>
    <col min="358" max="363" width="16.08984375" style="390" hidden="1"/>
    <col min="364" max="364" width="6.08984375" style="390" hidden="1"/>
    <col min="365" max="365" width="3" style="390" hidden="1"/>
    <col min="366" max="605" width="8.6328125" style="390" hidden="1"/>
    <col min="606" max="611" width="14.90625" style="390" hidden="1"/>
    <col min="612" max="613" width="15.90625" style="390" hidden="1"/>
    <col min="614" max="619" width="16.08984375" style="390" hidden="1"/>
    <col min="620" max="620" width="6.08984375" style="390" hidden="1"/>
    <col min="621" max="621" width="3" style="390" hidden="1"/>
    <col min="622" max="861" width="8.6328125" style="390" hidden="1"/>
    <col min="862" max="867" width="14.90625" style="390" hidden="1"/>
    <col min="868" max="869" width="15.90625" style="390" hidden="1"/>
    <col min="870" max="875" width="16.08984375" style="390" hidden="1"/>
    <col min="876" max="876" width="6.08984375" style="390" hidden="1"/>
    <col min="877" max="877" width="3" style="390" hidden="1"/>
    <col min="878" max="1117" width="8.6328125" style="390" hidden="1"/>
    <col min="1118" max="1123" width="14.90625" style="390" hidden="1"/>
    <col min="1124" max="1125" width="15.90625" style="390" hidden="1"/>
    <col min="1126" max="1131" width="16.08984375" style="390" hidden="1"/>
    <col min="1132" max="1132" width="6.08984375" style="390" hidden="1"/>
    <col min="1133" max="1133" width="3" style="390" hidden="1"/>
    <col min="1134" max="1373" width="8.6328125" style="390" hidden="1"/>
    <col min="1374" max="1379" width="14.90625" style="390" hidden="1"/>
    <col min="1380" max="1381" width="15.90625" style="390" hidden="1"/>
    <col min="1382" max="1387" width="16.08984375" style="390" hidden="1"/>
    <col min="1388" max="1388" width="6.08984375" style="390" hidden="1"/>
    <col min="1389" max="1389" width="3" style="390" hidden="1"/>
    <col min="1390" max="1629" width="8.6328125" style="390" hidden="1"/>
    <col min="1630" max="1635" width="14.90625" style="390" hidden="1"/>
    <col min="1636" max="1637" width="15.90625" style="390" hidden="1"/>
    <col min="1638" max="1643" width="16.08984375" style="390" hidden="1"/>
    <col min="1644" max="1644" width="6.08984375" style="390" hidden="1"/>
    <col min="1645" max="1645" width="3" style="390" hidden="1"/>
    <col min="1646" max="1885" width="8.6328125" style="390" hidden="1"/>
    <col min="1886" max="1891" width="14.90625" style="390" hidden="1"/>
    <col min="1892" max="1893" width="15.90625" style="390" hidden="1"/>
    <col min="1894" max="1899" width="16.08984375" style="390" hidden="1"/>
    <col min="1900" max="1900" width="6.08984375" style="390" hidden="1"/>
    <col min="1901" max="1901" width="3" style="390" hidden="1"/>
    <col min="1902" max="2141" width="8.6328125" style="390" hidden="1"/>
    <col min="2142" max="2147" width="14.90625" style="390" hidden="1"/>
    <col min="2148" max="2149" width="15.90625" style="390" hidden="1"/>
    <col min="2150" max="2155" width="16.08984375" style="390" hidden="1"/>
    <col min="2156" max="2156" width="6.08984375" style="390" hidden="1"/>
    <col min="2157" max="2157" width="3" style="390" hidden="1"/>
    <col min="2158" max="2397" width="8.6328125" style="390" hidden="1"/>
    <col min="2398" max="2403" width="14.90625" style="390" hidden="1"/>
    <col min="2404" max="2405" width="15.90625" style="390" hidden="1"/>
    <col min="2406" max="2411" width="16.08984375" style="390" hidden="1"/>
    <col min="2412" max="2412" width="6.08984375" style="390" hidden="1"/>
    <col min="2413" max="2413" width="3" style="390" hidden="1"/>
    <col min="2414" max="2653" width="8.6328125" style="390" hidden="1"/>
    <col min="2654" max="2659" width="14.90625" style="390" hidden="1"/>
    <col min="2660" max="2661" width="15.90625" style="390" hidden="1"/>
    <col min="2662" max="2667" width="16.08984375" style="390" hidden="1"/>
    <col min="2668" max="2668" width="6.08984375" style="390" hidden="1"/>
    <col min="2669" max="2669" width="3" style="390" hidden="1"/>
    <col min="2670" max="2909" width="8.6328125" style="390" hidden="1"/>
    <col min="2910" max="2915" width="14.90625" style="390" hidden="1"/>
    <col min="2916" max="2917" width="15.90625" style="390" hidden="1"/>
    <col min="2918" max="2923" width="16.08984375" style="390" hidden="1"/>
    <col min="2924" max="2924" width="6.08984375" style="390" hidden="1"/>
    <col min="2925" max="2925" width="3" style="390" hidden="1"/>
    <col min="2926" max="3165" width="8.6328125" style="390" hidden="1"/>
    <col min="3166" max="3171" width="14.90625" style="390" hidden="1"/>
    <col min="3172" max="3173" width="15.90625" style="390" hidden="1"/>
    <col min="3174" max="3179" width="16.08984375" style="390" hidden="1"/>
    <col min="3180" max="3180" width="6.08984375" style="390" hidden="1"/>
    <col min="3181" max="3181" width="3" style="390" hidden="1"/>
    <col min="3182" max="3421" width="8.6328125" style="390" hidden="1"/>
    <col min="3422" max="3427" width="14.90625" style="390" hidden="1"/>
    <col min="3428" max="3429" width="15.90625" style="390" hidden="1"/>
    <col min="3430" max="3435" width="16.08984375" style="390" hidden="1"/>
    <col min="3436" max="3436" width="6.08984375" style="390" hidden="1"/>
    <col min="3437" max="3437" width="3" style="390" hidden="1"/>
    <col min="3438" max="3677" width="8.6328125" style="390" hidden="1"/>
    <col min="3678" max="3683" width="14.90625" style="390" hidden="1"/>
    <col min="3684" max="3685" width="15.90625" style="390" hidden="1"/>
    <col min="3686" max="3691" width="16.08984375" style="390" hidden="1"/>
    <col min="3692" max="3692" width="6.08984375" style="390" hidden="1"/>
    <col min="3693" max="3693" width="3" style="390" hidden="1"/>
    <col min="3694" max="3933" width="8.6328125" style="390" hidden="1"/>
    <col min="3934" max="3939" width="14.90625" style="390" hidden="1"/>
    <col min="3940" max="3941" width="15.90625" style="390" hidden="1"/>
    <col min="3942" max="3947" width="16.08984375" style="390" hidden="1"/>
    <col min="3948" max="3948" width="6.08984375" style="390" hidden="1"/>
    <col min="3949" max="3949" width="3" style="390" hidden="1"/>
    <col min="3950" max="4189" width="8.6328125" style="390" hidden="1"/>
    <col min="4190" max="4195" width="14.90625" style="390" hidden="1"/>
    <col min="4196" max="4197" width="15.90625" style="390" hidden="1"/>
    <col min="4198" max="4203" width="16.08984375" style="390" hidden="1"/>
    <col min="4204" max="4204" width="6.08984375" style="390" hidden="1"/>
    <col min="4205" max="4205" width="3" style="390" hidden="1"/>
    <col min="4206" max="4445" width="8.6328125" style="390" hidden="1"/>
    <col min="4446" max="4451" width="14.90625" style="390" hidden="1"/>
    <col min="4452" max="4453" width="15.90625" style="390" hidden="1"/>
    <col min="4454" max="4459" width="16.08984375" style="390" hidden="1"/>
    <col min="4460" max="4460" width="6.08984375" style="390" hidden="1"/>
    <col min="4461" max="4461" width="3" style="390" hidden="1"/>
    <col min="4462" max="4701" width="8.6328125" style="390" hidden="1"/>
    <col min="4702" max="4707" width="14.90625" style="390" hidden="1"/>
    <col min="4708" max="4709" width="15.90625" style="390" hidden="1"/>
    <col min="4710" max="4715" width="16.08984375" style="390" hidden="1"/>
    <col min="4716" max="4716" width="6.08984375" style="390" hidden="1"/>
    <col min="4717" max="4717" width="3" style="390" hidden="1"/>
    <col min="4718" max="4957" width="8.6328125" style="390" hidden="1"/>
    <col min="4958" max="4963" width="14.90625" style="390" hidden="1"/>
    <col min="4964" max="4965" width="15.90625" style="390" hidden="1"/>
    <col min="4966" max="4971" width="16.08984375" style="390" hidden="1"/>
    <col min="4972" max="4972" width="6.08984375" style="390" hidden="1"/>
    <col min="4973" max="4973" width="3" style="390" hidden="1"/>
    <col min="4974" max="5213" width="8.6328125" style="390" hidden="1"/>
    <col min="5214" max="5219" width="14.90625" style="390" hidden="1"/>
    <col min="5220" max="5221" width="15.90625" style="390" hidden="1"/>
    <col min="5222" max="5227" width="16.08984375" style="390" hidden="1"/>
    <col min="5228" max="5228" width="6.08984375" style="390" hidden="1"/>
    <col min="5229" max="5229" width="3" style="390" hidden="1"/>
    <col min="5230" max="5469" width="8.6328125" style="390" hidden="1"/>
    <col min="5470" max="5475" width="14.90625" style="390" hidden="1"/>
    <col min="5476" max="5477" width="15.90625" style="390" hidden="1"/>
    <col min="5478" max="5483" width="16.08984375" style="390" hidden="1"/>
    <col min="5484" max="5484" width="6.08984375" style="390" hidden="1"/>
    <col min="5485" max="5485" width="3" style="390" hidden="1"/>
    <col min="5486" max="5725" width="8.6328125" style="390" hidden="1"/>
    <col min="5726" max="5731" width="14.90625" style="390" hidden="1"/>
    <col min="5732" max="5733" width="15.90625" style="390" hidden="1"/>
    <col min="5734" max="5739" width="16.08984375" style="390" hidden="1"/>
    <col min="5740" max="5740" width="6.08984375" style="390" hidden="1"/>
    <col min="5741" max="5741" width="3" style="390" hidden="1"/>
    <col min="5742" max="5981" width="8.6328125" style="390" hidden="1"/>
    <col min="5982" max="5987" width="14.90625" style="390" hidden="1"/>
    <col min="5988" max="5989" width="15.90625" style="390" hidden="1"/>
    <col min="5990" max="5995" width="16.08984375" style="390" hidden="1"/>
    <col min="5996" max="5996" width="6.08984375" style="390" hidden="1"/>
    <col min="5997" max="5997" width="3" style="390" hidden="1"/>
    <col min="5998" max="6237" width="8.6328125" style="390" hidden="1"/>
    <col min="6238" max="6243" width="14.90625" style="390" hidden="1"/>
    <col min="6244" max="6245" width="15.90625" style="390" hidden="1"/>
    <col min="6246" max="6251" width="16.08984375" style="390" hidden="1"/>
    <col min="6252" max="6252" width="6.08984375" style="390" hidden="1"/>
    <col min="6253" max="6253" width="3" style="390" hidden="1"/>
    <col min="6254" max="6493" width="8.6328125" style="390" hidden="1"/>
    <col min="6494" max="6499" width="14.90625" style="390" hidden="1"/>
    <col min="6500" max="6501" width="15.90625" style="390" hidden="1"/>
    <col min="6502" max="6507" width="16.08984375" style="390" hidden="1"/>
    <col min="6508" max="6508" width="6.08984375" style="390" hidden="1"/>
    <col min="6509" max="6509" width="3" style="390" hidden="1"/>
    <col min="6510" max="6749" width="8.6328125" style="390" hidden="1"/>
    <col min="6750" max="6755" width="14.90625" style="390" hidden="1"/>
    <col min="6756" max="6757" width="15.90625" style="390" hidden="1"/>
    <col min="6758" max="6763" width="16.08984375" style="390" hidden="1"/>
    <col min="6764" max="6764" width="6.08984375" style="390" hidden="1"/>
    <col min="6765" max="6765" width="3" style="390" hidden="1"/>
    <col min="6766" max="7005" width="8.6328125" style="390" hidden="1"/>
    <col min="7006" max="7011" width="14.90625" style="390" hidden="1"/>
    <col min="7012" max="7013" width="15.90625" style="390" hidden="1"/>
    <col min="7014" max="7019" width="16.08984375" style="390" hidden="1"/>
    <col min="7020" max="7020" width="6.08984375" style="390" hidden="1"/>
    <col min="7021" max="7021" width="3" style="390" hidden="1"/>
    <col min="7022" max="7261" width="8.6328125" style="390" hidden="1"/>
    <col min="7262" max="7267" width="14.90625" style="390" hidden="1"/>
    <col min="7268" max="7269" width="15.90625" style="390" hidden="1"/>
    <col min="7270" max="7275" width="16.08984375" style="390" hidden="1"/>
    <col min="7276" max="7276" width="6.08984375" style="390" hidden="1"/>
    <col min="7277" max="7277" width="3" style="390" hidden="1"/>
    <col min="7278" max="7517" width="8.6328125" style="390" hidden="1"/>
    <col min="7518" max="7523" width="14.90625" style="390" hidden="1"/>
    <col min="7524" max="7525" width="15.90625" style="390" hidden="1"/>
    <col min="7526" max="7531" width="16.08984375" style="390" hidden="1"/>
    <col min="7532" max="7532" width="6.08984375" style="390" hidden="1"/>
    <col min="7533" max="7533" width="3" style="390" hidden="1"/>
    <col min="7534" max="7773" width="8.6328125" style="390" hidden="1"/>
    <col min="7774" max="7779" width="14.90625" style="390" hidden="1"/>
    <col min="7780" max="7781" width="15.90625" style="390" hidden="1"/>
    <col min="7782" max="7787" width="16.08984375" style="390" hidden="1"/>
    <col min="7788" max="7788" width="6.08984375" style="390" hidden="1"/>
    <col min="7789" max="7789" width="3" style="390" hidden="1"/>
    <col min="7790" max="8029" width="8.6328125" style="390" hidden="1"/>
    <col min="8030" max="8035" width="14.90625" style="390" hidden="1"/>
    <col min="8036" max="8037" width="15.90625" style="390" hidden="1"/>
    <col min="8038" max="8043" width="16.08984375" style="390" hidden="1"/>
    <col min="8044" max="8044" width="6.08984375" style="390" hidden="1"/>
    <col min="8045" max="8045" width="3" style="390" hidden="1"/>
    <col min="8046" max="8285" width="8.6328125" style="390" hidden="1"/>
    <col min="8286" max="8291" width="14.90625" style="390" hidden="1"/>
    <col min="8292" max="8293" width="15.90625" style="390" hidden="1"/>
    <col min="8294" max="8299" width="16.08984375" style="390" hidden="1"/>
    <col min="8300" max="8300" width="6.08984375" style="390" hidden="1"/>
    <col min="8301" max="8301" width="3" style="390" hidden="1"/>
    <col min="8302" max="8541" width="8.6328125" style="390" hidden="1"/>
    <col min="8542" max="8547" width="14.90625" style="390" hidden="1"/>
    <col min="8548" max="8549" width="15.90625" style="390" hidden="1"/>
    <col min="8550" max="8555" width="16.08984375" style="390" hidden="1"/>
    <col min="8556" max="8556" width="6.08984375" style="390" hidden="1"/>
    <col min="8557" max="8557" width="3" style="390" hidden="1"/>
    <col min="8558" max="8797" width="8.6328125" style="390" hidden="1"/>
    <col min="8798" max="8803" width="14.90625" style="390" hidden="1"/>
    <col min="8804" max="8805" width="15.90625" style="390" hidden="1"/>
    <col min="8806" max="8811" width="16.08984375" style="390" hidden="1"/>
    <col min="8812" max="8812" width="6.08984375" style="390" hidden="1"/>
    <col min="8813" max="8813" width="3" style="390" hidden="1"/>
    <col min="8814" max="9053" width="8.6328125" style="390" hidden="1"/>
    <col min="9054" max="9059" width="14.90625" style="390" hidden="1"/>
    <col min="9060" max="9061" width="15.90625" style="390" hidden="1"/>
    <col min="9062" max="9067" width="16.08984375" style="390" hidden="1"/>
    <col min="9068" max="9068" width="6.08984375" style="390" hidden="1"/>
    <col min="9069" max="9069" width="3" style="390" hidden="1"/>
    <col min="9070" max="9309" width="8.6328125" style="390" hidden="1"/>
    <col min="9310" max="9315" width="14.90625" style="390" hidden="1"/>
    <col min="9316" max="9317" width="15.90625" style="390" hidden="1"/>
    <col min="9318" max="9323" width="16.08984375" style="390" hidden="1"/>
    <col min="9324" max="9324" width="6.08984375" style="390" hidden="1"/>
    <col min="9325" max="9325" width="3" style="390" hidden="1"/>
    <col min="9326" max="9565" width="8.6328125" style="390" hidden="1"/>
    <col min="9566" max="9571" width="14.90625" style="390" hidden="1"/>
    <col min="9572" max="9573" width="15.90625" style="390" hidden="1"/>
    <col min="9574" max="9579" width="16.08984375" style="390" hidden="1"/>
    <col min="9580" max="9580" width="6.08984375" style="390" hidden="1"/>
    <col min="9581" max="9581" width="3" style="390" hidden="1"/>
    <col min="9582" max="9821" width="8.6328125" style="390" hidden="1"/>
    <col min="9822" max="9827" width="14.90625" style="390" hidden="1"/>
    <col min="9828" max="9829" width="15.90625" style="390" hidden="1"/>
    <col min="9830" max="9835" width="16.08984375" style="390" hidden="1"/>
    <col min="9836" max="9836" width="6.08984375" style="390" hidden="1"/>
    <col min="9837" max="9837" width="3" style="390" hidden="1"/>
    <col min="9838" max="10077" width="8.6328125" style="390" hidden="1"/>
    <col min="10078" max="10083" width="14.90625" style="390" hidden="1"/>
    <col min="10084" max="10085" width="15.90625" style="390" hidden="1"/>
    <col min="10086" max="10091" width="16.08984375" style="390" hidden="1"/>
    <col min="10092" max="10092" width="6.08984375" style="390" hidden="1"/>
    <col min="10093" max="10093" width="3" style="390" hidden="1"/>
    <col min="10094" max="10333" width="8.6328125" style="390" hidden="1"/>
    <col min="10334" max="10339" width="14.90625" style="390" hidden="1"/>
    <col min="10340" max="10341" width="15.90625" style="390" hidden="1"/>
    <col min="10342" max="10347" width="16.08984375" style="390" hidden="1"/>
    <col min="10348" max="10348" width="6.08984375" style="390" hidden="1"/>
    <col min="10349" max="10349" width="3" style="390" hidden="1"/>
    <col min="10350" max="10589" width="8.6328125" style="390" hidden="1"/>
    <col min="10590" max="10595" width="14.90625" style="390" hidden="1"/>
    <col min="10596" max="10597" width="15.90625" style="390" hidden="1"/>
    <col min="10598" max="10603" width="16.08984375" style="390" hidden="1"/>
    <col min="10604" max="10604" width="6.08984375" style="390" hidden="1"/>
    <col min="10605" max="10605" width="3" style="390" hidden="1"/>
    <col min="10606" max="10845" width="8.6328125" style="390" hidden="1"/>
    <col min="10846" max="10851" width="14.90625" style="390" hidden="1"/>
    <col min="10852" max="10853" width="15.90625" style="390" hidden="1"/>
    <col min="10854" max="10859" width="16.08984375" style="390" hidden="1"/>
    <col min="10860" max="10860" width="6.08984375" style="390" hidden="1"/>
    <col min="10861" max="10861" width="3" style="390" hidden="1"/>
    <col min="10862" max="11101" width="8.6328125" style="390" hidden="1"/>
    <col min="11102" max="11107" width="14.90625" style="390" hidden="1"/>
    <col min="11108" max="11109" width="15.90625" style="390" hidden="1"/>
    <col min="11110" max="11115" width="16.08984375" style="390" hidden="1"/>
    <col min="11116" max="11116" width="6.08984375" style="390" hidden="1"/>
    <col min="11117" max="11117" width="3" style="390" hidden="1"/>
    <col min="11118" max="11357" width="8.6328125" style="390" hidden="1"/>
    <col min="11358" max="11363" width="14.90625" style="390" hidden="1"/>
    <col min="11364" max="11365" width="15.90625" style="390" hidden="1"/>
    <col min="11366" max="11371" width="16.08984375" style="390" hidden="1"/>
    <col min="11372" max="11372" width="6.08984375" style="390" hidden="1"/>
    <col min="11373" max="11373" width="3" style="390" hidden="1"/>
    <col min="11374" max="11613" width="8.6328125" style="390" hidden="1"/>
    <col min="11614" max="11619" width="14.90625" style="390" hidden="1"/>
    <col min="11620" max="11621" width="15.90625" style="390" hidden="1"/>
    <col min="11622" max="11627" width="16.08984375" style="390" hidden="1"/>
    <col min="11628" max="11628" width="6.08984375" style="390" hidden="1"/>
    <col min="11629" max="11629" width="3" style="390" hidden="1"/>
    <col min="11630" max="11869" width="8.6328125" style="390" hidden="1"/>
    <col min="11870" max="11875" width="14.90625" style="390" hidden="1"/>
    <col min="11876" max="11877" width="15.90625" style="390" hidden="1"/>
    <col min="11878" max="11883" width="16.08984375" style="390" hidden="1"/>
    <col min="11884" max="11884" width="6.08984375" style="390" hidden="1"/>
    <col min="11885" max="11885" width="3" style="390" hidden="1"/>
    <col min="11886" max="12125" width="8.6328125" style="390" hidden="1"/>
    <col min="12126" max="12131" width="14.90625" style="390" hidden="1"/>
    <col min="12132" max="12133" width="15.90625" style="390" hidden="1"/>
    <col min="12134" max="12139" width="16.08984375" style="390" hidden="1"/>
    <col min="12140" max="12140" width="6.08984375" style="390" hidden="1"/>
    <col min="12141" max="12141" width="3" style="390" hidden="1"/>
    <col min="12142" max="12381" width="8.6328125" style="390" hidden="1"/>
    <col min="12382" max="12387" width="14.90625" style="390" hidden="1"/>
    <col min="12388" max="12389" width="15.90625" style="390" hidden="1"/>
    <col min="12390" max="12395" width="16.08984375" style="390" hidden="1"/>
    <col min="12396" max="12396" width="6.08984375" style="390" hidden="1"/>
    <col min="12397" max="12397" width="3" style="390" hidden="1"/>
    <col min="12398" max="12637" width="8.6328125" style="390" hidden="1"/>
    <col min="12638" max="12643" width="14.90625" style="390" hidden="1"/>
    <col min="12644" max="12645" width="15.90625" style="390" hidden="1"/>
    <col min="12646" max="12651" width="16.08984375" style="390" hidden="1"/>
    <col min="12652" max="12652" width="6.08984375" style="390" hidden="1"/>
    <col min="12653" max="12653" width="3" style="390" hidden="1"/>
    <col min="12654" max="12893" width="8.6328125" style="390" hidden="1"/>
    <col min="12894" max="12899" width="14.90625" style="390" hidden="1"/>
    <col min="12900" max="12901" width="15.90625" style="390" hidden="1"/>
    <col min="12902" max="12907" width="16.08984375" style="390" hidden="1"/>
    <col min="12908" max="12908" width="6.08984375" style="390" hidden="1"/>
    <col min="12909" max="12909" width="3" style="390" hidden="1"/>
    <col min="12910" max="13149" width="8.6328125" style="390" hidden="1"/>
    <col min="13150" max="13155" width="14.90625" style="390" hidden="1"/>
    <col min="13156" max="13157" width="15.90625" style="390" hidden="1"/>
    <col min="13158" max="13163" width="16.08984375" style="390" hidden="1"/>
    <col min="13164" max="13164" width="6.08984375" style="390" hidden="1"/>
    <col min="13165" max="13165" width="3" style="390" hidden="1"/>
    <col min="13166" max="13405" width="8.6328125" style="390" hidden="1"/>
    <col min="13406" max="13411" width="14.90625" style="390" hidden="1"/>
    <col min="13412" max="13413" width="15.90625" style="390" hidden="1"/>
    <col min="13414" max="13419" width="16.08984375" style="390" hidden="1"/>
    <col min="13420" max="13420" width="6.08984375" style="390" hidden="1"/>
    <col min="13421" max="13421" width="3" style="390" hidden="1"/>
    <col min="13422" max="13661" width="8.6328125" style="390" hidden="1"/>
    <col min="13662" max="13667" width="14.90625" style="390" hidden="1"/>
    <col min="13668" max="13669" width="15.90625" style="390" hidden="1"/>
    <col min="13670" max="13675" width="16.08984375" style="390" hidden="1"/>
    <col min="13676" max="13676" width="6.08984375" style="390" hidden="1"/>
    <col min="13677" max="13677" width="3" style="390" hidden="1"/>
    <col min="13678" max="13917" width="8.6328125" style="390" hidden="1"/>
    <col min="13918" max="13923" width="14.90625" style="390" hidden="1"/>
    <col min="13924" max="13925" width="15.90625" style="390" hidden="1"/>
    <col min="13926" max="13931" width="16.08984375" style="390" hidden="1"/>
    <col min="13932" max="13932" width="6.08984375" style="390" hidden="1"/>
    <col min="13933" max="13933" width="3" style="390" hidden="1"/>
    <col min="13934" max="14173" width="8.6328125" style="390" hidden="1"/>
    <col min="14174" max="14179" width="14.90625" style="390" hidden="1"/>
    <col min="14180" max="14181" width="15.90625" style="390" hidden="1"/>
    <col min="14182" max="14187" width="16.08984375" style="390" hidden="1"/>
    <col min="14188" max="14188" width="6.08984375" style="390" hidden="1"/>
    <col min="14189" max="14189" width="3" style="390" hidden="1"/>
    <col min="14190" max="14429" width="8.6328125" style="390" hidden="1"/>
    <col min="14430" max="14435" width="14.90625" style="390" hidden="1"/>
    <col min="14436" max="14437" width="15.90625" style="390" hidden="1"/>
    <col min="14438" max="14443" width="16.08984375" style="390" hidden="1"/>
    <col min="14444" max="14444" width="6.08984375" style="390" hidden="1"/>
    <col min="14445" max="14445" width="3" style="390" hidden="1"/>
    <col min="14446" max="14685" width="8.6328125" style="390" hidden="1"/>
    <col min="14686" max="14691" width="14.90625" style="390" hidden="1"/>
    <col min="14692" max="14693" width="15.90625" style="390" hidden="1"/>
    <col min="14694" max="14699" width="16.08984375" style="390" hidden="1"/>
    <col min="14700" max="14700" width="6.08984375" style="390" hidden="1"/>
    <col min="14701" max="14701" width="3" style="390" hidden="1"/>
    <col min="14702" max="14941" width="8.6328125" style="390" hidden="1"/>
    <col min="14942" max="14947" width="14.90625" style="390" hidden="1"/>
    <col min="14948" max="14949" width="15.90625" style="390" hidden="1"/>
    <col min="14950" max="14955" width="16.08984375" style="390" hidden="1"/>
    <col min="14956" max="14956" width="6.08984375" style="390" hidden="1"/>
    <col min="14957" max="14957" width="3" style="390" hidden="1"/>
    <col min="14958" max="15197" width="8.6328125" style="390" hidden="1"/>
    <col min="15198" max="15203" width="14.90625" style="390" hidden="1"/>
    <col min="15204" max="15205" width="15.90625" style="390" hidden="1"/>
    <col min="15206" max="15211" width="16.08984375" style="390" hidden="1"/>
    <col min="15212" max="15212" width="6.08984375" style="390" hidden="1"/>
    <col min="15213" max="15213" width="3" style="390" hidden="1"/>
    <col min="15214" max="15453" width="8.6328125" style="390" hidden="1"/>
    <col min="15454" max="15459" width="14.90625" style="390" hidden="1"/>
    <col min="15460" max="15461" width="15.90625" style="390" hidden="1"/>
    <col min="15462" max="15467" width="16.08984375" style="390" hidden="1"/>
    <col min="15468" max="15468" width="6.08984375" style="390" hidden="1"/>
    <col min="15469" max="15469" width="3" style="390" hidden="1"/>
    <col min="15470" max="15709" width="8.6328125" style="390" hidden="1"/>
    <col min="15710" max="15715" width="14.90625" style="390" hidden="1"/>
    <col min="15716" max="15717" width="15.90625" style="390" hidden="1"/>
    <col min="15718" max="15723" width="16.08984375" style="390" hidden="1"/>
    <col min="15724" max="15724" width="6.08984375" style="390" hidden="1"/>
    <col min="15725" max="15725" width="3" style="390" hidden="1"/>
    <col min="15726" max="15965" width="8.6328125" style="390" hidden="1"/>
    <col min="15966" max="15971" width="14.90625" style="390" hidden="1"/>
    <col min="15972" max="15973" width="15.90625" style="390" hidden="1"/>
    <col min="15974" max="15979" width="16.08984375" style="390" hidden="1"/>
    <col min="15980" max="15980" width="6.08984375" style="390" hidden="1"/>
    <col min="15981" max="15981" width="3" style="390" hidden="1"/>
    <col min="15982" max="16221" width="8.6328125" style="390" hidden="1"/>
    <col min="16222" max="16227" width="14.90625" style="390" hidden="1"/>
    <col min="16228" max="16229" width="15.90625" style="390" hidden="1"/>
    <col min="16230" max="16235" width="16.08984375" style="390" hidden="1"/>
    <col min="16236" max="16236" width="6.08984375" style="390" hidden="1"/>
    <col min="16237" max="16237" width="3" style="390" hidden="1"/>
    <col min="16238" max="16384" width="8.63281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605</v>
      </c>
    </row>
    <row r="11" spans="1:143" s="292" customFormat="1" ht="13"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605</v>
      </c>
    </row>
    <row r="13" spans="1:143" s="292" customFormat="1" ht="13"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 x14ac:dyDescent="0.2">
      <c r="DD19" s="390"/>
      <c r="DE19" s="390"/>
    </row>
    <row r="20" spans="1:351" ht="13" x14ac:dyDescent="0.2">
      <c r="DD20" s="390"/>
      <c r="DE20" s="390"/>
    </row>
    <row r="21" spans="1:351" ht="16.5"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5" x14ac:dyDescent="0.2">
      <c r="B22" s="397"/>
      <c r="MM22" s="396"/>
    </row>
    <row r="23" spans="1:351" ht="13" x14ac:dyDescent="0.2">
      <c r="B23" s="397"/>
    </row>
    <row r="24" spans="1:351" ht="13" x14ac:dyDescent="0.2">
      <c r="B24" s="397"/>
    </row>
    <row r="25" spans="1:351" ht="13" x14ac:dyDescent="0.2">
      <c r="B25" s="397"/>
    </row>
    <row r="26" spans="1:351" ht="13" x14ac:dyDescent="0.2">
      <c r="B26" s="397"/>
    </row>
    <row r="27" spans="1:351" ht="13" x14ac:dyDescent="0.2">
      <c r="B27" s="397"/>
    </row>
    <row r="28" spans="1:351" ht="13" x14ac:dyDescent="0.2">
      <c r="B28" s="397"/>
    </row>
    <row r="29" spans="1:351" ht="13" x14ac:dyDescent="0.2">
      <c r="B29" s="397"/>
    </row>
    <row r="30" spans="1:351" ht="13" x14ac:dyDescent="0.2">
      <c r="B30" s="397"/>
    </row>
    <row r="31" spans="1:351" ht="13" x14ac:dyDescent="0.2">
      <c r="B31" s="397"/>
    </row>
    <row r="32" spans="1:351" ht="13" x14ac:dyDescent="0.2">
      <c r="B32" s="397"/>
    </row>
    <row r="33" spans="2:109" ht="13" x14ac:dyDescent="0.2">
      <c r="B33" s="397"/>
    </row>
    <row r="34" spans="2:109" ht="13" x14ac:dyDescent="0.2">
      <c r="B34" s="397"/>
    </row>
    <row r="35" spans="2:109" ht="13" x14ac:dyDescent="0.2">
      <c r="B35" s="397"/>
    </row>
    <row r="36" spans="2:109" ht="13" x14ac:dyDescent="0.2">
      <c r="B36" s="397"/>
    </row>
    <row r="37" spans="2:109" ht="13" x14ac:dyDescent="0.2">
      <c r="B37" s="397"/>
    </row>
    <row r="38" spans="2:109" ht="13" x14ac:dyDescent="0.2">
      <c r="B38" s="397"/>
    </row>
    <row r="39" spans="2:109" ht="13"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 x14ac:dyDescent="0.2">
      <c r="B40" s="402"/>
      <c r="DD40" s="402"/>
      <c r="DE40" s="390"/>
    </row>
    <row r="41" spans="2:109" ht="16.5" x14ac:dyDescent="0.2">
      <c r="B41" s="403" t="s">
        <v>606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 x14ac:dyDescent="0.2">
      <c r="B42" s="397"/>
      <c r="G42" s="404"/>
      <c r="I42" s="405"/>
      <c r="J42" s="405"/>
      <c r="K42" s="405"/>
      <c r="AM42" s="404"/>
      <c r="AN42" s="404" t="s">
        <v>607</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12" t="s">
        <v>617</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ht="13" x14ac:dyDescent="0.2">
      <c r="B44" s="397"/>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ht="13" x14ac:dyDescent="0.2">
      <c r="B45" s="397"/>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ht="13" x14ac:dyDescent="0.2">
      <c r="B46" s="397"/>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ht="13" x14ac:dyDescent="0.2">
      <c r="B47" s="397"/>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ht="13"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 x14ac:dyDescent="0.2">
      <c r="B49" s="397"/>
      <c r="AN49" s="390" t="s">
        <v>608</v>
      </c>
    </row>
    <row r="50" spans="1:109" ht="13" x14ac:dyDescent="0.2">
      <c r="B50" s="397"/>
      <c r="G50" s="1321"/>
      <c r="H50" s="1321"/>
      <c r="I50" s="1321"/>
      <c r="J50" s="1321"/>
      <c r="K50" s="407"/>
      <c r="L50" s="407"/>
      <c r="M50" s="408"/>
      <c r="N50" s="408"/>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25" t="s">
        <v>553</v>
      </c>
      <c r="BQ50" s="1325"/>
      <c r="BR50" s="1325"/>
      <c r="BS50" s="1325"/>
      <c r="BT50" s="1325"/>
      <c r="BU50" s="1325"/>
      <c r="BV50" s="1325"/>
      <c r="BW50" s="1325"/>
      <c r="BX50" s="1325" t="s">
        <v>554</v>
      </c>
      <c r="BY50" s="1325"/>
      <c r="BZ50" s="1325"/>
      <c r="CA50" s="1325"/>
      <c r="CB50" s="1325"/>
      <c r="CC50" s="1325"/>
      <c r="CD50" s="1325"/>
      <c r="CE50" s="1325"/>
      <c r="CF50" s="1325" t="s">
        <v>555</v>
      </c>
      <c r="CG50" s="1325"/>
      <c r="CH50" s="1325"/>
      <c r="CI50" s="1325"/>
      <c r="CJ50" s="1325"/>
      <c r="CK50" s="1325"/>
      <c r="CL50" s="1325"/>
      <c r="CM50" s="1325"/>
      <c r="CN50" s="1325" t="s">
        <v>556</v>
      </c>
      <c r="CO50" s="1325"/>
      <c r="CP50" s="1325"/>
      <c r="CQ50" s="1325"/>
      <c r="CR50" s="1325"/>
      <c r="CS50" s="1325"/>
      <c r="CT50" s="1325"/>
      <c r="CU50" s="1325"/>
      <c r="CV50" s="1325" t="s">
        <v>557</v>
      </c>
      <c r="CW50" s="1325"/>
      <c r="CX50" s="1325"/>
      <c r="CY50" s="1325"/>
      <c r="CZ50" s="1325"/>
      <c r="DA50" s="1325"/>
      <c r="DB50" s="1325"/>
      <c r="DC50" s="1325"/>
    </row>
    <row r="51" spans="1:109" ht="13.5" customHeight="1" x14ac:dyDescent="0.2">
      <c r="B51" s="397"/>
      <c r="G51" s="1326"/>
      <c r="H51" s="1326"/>
      <c r="I51" s="1329"/>
      <c r="J51" s="1329"/>
      <c r="K51" s="1327"/>
      <c r="L51" s="1327"/>
      <c r="M51" s="1327"/>
      <c r="N51" s="1327"/>
      <c r="AM51" s="406"/>
      <c r="AN51" s="1328" t="s">
        <v>609</v>
      </c>
      <c r="AO51" s="1328"/>
      <c r="AP51" s="1328"/>
      <c r="AQ51" s="1328"/>
      <c r="AR51" s="1328"/>
      <c r="AS51" s="1328"/>
      <c r="AT51" s="1328"/>
      <c r="AU51" s="1328"/>
      <c r="AV51" s="1328"/>
      <c r="AW51" s="1328"/>
      <c r="AX51" s="1328"/>
      <c r="AY51" s="1328"/>
      <c r="AZ51" s="1328"/>
      <c r="BA51" s="1328"/>
      <c r="BB51" s="1328" t="s">
        <v>610</v>
      </c>
      <c r="BC51" s="1328"/>
      <c r="BD51" s="1328"/>
      <c r="BE51" s="1328"/>
      <c r="BF51" s="1328"/>
      <c r="BG51" s="1328"/>
      <c r="BH51" s="1328"/>
      <c r="BI51" s="1328"/>
      <c r="BJ51" s="1328"/>
      <c r="BK51" s="1328"/>
      <c r="BL51" s="1328"/>
      <c r="BM51" s="1328"/>
      <c r="BN51" s="1328"/>
      <c r="BO51" s="1328"/>
      <c r="BP51" s="1311">
        <v>13.9</v>
      </c>
      <c r="BQ51" s="1311"/>
      <c r="BR51" s="1311"/>
      <c r="BS51" s="1311"/>
      <c r="BT51" s="1311"/>
      <c r="BU51" s="1311"/>
      <c r="BV51" s="1311"/>
      <c r="BW51" s="1311"/>
      <c r="BX51" s="1311">
        <v>10.3</v>
      </c>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ht="13" x14ac:dyDescent="0.2">
      <c r="B52" s="397"/>
      <c r="G52" s="1326"/>
      <c r="H52" s="1326"/>
      <c r="I52" s="1329"/>
      <c r="J52" s="1329"/>
      <c r="K52" s="1327"/>
      <c r="L52" s="1327"/>
      <c r="M52" s="1327"/>
      <c r="N52" s="1327"/>
      <c r="AM52" s="406"/>
      <c r="AN52" s="1328"/>
      <c r="AO52" s="1328"/>
      <c r="AP52" s="1328"/>
      <c r="AQ52" s="1328"/>
      <c r="AR52" s="1328"/>
      <c r="AS52" s="1328"/>
      <c r="AT52" s="1328"/>
      <c r="AU52" s="1328"/>
      <c r="AV52" s="1328"/>
      <c r="AW52" s="1328"/>
      <c r="AX52" s="1328"/>
      <c r="AY52" s="1328"/>
      <c r="AZ52" s="1328"/>
      <c r="BA52" s="1328"/>
      <c r="BB52" s="1328"/>
      <c r="BC52" s="1328"/>
      <c r="BD52" s="1328"/>
      <c r="BE52" s="1328"/>
      <c r="BF52" s="1328"/>
      <c r="BG52" s="1328"/>
      <c r="BH52" s="1328"/>
      <c r="BI52" s="1328"/>
      <c r="BJ52" s="1328"/>
      <c r="BK52" s="1328"/>
      <c r="BL52" s="1328"/>
      <c r="BM52" s="1328"/>
      <c r="BN52" s="1328"/>
      <c r="BO52" s="1328"/>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 x14ac:dyDescent="0.2">
      <c r="A53" s="405"/>
      <c r="B53" s="397"/>
      <c r="G53" s="1326"/>
      <c r="H53" s="1326"/>
      <c r="I53" s="1321"/>
      <c r="J53" s="1321"/>
      <c r="K53" s="1327"/>
      <c r="L53" s="1327"/>
      <c r="M53" s="1327"/>
      <c r="N53" s="1327"/>
      <c r="AM53" s="406"/>
      <c r="AN53" s="1328"/>
      <c r="AO53" s="1328"/>
      <c r="AP53" s="1328"/>
      <c r="AQ53" s="1328"/>
      <c r="AR53" s="1328"/>
      <c r="AS53" s="1328"/>
      <c r="AT53" s="1328"/>
      <c r="AU53" s="1328"/>
      <c r="AV53" s="1328"/>
      <c r="AW53" s="1328"/>
      <c r="AX53" s="1328"/>
      <c r="AY53" s="1328"/>
      <c r="AZ53" s="1328"/>
      <c r="BA53" s="1328"/>
      <c r="BB53" s="1328" t="s">
        <v>611</v>
      </c>
      <c r="BC53" s="1328"/>
      <c r="BD53" s="1328"/>
      <c r="BE53" s="1328"/>
      <c r="BF53" s="1328"/>
      <c r="BG53" s="1328"/>
      <c r="BH53" s="1328"/>
      <c r="BI53" s="1328"/>
      <c r="BJ53" s="1328"/>
      <c r="BK53" s="1328"/>
      <c r="BL53" s="1328"/>
      <c r="BM53" s="1328"/>
      <c r="BN53" s="1328"/>
      <c r="BO53" s="1328"/>
      <c r="BP53" s="1311">
        <v>46.6</v>
      </c>
      <c r="BQ53" s="1311"/>
      <c r="BR53" s="1311"/>
      <c r="BS53" s="1311"/>
      <c r="BT53" s="1311"/>
      <c r="BU53" s="1311"/>
      <c r="BV53" s="1311"/>
      <c r="BW53" s="1311"/>
      <c r="BX53" s="1311">
        <v>48</v>
      </c>
      <c r="BY53" s="1311"/>
      <c r="BZ53" s="1311"/>
      <c r="CA53" s="1311"/>
      <c r="CB53" s="1311"/>
      <c r="CC53" s="1311"/>
      <c r="CD53" s="1311"/>
      <c r="CE53" s="1311"/>
      <c r="CF53" s="1311">
        <v>49.9</v>
      </c>
      <c r="CG53" s="1311"/>
      <c r="CH53" s="1311"/>
      <c r="CI53" s="1311"/>
      <c r="CJ53" s="1311"/>
      <c r="CK53" s="1311"/>
      <c r="CL53" s="1311"/>
      <c r="CM53" s="1311"/>
      <c r="CN53" s="1311">
        <v>51.3</v>
      </c>
      <c r="CO53" s="1311"/>
      <c r="CP53" s="1311"/>
      <c r="CQ53" s="1311"/>
      <c r="CR53" s="1311"/>
      <c r="CS53" s="1311"/>
      <c r="CT53" s="1311"/>
      <c r="CU53" s="1311"/>
      <c r="CV53" s="1311">
        <v>52</v>
      </c>
      <c r="CW53" s="1311"/>
      <c r="CX53" s="1311"/>
      <c r="CY53" s="1311"/>
      <c r="CZ53" s="1311"/>
      <c r="DA53" s="1311"/>
      <c r="DB53" s="1311"/>
      <c r="DC53" s="1311"/>
    </row>
    <row r="54" spans="1:109" ht="13" x14ac:dyDescent="0.2">
      <c r="A54" s="405"/>
      <c r="B54" s="397"/>
      <c r="G54" s="1326"/>
      <c r="H54" s="1326"/>
      <c r="I54" s="1321"/>
      <c r="J54" s="1321"/>
      <c r="K54" s="1327"/>
      <c r="L54" s="1327"/>
      <c r="M54" s="1327"/>
      <c r="N54" s="1327"/>
      <c r="AM54" s="406"/>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 x14ac:dyDescent="0.2">
      <c r="A55" s="405"/>
      <c r="B55" s="397"/>
      <c r="G55" s="1321"/>
      <c r="H55" s="1321"/>
      <c r="I55" s="1321"/>
      <c r="J55" s="1321"/>
      <c r="K55" s="1327"/>
      <c r="L55" s="1327"/>
      <c r="M55" s="1327"/>
      <c r="N55" s="1327"/>
      <c r="AN55" s="1325" t="s">
        <v>612</v>
      </c>
      <c r="AO55" s="1325"/>
      <c r="AP55" s="1325"/>
      <c r="AQ55" s="1325"/>
      <c r="AR55" s="1325"/>
      <c r="AS55" s="1325"/>
      <c r="AT55" s="1325"/>
      <c r="AU55" s="1325"/>
      <c r="AV55" s="1325"/>
      <c r="AW55" s="1325"/>
      <c r="AX55" s="1325"/>
      <c r="AY55" s="1325"/>
      <c r="AZ55" s="1325"/>
      <c r="BA55" s="1325"/>
      <c r="BB55" s="1328" t="s">
        <v>610</v>
      </c>
      <c r="BC55" s="1328"/>
      <c r="BD55" s="1328"/>
      <c r="BE55" s="1328"/>
      <c r="BF55" s="1328"/>
      <c r="BG55" s="1328"/>
      <c r="BH55" s="1328"/>
      <c r="BI55" s="1328"/>
      <c r="BJ55" s="1328"/>
      <c r="BK55" s="1328"/>
      <c r="BL55" s="1328"/>
      <c r="BM55" s="1328"/>
      <c r="BN55" s="1328"/>
      <c r="BO55" s="1328"/>
      <c r="BP55" s="1311">
        <v>24.1</v>
      </c>
      <c r="BQ55" s="1311"/>
      <c r="BR55" s="1311"/>
      <c r="BS55" s="1311"/>
      <c r="BT55" s="1311"/>
      <c r="BU55" s="1311"/>
      <c r="BV55" s="1311"/>
      <c r="BW55" s="1311"/>
      <c r="BX55" s="1311">
        <v>20.100000000000001</v>
      </c>
      <c r="BY55" s="1311"/>
      <c r="BZ55" s="1311"/>
      <c r="CA55" s="1311"/>
      <c r="CB55" s="1311"/>
      <c r="CC55" s="1311"/>
      <c r="CD55" s="1311"/>
      <c r="CE55" s="1311"/>
      <c r="CF55" s="1311">
        <v>16</v>
      </c>
      <c r="CG55" s="1311"/>
      <c r="CH55" s="1311"/>
      <c r="CI55" s="1311"/>
      <c r="CJ55" s="1311"/>
      <c r="CK55" s="1311"/>
      <c r="CL55" s="1311"/>
      <c r="CM55" s="1311"/>
      <c r="CN55" s="1311">
        <v>18.399999999999999</v>
      </c>
      <c r="CO55" s="1311"/>
      <c r="CP55" s="1311"/>
      <c r="CQ55" s="1311"/>
      <c r="CR55" s="1311"/>
      <c r="CS55" s="1311"/>
      <c r="CT55" s="1311"/>
      <c r="CU55" s="1311"/>
      <c r="CV55" s="1311">
        <v>13.5</v>
      </c>
      <c r="CW55" s="1311"/>
      <c r="CX55" s="1311"/>
      <c r="CY55" s="1311"/>
      <c r="CZ55" s="1311"/>
      <c r="DA55" s="1311"/>
      <c r="DB55" s="1311"/>
      <c r="DC55" s="1311"/>
    </row>
    <row r="56" spans="1:109" ht="13" x14ac:dyDescent="0.2">
      <c r="A56" s="405"/>
      <c r="B56" s="397"/>
      <c r="G56" s="1321"/>
      <c r="H56" s="1321"/>
      <c r="I56" s="1321"/>
      <c r="J56" s="1321"/>
      <c r="K56" s="1327"/>
      <c r="L56" s="1327"/>
      <c r="M56" s="1327"/>
      <c r="N56" s="1327"/>
      <c r="AN56" s="1325"/>
      <c r="AO56" s="1325"/>
      <c r="AP56" s="1325"/>
      <c r="AQ56" s="1325"/>
      <c r="AR56" s="1325"/>
      <c r="AS56" s="1325"/>
      <c r="AT56" s="1325"/>
      <c r="AU56" s="1325"/>
      <c r="AV56" s="1325"/>
      <c r="AW56" s="1325"/>
      <c r="AX56" s="1325"/>
      <c r="AY56" s="1325"/>
      <c r="AZ56" s="1325"/>
      <c r="BA56" s="1325"/>
      <c r="BB56" s="1328"/>
      <c r="BC56" s="1328"/>
      <c r="BD56" s="1328"/>
      <c r="BE56" s="1328"/>
      <c r="BF56" s="1328"/>
      <c r="BG56" s="1328"/>
      <c r="BH56" s="1328"/>
      <c r="BI56" s="1328"/>
      <c r="BJ56" s="1328"/>
      <c r="BK56" s="1328"/>
      <c r="BL56" s="1328"/>
      <c r="BM56" s="1328"/>
      <c r="BN56" s="1328"/>
      <c r="BO56" s="1328"/>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ht="13" x14ac:dyDescent="0.2">
      <c r="B57" s="409"/>
      <c r="G57" s="1321"/>
      <c r="H57" s="1321"/>
      <c r="I57" s="1330"/>
      <c r="J57" s="1330"/>
      <c r="K57" s="1327"/>
      <c r="L57" s="1327"/>
      <c r="M57" s="1327"/>
      <c r="N57" s="1327"/>
      <c r="AM57" s="390"/>
      <c r="AN57" s="1325"/>
      <c r="AO57" s="1325"/>
      <c r="AP57" s="1325"/>
      <c r="AQ57" s="1325"/>
      <c r="AR57" s="1325"/>
      <c r="AS57" s="1325"/>
      <c r="AT57" s="1325"/>
      <c r="AU57" s="1325"/>
      <c r="AV57" s="1325"/>
      <c r="AW57" s="1325"/>
      <c r="AX57" s="1325"/>
      <c r="AY57" s="1325"/>
      <c r="AZ57" s="1325"/>
      <c r="BA57" s="1325"/>
      <c r="BB57" s="1328" t="s">
        <v>611</v>
      </c>
      <c r="BC57" s="1328"/>
      <c r="BD57" s="1328"/>
      <c r="BE57" s="1328"/>
      <c r="BF57" s="1328"/>
      <c r="BG57" s="1328"/>
      <c r="BH57" s="1328"/>
      <c r="BI57" s="1328"/>
      <c r="BJ57" s="1328"/>
      <c r="BK57" s="1328"/>
      <c r="BL57" s="1328"/>
      <c r="BM57" s="1328"/>
      <c r="BN57" s="1328"/>
      <c r="BO57" s="1328"/>
      <c r="BP57" s="1311">
        <v>57.1</v>
      </c>
      <c r="BQ57" s="1311"/>
      <c r="BR57" s="1311"/>
      <c r="BS57" s="1311"/>
      <c r="BT57" s="1311"/>
      <c r="BU57" s="1311"/>
      <c r="BV57" s="1311"/>
      <c r="BW57" s="1311"/>
      <c r="BX57" s="1311">
        <v>57.7</v>
      </c>
      <c r="BY57" s="1311"/>
      <c r="BZ57" s="1311"/>
      <c r="CA57" s="1311"/>
      <c r="CB57" s="1311"/>
      <c r="CC57" s="1311"/>
      <c r="CD57" s="1311"/>
      <c r="CE57" s="1311"/>
      <c r="CF57" s="1311">
        <v>58.8</v>
      </c>
      <c r="CG57" s="1311"/>
      <c r="CH57" s="1311"/>
      <c r="CI57" s="1311"/>
      <c r="CJ57" s="1311"/>
      <c r="CK57" s="1311"/>
      <c r="CL57" s="1311"/>
      <c r="CM57" s="1311"/>
      <c r="CN57" s="1311">
        <v>59.8</v>
      </c>
      <c r="CO57" s="1311"/>
      <c r="CP57" s="1311"/>
      <c r="CQ57" s="1311"/>
      <c r="CR57" s="1311"/>
      <c r="CS57" s="1311"/>
      <c r="CT57" s="1311"/>
      <c r="CU57" s="1311"/>
      <c r="CV57" s="1311">
        <v>58.7</v>
      </c>
      <c r="CW57" s="1311"/>
      <c r="CX57" s="1311"/>
      <c r="CY57" s="1311"/>
      <c r="CZ57" s="1311"/>
      <c r="DA57" s="1311"/>
      <c r="DB57" s="1311"/>
      <c r="DC57" s="1311"/>
      <c r="DD57" s="410"/>
      <c r="DE57" s="409"/>
    </row>
    <row r="58" spans="1:109" s="405" customFormat="1" ht="13" x14ac:dyDescent="0.2">
      <c r="A58" s="390"/>
      <c r="B58" s="409"/>
      <c r="G58" s="1321"/>
      <c r="H58" s="1321"/>
      <c r="I58" s="1330"/>
      <c r="J58" s="1330"/>
      <c r="K58" s="1327"/>
      <c r="L58" s="1327"/>
      <c r="M58" s="1327"/>
      <c r="N58" s="1327"/>
      <c r="AM58" s="390"/>
      <c r="AN58" s="1325"/>
      <c r="AO58" s="1325"/>
      <c r="AP58" s="1325"/>
      <c r="AQ58" s="1325"/>
      <c r="AR58" s="1325"/>
      <c r="AS58" s="1325"/>
      <c r="AT58" s="1325"/>
      <c r="AU58" s="1325"/>
      <c r="AV58" s="1325"/>
      <c r="AW58" s="1325"/>
      <c r="AX58" s="1325"/>
      <c r="AY58" s="1325"/>
      <c r="AZ58" s="1325"/>
      <c r="BA58" s="1325"/>
      <c r="BB58" s="1328"/>
      <c r="BC58" s="1328"/>
      <c r="BD58" s="1328"/>
      <c r="BE58" s="1328"/>
      <c r="BF58" s="1328"/>
      <c r="BG58" s="1328"/>
      <c r="BH58" s="1328"/>
      <c r="BI58" s="1328"/>
      <c r="BJ58" s="1328"/>
      <c r="BK58" s="1328"/>
      <c r="BL58" s="1328"/>
      <c r="BM58" s="1328"/>
      <c r="BN58" s="1328"/>
      <c r="BO58" s="1328"/>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ht="13"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5" x14ac:dyDescent="0.2">
      <c r="B63" s="416" t="s">
        <v>613</v>
      </c>
    </row>
    <row r="64" spans="1:109" ht="13" x14ac:dyDescent="0.2">
      <c r="B64" s="397"/>
      <c r="G64" s="404"/>
      <c r="I64" s="417"/>
      <c r="J64" s="417"/>
      <c r="K64" s="417"/>
      <c r="L64" s="417"/>
      <c r="M64" s="417"/>
      <c r="N64" s="418"/>
      <c r="AM64" s="404"/>
      <c r="AN64" s="404" t="s">
        <v>607</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5" customHeight="1" x14ac:dyDescent="0.2">
      <c r="B65" s="397"/>
      <c r="AN65" s="1312" t="s">
        <v>616</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4"/>
    </row>
    <row r="66" spans="2:107" ht="13" x14ac:dyDescent="0.2">
      <c r="B66" s="397"/>
      <c r="AN66" s="1315"/>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6"/>
      <c r="CE66" s="1316"/>
      <c r="CF66" s="1316"/>
      <c r="CG66" s="1316"/>
      <c r="CH66" s="1316"/>
      <c r="CI66" s="1316"/>
      <c r="CJ66" s="1316"/>
      <c r="CK66" s="1316"/>
      <c r="CL66" s="1316"/>
      <c r="CM66" s="1316"/>
      <c r="CN66" s="1316"/>
      <c r="CO66" s="1316"/>
      <c r="CP66" s="1316"/>
      <c r="CQ66" s="1316"/>
      <c r="CR66" s="1316"/>
      <c r="CS66" s="1316"/>
      <c r="CT66" s="1316"/>
      <c r="CU66" s="1316"/>
      <c r="CV66" s="1316"/>
      <c r="CW66" s="1316"/>
      <c r="CX66" s="1316"/>
      <c r="CY66" s="1316"/>
      <c r="CZ66" s="1316"/>
      <c r="DA66" s="1316"/>
      <c r="DB66" s="1316"/>
      <c r="DC66" s="1317"/>
    </row>
    <row r="67" spans="2:107" ht="13" x14ac:dyDescent="0.2">
      <c r="B67" s="397"/>
      <c r="AN67" s="1315"/>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16"/>
      <c r="CE67" s="1316"/>
      <c r="CF67" s="1316"/>
      <c r="CG67" s="1316"/>
      <c r="CH67" s="1316"/>
      <c r="CI67" s="1316"/>
      <c r="CJ67" s="1316"/>
      <c r="CK67" s="1316"/>
      <c r="CL67" s="1316"/>
      <c r="CM67" s="1316"/>
      <c r="CN67" s="1316"/>
      <c r="CO67" s="1316"/>
      <c r="CP67" s="1316"/>
      <c r="CQ67" s="1316"/>
      <c r="CR67" s="1316"/>
      <c r="CS67" s="1316"/>
      <c r="CT67" s="1316"/>
      <c r="CU67" s="1316"/>
      <c r="CV67" s="1316"/>
      <c r="CW67" s="1316"/>
      <c r="CX67" s="1316"/>
      <c r="CY67" s="1316"/>
      <c r="CZ67" s="1316"/>
      <c r="DA67" s="1316"/>
      <c r="DB67" s="1316"/>
      <c r="DC67" s="1317"/>
    </row>
    <row r="68" spans="2:107" ht="13" x14ac:dyDescent="0.2">
      <c r="B68" s="397"/>
      <c r="AN68" s="1315"/>
      <c r="AO68" s="1316"/>
      <c r="AP68" s="1316"/>
      <c r="AQ68" s="1316"/>
      <c r="AR68" s="1316"/>
      <c r="AS68" s="1316"/>
      <c r="AT68" s="1316"/>
      <c r="AU68" s="1316"/>
      <c r="AV68" s="1316"/>
      <c r="AW68" s="1316"/>
      <c r="AX68" s="1316"/>
      <c r="AY68" s="1316"/>
      <c r="AZ68" s="1316"/>
      <c r="BA68" s="1316"/>
      <c r="BB68" s="1316"/>
      <c r="BC68" s="1316"/>
      <c r="BD68" s="1316"/>
      <c r="BE68" s="1316"/>
      <c r="BF68" s="1316"/>
      <c r="BG68" s="1316"/>
      <c r="BH68" s="1316"/>
      <c r="BI68" s="1316"/>
      <c r="BJ68" s="1316"/>
      <c r="BK68" s="1316"/>
      <c r="BL68" s="1316"/>
      <c r="BM68" s="1316"/>
      <c r="BN68" s="1316"/>
      <c r="BO68" s="1316"/>
      <c r="BP68" s="1316"/>
      <c r="BQ68" s="1316"/>
      <c r="BR68" s="1316"/>
      <c r="BS68" s="1316"/>
      <c r="BT68" s="1316"/>
      <c r="BU68" s="1316"/>
      <c r="BV68" s="1316"/>
      <c r="BW68" s="1316"/>
      <c r="BX68" s="1316"/>
      <c r="BY68" s="1316"/>
      <c r="BZ68" s="1316"/>
      <c r="CA68" s="1316"/>
      <c r="CB68" s="1316"/>
      <c r="CC68" s="1316"/>
      <c r="CD68" s="1316"/>
      <c r="CE68" s="1316"/>
      <c r="CF68" s="1316"/>
      <c r="CG68" s="1316"/>
      <c r="CH68" s="1316"/>
      <c r="CI68" s="1316"/>
      <c r="CJ68" s="1316"/>
      <c r="CK68" s="1316"/>
      <c r="CL68" s="1316"/>
      <c r="CM68" s="1316"/>
      <c r="CN68" s="1316"/>
      <c r="CO68" s="1316"/>
      <c r="CP68" s="1316"/>
      <c r="CQ68" s="1316"/>
      <c r="CR68" s="1316"/>
      <c r="CS68" s="1316"/>
      <c r="CT68" s="1316"/>
      <c r="CU68" s="1316"/>
      <c r="CV68" s="1316"/>
      <c r="CW68" s="1316"/>
      <c r="CX68" s="1316"/>
      <c r="CY68" s="1316"/>
      <c r="CZ68" s="1316"/>
      <c r="DA68" s="1316"/>
      <c r="DB68" s="1316"/>
      <c r="DC68" s="1317"/>
    </row>
    <row r="69" spans="2:107" ht="13" x14ac:dyDescent="0.2">
      <c r="B69" s="397"/>
      <c r="AN69" s="1318"/>
      <c r="AO69" s="1319"/>
      <c r="AP69" s="1319"/>
      <c r="AQ69" s="1319"/>
      <c r="AR69" s="1319"/>
      <c r="AS69" s="1319"/>
      <c r="AT69" s="1319"/>
      <c r="AU69" s="1319"/>
      <c r="AV69" s="1319"/>
      <c r="AW69" s="1319"/>
      <c r="AX69" s="1319"/>
      <c r="AY69" s="1319"/>
      <c r="AZ69" s="1319"/>
      <c r="BA69" s="1319"/>
      <c r="BB69" s="1319"/>
      <c r="BC69" s="1319"/>
      <c r="BD69" s="1319"/>
      <c r="BE69" s="1319"/>
      <c r="BF69" s="1319"/>
      <c r="BG69" s="1319"/>
      <c r="BH69" s="1319"/>
      <c r="BI69" s="1319"/>
      <c r="BJ69" s="1319"/>
      <c r="BK69" s="1319"/>
      <c r="BL69" s="1319"/>
      <c r="BM69" s="1319"/>
      <c r="BN69" s="1319"/>
      <c r="BO69" s="1319"/>
      <c r="BP69" s="1319"/>
      <c r="BQ69" s="1319"/>
      <c r="BR69" s="1319"/>
      <c r="BS69" s="1319"/>
      <c r="BT69" s="1319"/>
      <c r="BU69" s="1319"/>
      <c r="BV69" s="1319"/>
      <c r="BW69" s="1319"/>
      <c r="BX69" s="1319"/>
      <c r="BY69" s="1319"/>
      <c r="BZ69" s="1319"/>
      <c r="CA69" s="1319"/>
      <c r="CB69" s="1319"/>
      <c r="CC69" s="1319"/>
      <c r="CD69" s="1319"/>
      <c r="CE69" s="1319"/>
      <c r="CF69" s="1319"/>
      <c r="CG69" s="1319"/>
      <c r="CH69" s="1319"/>
      <c r="CI69" s="1319"/>
      <c r="CJ69" s="1319"/>
      <c r="CK69" s="1319"/>
      <c r="CL69" s="1319"/>
      <c r="CM69" s="1319"/>
      <c r="CN69" s="1319"/>
      <c r="CO69" s="1319"/>
      <c r="CP69" s="1319"/>
      <c r="CQ69" s="1319"/>
      <c r="CR69" s="1319"/>
      <c r="CS69" s="1319"/>
      <c r="CT69" s="1319"/>
      <c r="CU69" s="1319"/>
      <c r="CV69" s="1319"/>
      <c r="CW69" s="1319"/>
      <c r="CX69" s="1319"/>
      <c r="CY69" s="1319"/>
      <c r="CZ69" s="1319"/>
      <c r="DA69" s="1319"/>
      <c r="DB69" s="1319"/>
      <c r="DC69" s="1320"/>
    </row>
    <row r="70" spans="2:107" ht="13"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 x14ac:dyDescent="0.2">
      <c r="B71" s="397"/>
      <c r="G71" s="422"/>
      <c r="I71" s="423"/>
      <c r="J71" s="420"/>
      <c r="K71" s="420"/>
      <c r="L71" s="421"/>
      <c r="M71" s="420"/>
      <c r="N71" s="421"/>
      <c r="AM71" s="422"/>
      <c r="AN71" s="390" t="s">
        <v>608</v>
      </c>
    </row>
    <row r="72" spans="2:107" ht="13" x14ac:dyDescent="0.2">
      <c r="B72" s="397"/>
      <c r="G72" s="1321"/>
      <c r="H72" s="1321"/>
      <c r="I72" s="1321"/>
      <c r="J72" s="1321"/>
      <c r="K72" s="407"/>
      <c r="L72" s="407"/>
      <c r="M72" s="408"/>
      <c r="N72" s="408"/>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25" t="s">
        <v>553</v>
      </c>
      <c r="BQ72" s="1325"/>
      <c r="BR72" s="1325"/>
      <c r="BS72" s="1325"/>
      <c r="BT72" s="1325"/>
      <c r="BU72" s="1325"/>
      <c r="BV72" s="1325"/>
      <c r="BW72" s="1325"/>
      <c r="BX72" s="1325" t="s">
        <v>554</v>
      </c>
      <c r="BY72" s="1325"/>
      <c r="BZ72" s="1325"/>
      <c r="CA72" s="1325"/>
      <c r="CB72" s="1325"/>
      <c r="CC72" s="1325"/>
      <c r="CD72" s="1325"/>
      <c r="CE72" s="1325"/>
      <c r="CF72" s="1325" t="s">
        <v>555</v>
      </c>
      <c r="CG72" s="1325"/>
      <c r="CH72" s="1325"/>
      <c r="CI72" s="1325"/>
      <c r="CJ72" s="1325"/>
      <c r="CK72" s="1325"/>
      <c r="CL72" s="1325"/>
      <c r="CM72" s="1325"/>
      <c r="CN72" s="1325" t="s">
        <v>556</v>
      </c>
      <c r="CO72" s="1325"/>
      <c r="CP72" s="1325"/>
      <c r="CQ72" s="1325"/>
      <c r="CR72" s="1325"/>
      <c r="CS72" s="1325"/>
      <c r="CT72" s="1325"/>
      <c r="CU72" s="1325"/>
      <c r="CV72" s="1325" t="s">
        <v>557</v>
      </c>
      <c r="CW72" s="1325"/>
      <c r="CX72" s="1325"/>
      <c r="CY72" s="1325"/>
      <c r="CZ72" s="1325"/>
      <c r="DA72" s="1325"/>
      <c r="DB72" s="1325"/>
      <c r="DC72" s="1325"/>
    </row>
    <row r="73" spans="2:107" ht="13" x14ac:dyDescent="0.2">
      <c r="B73" s="397"/>
      <c r="G73" s="1326"/>
      <c r="H73" s="1326"/>
      <c r="I73" s="1326"/>
      <c r="J73" s="1326"/>
      <c r="K73" s="1331"/>
      <c r="L73" s="1331"/>
      <c r="M73" s="1331"/>
      <c r="N73" s="1331"/>
      <c r="AM73" s="406"/>
      <c r="AN73" s="1328" t="s">
        <v>609</v>
      </c>
      <c r="AO73" s="1328"/>
      <c r="AP73" s="1328"/>
      <c r="AQ73" s="1328"/>
      <c r="AR73" s="1328"/>
      <c r="AS73" s="1328"/>
      <c r="AT73" s="1328"/>
      <c r="AU73" s="1328"/>
      <c r="AV73" s="1328"/>
      <c r="AW73" s="1328"/>
      <c r="AX73" s="1328"/>
      <c r="AY73" s="1328"/>
      <c r="AZ73" s="1328"/>
      <c r="BA73" s="1328"/>
      <c r="BB73" s="1328" t="s">
        <v>610</v>
      </c>
      <c r="BC73" s="1328"/>
      <c r="BD73" s="1328"/>
      <c r="BE73" s="1328"/>
      <c r="BF73" s="1328"/>
      <c r="BG73" s="1328"/>
      <c r="BH73" s="1328"/>
      <c r="BI73" s="1328"/>
      <c r="BJ73" s="1328"/>
      <c r="BK73" s="1328"/>
      <c r="BL73" s="1328"/>
      <c r="BM73" s="1328"/>
      <c r="BN73" s="1328"/>
      <c r="BO73" s="1328"/>
      <c r="BP73" s="1311">
        <v>13.9</v>
      </c>
      <c r="BQ73" s="1311"/>
      <c r="BR73" s="1311"/>
      <c r="BS73" s="1311"/>
      <c r="BT73" s="1311"/>
      <c r="BU73" s="1311"/>
      <c r="BV73" s="1311"/>
      <c r="BW73" s="1311"/>
      <c r="BX73" s="1311">
        <v>10.3</v>
      </c>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ht="13" x14ac:dyDescent="0.2">
      <c r="B74" s="397"/>
      <c r="G74" s="1326"/>
      <c r="H74" s="1326"/>
      <c r="I74" s="1326"/>
      <c r="J74" s="1326"/>
      <c r="K74" s="1331"/>
      <c r="L74" s="1331"/>
      <c r="M74" s="1331"/>
      <c r="N74" s="1331"/>
      <c r="AM74" s="406"/>
      <c r="AN74" s="1328"/>
      <c r="AO74" s="1328"/>
      <c r="AP74" s="1328"/>
      <c r="AQ74" s="1328"/>
      <c r="AR74" s="1328"/>
      <c r="AS74" s="1328"/>
      <c r="AT74" s="1328"/>
      <c r="AU74" s="1328"/>
      <c r="AV74" s="1328"/>
      <c r="AW74" s="1328"/>
      <c r="AX74" s="1328"/>
      <c r="AY74" s="1328"/>
      <c r="AZ74" s="1328"/>
      <c r="BA74" s="1328"/>
      <c r="BB74" s="1328"/>
      <c r="BC74" s="1328"/>
      <c r="BD74" s="1328"/>
      <c r="BE74" s="1328"/>
      <c r="BF74" s="1328"/>
      <c r="BG74" s="1328"/>
      <c r="BH74" s="1328"/>
      <c r="BI74" s="1328"/>
      <c r="BJ74" s="1328"/>
      <c r="BK74" s="1328"/>
      <c r="BL74" s="1328"/>
      <c r="BM74" s="1328"/>
      <c r="BN74" s="1328"/>
      <c r="BO74" s="1328"/>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 x14ac:dyDescent="0.2">
      <c r="B75" s="397"/>
      <c r="G75" s="1326"/>
      <c r="H75" s="1326"/>
      <c r="I75" s="1321"/>
      <c r="J75" s="1321"/>
      <c r="K75" s="1327"/>
      <c r="L75" s="1327"/>
      <c r="M75" s="1327"/>
      <c r="N75" s="1327"/>
      <c r="AM75" s="406"/>
      <c r="AN75" s="1328"/>
      <c r="AO75" s="1328"/>
      <c r="AP75" s="1328"/>
      <c r="AQ75" s="1328"/>
      <c r="AR75" s="1328"/>
      <c r="AS75" s="1328"/>
      <c r="AT75" s="1328"/>
      <c r="AU75" s="1328"/>
      <c r="AV75" s="1328"/>
      <c r="AW75" s="1328"/>
      <c r="AX75" s="1328"/>
      <c r="AY75" s="1328"/>
      <c r="AZ75" s="1328"/>
      <c r="BA75" s="1328"/>
      <c r="BB75" s="1328" t="s">
        <v>614</v>
      </c>
      <c r="BC75" s="1328"/>
      <c r="BD75" s="1328"/>
      <c r="BE75" s="1328"/>
      <c r="BF75" s="1328"/>
      <c r="BG75" s="1328"/>
      <c r="BH75" s="1328"/>
      <c r="BI75" s="1328"/>
      <c r="BJ75" s="1328"/>
      <c r="BK75" s="1328"/>
      <c r="BL75" s="1328"/>
      <c r="BM75" s="1328"/>
      <c r="BN75" s="1328"/>
      <c r="BO75" s="1328"/>
      <c r="BP75" s="1311">
        <v>5.0999999999999996</v>
      </c>
      <c r="BQ75" s="1311"/>
      <c r="BR75" s="1311"/>
      <c r="BS75" s="1311"/>
      <c r="BT75" s="1311"/>
      <c r="BU75" s="1311"/>
      <c r="BV75" s="1311"/>
      <c r="BW75" s="1311"/>
      <c r="BX75" s="1311">
        <v>4.4000000000000004</v>
      </c>
      <c r="BY75" s="1311"/>
      <c r="BZ75" s="1311"/>
      <c r="CA75" s="1311"/>
      <c r="CB75" s="1311"/>
      <c r="CC75" s="1311"/>
      <c r="CD75" s="1311"/>
      <c r="CE75" s="1311"/>
      <c r="CF75" s="1311">
        <v>2.8</v>
      </c>
      <c r="CG75" s="1311"/>
      <c r="CH75" s="1311"/>
      <c r="CI75" s="1311"/>
      <c r="CJ75" s="1311"/>
      <c r="CK75" s="1311"/>
      <c r="CL75" s="1311"/>
      <c r="CM75" s="1311"/>
      <c r="CN75" s="1311">
        <v>2</v>
      </c>
      <c r="CO75" s="1311"/>
      <c r="CP75" s="1311"/>
      <c r="CQ75" s="1311"/>
      <c r="CR75" s="1311"/>
      <c r="CS75" s="1311"/>
      <c r="CT75" s="1311"/>
      <c r="CU75" s="1311"/>
      <c r="CV75" s="1311">
        <v>0.9</v>
      </c>
      <c r="CW75" s="1311"/>
      <c r="CX75" s="1311"/>
      <c r="CY75" s="1311"/>
      <c r="CZ75" s="1311"/>
      <c r="DA75" s="1311"/>
      <c r="DB75" s="1311"/>
      <c r="DC75" s="1311"/>
    </row>
    <row r="76" spans="2:107" ht="13" x14ac:dyDescent="0.2">
      <c r="B76" s="397"/>
      <c r="G76" s="1326"/>
      <c r="H76" s="1326"/>
      <c r="I76" s="1321"/>
      <c r="J76" s="1321"/>
      <c r="K76" s="1327"/>
      <c r="L76" s="1327"/>
      <c r="M76" s="1327"/>
      <c r="N76" s="1327"/>
      <c r="AM76" s="406"/>
      <c r="AN76" s="1328"/>
      <c r="AO76" s="1328"/>
      <c r="AP76" s="1328"/>
      <c r="AQ76" s="1328"/>
      <c r="AR76" s="1328"/>
      <c r="AS76" s="1328"/>
      <c r="AT76" s="1328"/>
      <c r="AU76" s="1328"/>
      <c r="AV76" s="1328"/>
      <c r="AW76" s="1328"/>
      <c r="AX76" s="1328"/>
      <c r="AY76" s="1328"/>
      <c r="AZ76" s="1328"/>
      <c r="BA76" s="1328"/>
      <c r="BB76" s="1328"/>
      <c r="BC76" s="1328"/>
      <c r="BD76" s="1328"/>
      <c r="BE76" s="1328"/>
      <c r="BF76" s="1328"/>
      <c r="BG76" s="1328"/>
      <c r="BH76" s="1328"/>
      <c r="BI76" s="1328"/>
      <c r="BJ76" s="1328"/>
      <c r="BK76" s="1328"/>
      <c r="BL76" s="1328"/>
      <c r="BM76" s="1328"/>
      <c r="BN76" s="1328"/>
      <c r="BO76" s="1328"/>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 x14ac:dyDescent="0.2">
      <c r="B77" s="397"/>
      <c r="G77" s="1321"/>
      <c r="H77" s="1321"/>
      <c r="I77" s="1321"/>
      <c r="J77" s="1321"/>
      <c r="K77" s="1331"/>
      <c r="L77" s="1331"/>
      <c r="M77" s="1331"/>
      <c r="N77" s="1331"/>
      <c r="AN77" s="1325" t="s">
        <v>612</v>
      </c>
      <c r="AO77" s="1325"/>
      <c r="AP77" s="1325"/>
      <c r="AQ77" s="1325"/>
      <c r="AR77" s="1325"/>
      <c r="AS77" s="1325"/>
      <c r="AT77" s="1325"/>
      <c r="AU77" s="1325"/>
      <c r="AV77" s="1325"/>
      <c r="AW77" s="1325"/>
      <c r="AX77" s="1325"/>
      <c r="AY77" s="1325"/>
      <c r="AZ77" s="1325"/>
      <c r="BA77" s="1325"/>
      <c r="BB77" s="1328" t="s">
        <v>610</v>
      </c>
      <c r="BC77" s="1328"/>
      <c r="BD77" s="1328"/>
      <c r="BE77" s="1328"/>
      <c r="BF77" s="1328"/>
      <c r="BG77" s="1328"/>
      <c r="BH77" s="1328"/>
      <c r="BI77" s="1328"/>
      <c r="BJ77" s="1328"/>
      <c r="BK77" s="1328"/>
      <c r="BL77" s="1328"/>
      <c r="BM77" s="1328"/>
      <c r="BN77" s="1328"/>
      <c r="BO77" s="1328"/>
      <c r="BP77" s="1311">
        <v>24.1</v>
      </c>
      <c r="BQ77" s="1311"/>
      <c r="BR77" s="1311"/>
      <c r="BS77" s="1311"/>
      <c r="BT77" s="1311"/>
      <c r="BU77" s="1311"/>
      <c r="BV77" s="1311"/>
      <c r="BW77" s="1311"/>
      <c r="BX77" s="1311">
        <v>20.100000000000001</v>
      </c>
      <c r="BY77" s="1311"/>
      <c r="BZ77" s="1311"/>
      <c r="CA77" s="1311"/>
      <c r="CB77" s="1311"/>
      <c r="CC77" s="1311"/>
      <c r="CD77" s="1311"/>
      <c r="CE77" s="1311"/>
      <c r="CF77" s="1311">
        <v>16</v>
      </c>
      <c r="CG77" s="1311"/>
      <c r="CH77" s="1311"/>
      <c r="CI77" s="1311"/>
      <c r="CJ77" s="1311"/>
      <c r="CK77" s="1311"/>
      <c r="CL77" s="1311"/>
      <c r="CM77" s="1311"/>
      <c r="CN77" s="1311">
        <v>18.399999999999999</v>
      </c>
      <c r="CO77" s="1311"/>
      <c r="CP77" s="1311"/>
      <c r="CQ77" s="1311"/>
      <c r="CR77" s="1311"/>
      <c r="CS77" s="1311"/>
      <c r="CT77" s="1311"/>
      <c r="CU77" s="1311"/>
      <c r="CV77" s="1311">
        <v>13.5</v>
      </c>
      <c r="CW77" s="1311"/>
      <c r="CX77" s="1311"/>
      <c r="CY77" s="1311"/>
      <c r="CZ77" s="1311"/>
      <c r="DA77" s="1311"/>
      <c r="DB77" s="1311"/>
      <c r="DC77" s="1311"/>
    </row>
    <row r="78" spans="2:107" ht="13" x14ac:dyDescent="0.2">
      <c r="B78" s="397"/>
      <c r="G78" s="1321"/>
      <c r="H78" s="1321"/>
      <c r="I78" s="1321"/>
      <c r="J78" s="1321"/>
      <c r="K78" s="1331"/>
      <c r="L78" s="1331"/>
      <c r="M78" s="1331"/>
      <c r="N78" s="1331"/>
      <c r="AN78" s="1325"/>
      <c r="AO78" s="1325"/>
      <c r="AP78" s="1325"/>
      <c r="AQ78" s="1325"/>
      <c r="AR78" s="1325"/>
      <c r="AS78" s="1325"/>
      <c r="AT78" s="1325"/>
      <c r="AU78" s="1325"/>
      <c r="AV78" s="1325"/>
      <c r="AW78" s="1325"/>
      <c r="AX78" s="1325"/>
      <c r="AY78" s="1325"/>
      <c r="AZ78" s="1325"/>
      <c r="BA78" s="1325"/>
      <c r="BB78" s="1328"/>
      <c r="BC78" s="1328"/>
      <c r="BD78" s="1328"/>
      <c r="BE78" s="1328"/>
      <c r="BF78" s="1328"/>
      <c r="BG78" s="1328"/>
      <c r="BH78" s="1328"/>
      <c r="BI78" s="1328"/>
      <c r="BJ78" s="1328"/>
      <c r="BK78" s="1328"/>
      <c r="BL78" s="1328"/>
      <c r="BM78" s="1328"/>
      <c r="BN78" s="1328"/>
      <c r="BO78" s="1328"/>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 x14ac:dyDescent="0.2">
      <c r="B79" s="397"/>
      <c r="G79" s="1321"/>
      <c r="H79" s="1321"/>
      <c r="I79" s="1330"/>
      <c r="J79" s="1330"/>
      <c r="K79" s="1332"/>
      <c r="L79" s="1332"/>
      <c r="M79" s="1332"/>
      <c r="N79" s="1332"/>
      <c r="AN79" s="1325"/>
      <c r="AO79" s="1325"/>
      <c r="AP79" s="1325"/>
      <c r="AQ79" s="1325"/>
      <c r="AR79" s="1325"/>
      <c r="AS79" s="1325"/>
      <c r="AT79" s="1325"/>
      <c r="AU79" s="1325"/>
      <c r="AV79" s="1325"/>
      <c r="AW79" s="1325"/>
      <c r="AX79" s="1325"/>
      <c r="AY79" s="1325"/>
      <c r="AZ79" s="1325"/>
      <c r="BA79" s="1325"/>
      <c r="BB79" s="1328" t="s">
        <v>614</v>
      </c>
      <c r="BC79" s="1328"/>
      <c r="BD79" s="1328"/>
      <c r="BE79" s="1328"/>
      <c r="BF79" s="1328"/>
      <c r="BG79" s="1328"/>
      <c r="BH79" s="1328"/>
      <c r="BI79" s="1328"/>
      <c r="BJ79" s="1328"/>
      <c r="BK79" s="1328"/>
      <c r="BL79" s="1328"/>
      <c r="BM79" s="1328"/>
      <c r="BN79" s="1328"/>
      <c r="BO79" s="1328"/>
      <c r="BP79" s="1311">
        <v>6</v>
      </c>
      <c r="BQ79" s="1311"/>
      <c r="BR79" s="1311"/>
      <c r="BS79" s="1311"/>
      <c r="BT79" s="1311"/>
      <c r="BU79" s="1311"/>
      <c r="BV79" s="1311"/>
      <c r="BW79" s="1311"/>
      <c r="BX79" s="1311">
        <v>5.8</v>
      </c>
      <c r="BY79" s="1311"/>
      <c r="BZ79" s="1311"/>
      <c r="CA79" s="1311"/>
      <c r="CB79" s="1311"/>
      <c r="CC79" s="1311"/>
      <c r="CD79" s="1311"/>
      <c r="CE79" s="1311"/>
      <c r="CF79" s="1311">
        <v>5.3</v>
      </c>
      <c r="CG79" s="1311"/>
      <c r="CH79" s="1311"/>
      <c r="CI79" s="1311"/>
      <c r="CJ79" s="1311"/>
      <c r="CK79" s="1311"/>
      <c r="CL79" s="1311"/>
      <c r="CM79" s="1311"/>
      <c r="CN79" s="1311">
        <v>5</v>
      </c>
      <c r="CO79" s="1311"/>
      <c r="CP79" s="1311"/>
      <c r="CQ79" s="1311"/>
      <c r="CR79" s="1311"/>
      <c r="CS79" s="1311"/>
      <c r="CT79" s="1311"/>
      <c r="CU79" s="1311"/>
      <c r="CV79" s="1311">
        <v>4.3</v>
      </c>
      <c r="CW79" s="1311"/>
      <c r="CX79" s="1311"/>
      <c r="CY79" s="1311"/>
      <c r="CZ79" s="1311"/>
      <c r="DA79" s="1311"/>
      <c r="DB79" s="1311"/>
      <c r="DC79" s="1311"/>
    </row>
    <row r="80" spans="2:107" ht="13" x14ac:dyDescent="0.2">
      <c r="B80" s="397"/>
      <c r="G80" s="1321"/>
      <c r="H80" s="1321"/>
      <c r="I80" s="1330"/>
      <c r="J80" s="1330"/>
      <c r="K80" s="1332"/>
      <c r="L80" s="1332"/>
      <c r="M80" s="1332"/>
      <c r="N80" s="1332"/>
      <c r="AN80" s="1325"/>
      <c r="AO80" s="1325"/>
      <c r="AP80" s="1325"/>
      <c r="AQ80" s="1325"/>
      <c r="AR80" s="1325"/>
      <c r="AS80" s="1325"/>
      <c r="AT80" s="1325"/>
      <c r="AU80" s="1325"/>
      <c r="AV80" s="1325"/>
      <c r="AW80" s="1325"/>
      <c r="AX80" s="1325"/>
      <c r="AY80" s="1325"/>
      <c r="AZ80" s="1325"/>
      <c r="BA80" s="1325"/>
      <c r="BB80" s="1328"/>
      <c r="BC80" s="1328"/>
      <c r="BD80" s="1328"/>
      <c r="BE80" s="1328"/>
      <c r="BF80" s="1328"/>
      <c r="BG80" s="1328"/>
      <c r="BH80" s="1328"/>
      <c r="BI80" s="1328"/>
      <c r="BJ80" s="1328"/>
      <c r="BK80" s="1328"/>
      <c r="BL80" s="1328"/>
      <c r="BM80" s="1328"/>
      <c r="BN80" s="1328"/>
      <c r="BO80" s="1328"/>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 x14ac:dyDescent="0.2">
      <c r="B81" s="397"/>
    </row>
    <row r="82" spans="2:109" ht="16.5"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 x14ac:dyDescent="0.2">
      <c r="DD84" s="390"/>
      <c r="DE84" s="390"/>
    </row>
    <row r="85" spans="2:109" ht="13" x14ac:dyDescent="0.2">
      <c r="DD85" s="390"/>
      <c r="DE85" s="390"/>
    </row>
    <row r="86" spans="2:109" ht="13" hidden="1" x14ac:dyDescent="0.2">
      <c r="DD86" s="390"/>
      <c r="DE86" s="390"/>
    </row>
    <row r="87" spans="2:109" ht="13" hidden="1" x14ac:dyDescent="0.2">
      <c r="K87" s="425"/>
      <c r="AQ87" s="425"/>
      <c r="BC87" s="425"/>
      <c r="BO87" s="425"/>
      <c r="CA87" s="425"/>
      <c r="CM87" s="425"/>
      <c r="CY87" s="425"/>
      <c r="DD87" s="390"/>
      <c r="DE87" s="390"/>
    </row>
    <row r="88" spans="2:109" ht="13" hidden="1" x14ac:dyDescent="0.2">
      <c r="DD88" s="390"/>
      <c r="DE88" s="390"/>
    </row>
    <row r="89" spans="2:109" ht="13" hidden="1" x14ac:dyDescent="0.2">
      <c r="DD89" s="390"/>
      <c r="DE89" s="390"/>
    </row>
    <row r="90" spans="2:109" ht="13" hidden="1" x14ac:dyDescent="0.2">
      <c r="DD90" s="390"/>
      <c r="DE90" s="390"/>
    </row>
    <row r="91" spans="2:109" ht="13"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FZ5VydQy8ah1Bd+kL9zDTVunFLj42U8eiLU3Ynd9EdwIWWZGzBoC2Q3ab61kvRoDoccZhiYvF1b2nmB1bypJZA==" saltValue="RHpmMX9Ekw2uctjQkmXp0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6" zoomScaleNormal="100" zoomScaleSheetLayoutView="70" workbookViewId="0">
      <selection activeCell="BJ45" sqref="BJ45"/>
    </sheetView>
  </sheetViews>
  <sheetFormatPr defaultColWidth="0" defaultRowHeight="13.5" customHeight="1" zeroHeight="1" x14ac:dyDescent="0.2"/>
  <cols>
    <col min="1" max="34" width="2.453125" style="293" customWidth="1"/>
    <col min="35" max="122" width="2.453125" style="292" customWidth="1"/>
    <col min="123" max="16384" width="2.4531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 x14ac:dyDescent="0.2">
      <c r="S2" s="292"/>
      <c r="AH2" s="292"/>
    </row>
    <row r="3" spans="1:34" ht="13"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 x14ac:dyDescent="0.2"/>
    <row r="5" spans="1:34" ht="13" x14ac:dyDescent="0.2"/>
    <row r="6" spans="1:34" ht="13" x14ac:dyDescent="0.2"/>
    <row r="7" spans="1:34" ht="13" x14ac:dyDescent="0.2"/>
    <row r="8" spans="1:34" ht="13" x14ac:dyDescent="0.2"/>
    <row r="9" spans="1:34" ht="13" x14ac:dyDescent="0.2">
      <c r="AH9" s="292"/>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2"/>
    </row>
    <row r="18" spans="12:34" ht="13" x14ac:dyDescent="0.2"/>
    <row r="19" spans="12:34" ht="13" x14ac:dyDescent="0.2"/>
    <row r="20" spans="12:34" ht="13" x14ac:dyDescent="0.2">
      <c r="AH20" s="292"/>
    </row>
    <row r="21" spans="12:34" ht="13" x14ac:dyDescent="0.2">
      <c r="AH21" s="292"/>
    </row>
    <row r="22" spans="12:34" ht="13" x14ac:dyDescent="0.2"/>
    <row r="23" spans="12:34" ht="13" x14ac:dyDescent="0.2"/>
    <row r="24" spans="12:34" ht="13" x14ac:dyDescent="0.2">
      <c r="Q24" s="292"/>
    </row>
    <row r="25" spans="12:34" ht="13" x14ac:dyDescent="0.2"/>
    <row r="26" spans="12:34" ht="13" x14ac:dyDescent="0.2"/>
    <row r="27" spans="12:34" ht="13" x14ac:dyDescent="0.2"/>
    <row r="28" spans="12:34" ht="13" x14ac:dyDescent="0.2">
      <c r="O28" s="292"/>
      <c r="T28" s="292"/>
      <c r="AH28" s="292"/>
    </row>
    <row r="29" spans="12:34" ht="13" x14ac:dyDescent="0.2"/>
    <row r="30" spans="12:34" ht="13" x14ac:dyDescent="0.2"/>
    <row r="31" spans="12:34" ht="13" x14ac:dyDescent="0.2">
      <c r="Q31" s="292"/>
    </row>
    <row r="32" spans="12:34" ht="13" x14ac:dyDescent="0.2">
      <c r="L32" s="292"/>
    </row>
    <row r="33" spans="2:34" ht="13" x14ac:dyDescent="0.2">
      <c r="C33" s="292"/>
      <c r="E33" s="292"/>
      <c r="G33" s="292"/>
      <c r="I33" s="292"/>
      <c r="X33" s="292"/>
    </row>
    <row r="34" spans="2:34" ht="13" x14ac:dyDescent="0.2">
      <c r="B34" s="292"/>
      <c r="P34" s="292"/>
      <c r="R34" s="292"/>
      <c r="T34" s="292"/>
    </row>
    <row r="35" spans="2:34" ht="13" x14ac:dyDescent="0.2">
      <c r="D35" s="292"/>
      <c r="W35" s="292"/>
      <c r="AC35" s="292"/>
      <c r="AD35" s="292"/>
      <c r="AE35" s="292"/>
      <c r="AF35" s="292"/>
      <c r="AG35" s="292"/>
      <c r="AH35" s="292"/>
    </row>
    <row r="36" spans="2:34" ht="13" x14ac:dyDescent="0.2">
      <c r="H36" s="292"/>
      <c r="J36" s="292"/>
      <c r="K36" s="292"/>
      <c r="M36" s="292"/>
      <c r="Y36" s="292"/>
      <c r="Z36" s="292"/>
      <c r="AA36" s="292"/>
      <c r="AB36" s="292"/>
      <c r="AC36" s="292"/>
      <c r="AD36" s="292"/>
      <c r="AE36" s="292"/>
      <c r="AF36" s="292"/>
      <c r="AG36" s="292"/>
      <c r="AH36" s="292"/>
    </row>
    <row r="37" spans="2:34" ht="13" x14ac:dyDescent="0.2">
      <c r="AH37" s="292"/>
    </row>
    <row r="38" spans="2:34" ht="13" x14ac:dyDescent="0.2">
      <c r="AG38" s="292"/>
      <c r="AH38" s="292"/>
    </row>
    <row r="39" spans="2:34" ht="13" x14ac:dyDescent="0.2"/>
    <row r="40" spans="2:34" ht="13" x14ac:dyDescent="0.2">
      <c r="X40" s="292"/>
    </row>
    <row r="41" spans="2:34" ht="13" x14ac:dyDescent="0.2">
      <c r="R41" s="292"/>
    </row>
    <row r="42" spans="2:34" ht="13" x14ac:dyDescent="0.2">
      <c r="W42" s="292"/>
    </row>
    <row r="43" spans="2:34" ht="13" x14ac:dyDescent="0.2">
      <c r="Y43" s="292"/>
      <c r="Z43" s="292"/>
      <c r="AA43" s="292"/>
      <c r="AB43" s="292"/>
      <c r="AC43" s="292"/>
      <c r="AD43" s="292"/>
      <c r="AE43" s="292"/>
      <c r="AF43" s="292"/>
      <c r="AG43" s="292"/>
      <c r="AH43" s="292"/>
    </row>
    <row r="44" spans="2:34" ht="13" x14ac:dyDescent="0.2">
      <c r="AH44" s="292"/>
    </row>
    <row r="45" spans="2:34" ht="13" x14ac:dyDescent="0.2">
      <c r="X45" s="292"/>
    </row>
    <row r="46" spans="2:34" ht="13" x14ac:dyDescent="0.2"/>
    <row r="47" spans="2:34" ht="13" x14ac:dyDescent="0.2"/>
    <row r="48" spans="2:34" ht="13" x14ac:dyDescent="0.2">
      <c r="W48" s="292"/>
      <c r="Y48" s="292"/>
      <c r="Z48" s="292"/>
      <c r="AA48" s="292"/>
      <c r="AB48" s="292"/>
      <c r="AC48" s="292"/>
      <c r="AD48" s="292"/>
      <c r="AE48" s="292"/>
      <c r="AF48" s="292"/>
      <c r="AG48" s="292"/>
      <c r="AH48" s="292"/>
    </row>
    <row r="49" spans="28:34" ht="13" x14ac:dyDescent="0.2"/>
    <row r="50" spans="28:34" ht="13" x14ac:dyDescent="0.2">
      <c r="AE50" s="292"/>
      <c r="AF50" s="292"/>
      <c r="AG50" s="292"/>
      <c r="AH50" s="292"/>
    </row>
    <row r="51" spans="28:34" ht="13" x14ac:dyDescent="0.2">
      <c r="AC51" s="292"/>
      <c r="AD51" s="292"/>
      <c r="AE51" s="292"/>
      <c r="AF51" s="292"/>
      <c r="AG51" s="292"/>
      <c r="AH51" s="292"/>
    </row>
    <row r="52" spans="28:34" ht="13" x14ac:dyDescent="0.2"/>
    <row r="53" spans="28:34" ht="13" x14ac:dyDescent="0.2">
      <c r="AF53" s="292"/>
      <c r="AG53" s="292"/>
      <c r="AH53" s="292"/>
    </row>
    <row r="54" spans="28:34" ht="13" x14ac:dyDescent="0.2">
      <c r="AH54" s="292"/>
    </row>
    <row r="55" spans="28:34" ht="13" x14ac:dyDescent="0.2"/>
    <row r="56" spans="28:34" ht="13" x14ac:dyDescent="0.2">
      <c r="AB56" s="292"/>
      <c r="AC56" s="292"/>
      <c r="AD56" s="292"/>
      <c r="AE56" s="292"/>
      <c r="AF56" s="292"/>
      <c r="AG56" s="292"/>
      <c r="AH56" s="292"/>
    </row>
    <row r="57" spans="28:34" ht="13" x14ac:dyDescent="0.2">
      <c r="AH57" s="292"/>
    </row>
    <row r="58" spans="28:34" ht="13" x14ac:dyDescent="0.2">
      <c r="AH58" s="292"/>
    </row>
    <row r="59" spans="28:34" ht="13" x14ac:dyDescent="0.2"/>
    <row r="60" spans="28:34" ht="13" x14ac:dyDescent="0.2"/>
    <row r="61" spans="28:34" ht="13" x14ac:dyDescent="0.2"/>
    <row r="62" spans="28:34" ht="13" x14ac:dyDescent="0.2"/>
    <row r="63" spans="28:34" ht="13" x14ac:dyDescent="0.2">
      <c r="AH63" s="292"/>
    </row>
    <row r="64" spans="28:34" ht="13" x14ac:dyDescent="0.2">
      <c r="AG64" s="292"/>
      <c r="AH64" s="292"/>
    </row>
    <row r="65" spans="28:34" ht="13" x14ac:dyDescent="0.2"/>
    <row r="66" spans="28:34" ht="13" x14ac:dyDescent="0.2"/>
    <row r="67" spans="28:34" ht="13" x14ac:dyDescent="0.2"/>
    <row r="68" spans="28:34" ht="13" x14ac:dyDescent="0.2">
      <c r="AB68" s="292"/>
      <c r="AC68" s="292"/>
      <c r="AD68" s="292"/>
      <c r="AE68" s="292"/>
      <c r="AF68" s="292"/>
      <c r="AG68" s="292"/>
      <c r="AH68" s="292"/>
    </row>
    <row r="69" spans="28:34" ht="13" x14ac:dyDescent="0.2">
      <c r="AF69" s="292"/>
      <c r="AG69" s="292"/>
      <c r="AH69" s="292"/>
    </row>
    <row r="70" spans="28:34" ht="13" x14ac:dyDescent="0.2"/>
    <row r="71" spans="28:34" ht="13" x14ac:dyDescent="0.2"/>
    <row r="72" spans="28:34" ht="13" x14ac:dyDescent="0.2"/>
    <row r="73" spans="28:34" ht="13" x14ac:dyDescent="0.2"/>
    <row r="74" spans="28:34" ht="13" x14ac:dyDescent="0.2"/>
    <row r="75" spans="28:34" ht="13" x14ac:dyDescent="0.2">
      <c r="AH75" s="292"/>
    </row>
    <row r="76" spans="28:34" ht="13" x14ac:dyDescent="0.2">
      <c r="AF76" s="292"/>
      <c r="AG76" s="292"/>
      <c r="AH76" s="292"/>
    </row>
    <row r="77" spans="28:34" ht="13" x14ac:dyDescent="0.2">
      <c r="AG77" s="292"/>
      <c r="AH77" s="292"/>
    </row>
    <row r="78" spans="28:34" ht="13" x14ac:dyDescent="0.2"/>
    <row r="79" spans="28:34" ht="13" x14ac:dyDescent="0.2"/>
    <row r="80" spans="28:34" ht="13" x14ac:dyDescent="0.2"/>
    <row r="81" spans="25:34" ht="13" x14ac:dyDescent="0.2"/>
    <row r="82" spans="25:34" ht="13" x14ac:dyDescent="0.2">
      <c r="Y82" s="292"/>
    </row>
    <row r="83" spans="25:34" ht="13" x14ac:dyDescent="0.2">
      <c r="Y83" s="292"/>
      <c r="Z83" s="292"/>
      <c r="AA83" s="292"/>
      <c r="AB83" s="292"/>
      <c r="AC83" s="292"/>
      <c r="AD83" s="292"/>
      <c r="AE83" s="292"/>
      <c r="AF83" s="292"/>
      <c r="AG83" s="292"/>
      <c r="AH83" s="292"/>
    </row>
    <row r="84" spans="25:34" ht="13" x14ac:dyDescent="0.2"/>
    <row r="85" spans="25:34" ht="13" x14ac:dyDescent="0.2"/>
    <row r="86" spans="25:34" ht="13" x14ac:dyDescent="0.2"/>
    <row r="87" spans="25:34" ht="13" x14ac:dyDescent="0.2"/>
    <row r="88" spans="25:34" ht="13" x14ac:dyDescent="0.2">
      <c r="AH88" s="29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615</v>
      </c>
    </row>
  </sheetData>
  <sheetProtection algorithmName="SHA-512" hashValue="1j301qpqgOnwhULAXSY8uQ0i90/NMDtWFEk8JXRaPZXmEA49UQ9QdDvxXu78xX706Atb5n2TH+AXJppZMq1Skg==" saltValue="bPrluyX/QOo2TnaTOcIaY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Normal="100" zoomScaleSheetLayoutView="55" workbookViewId="0">
      <selection activeCell="AG46" sqref="AG46"/>
    </sheetView>
  </sheetViews>
  <sheetFormatPr defaultColWidth="0" defaultRowHeight="13.5" customHeight="1" zeroHeight="1" x14ac:dyDescent="0.2"/>
  <cols>
    <col min="1" max="34" width="2.453125" style="293" customWidth="1"/>
    <col min="35" max="122" width="2.453125" style="292" customWidth="1"/>
    <col min="123" max="16384" width="2.4531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 x14ac:dyDescent="0.2">
      <c r="S2" s="292"/>
      <c r="AH2" s="292"/>
    </row>
    <row r="3" spans="2:34" ht="13"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 x14ac:dyDescent="0.2"/>
    <row r="5" spans="2:34" ht="13" x14ac:dyDescent="0.2"/>
    <row r="6" spans="2:34" ht="13" x14ac:dyDescent="0.2"/>
    <row r="7" spans="2:34" ht="13" x14ac:dyDescent="0.2"/>
    <row r="8" spans="2:34" ht="13" x14ac:dyDescent="0.2"/>
    <row r="9" spans="2:34" ht="13" x14ac:dyDescent="0.2">
      <c r="AH9" s="292"/>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2"/>
    </row>
    <row r="18" spans="12:34" ht="13" x14ac:dyDescent="0.2"/>
    <row r="19" spans="12:34" ht="13" x14ac:dyDescent="0.2"/>
    <row r="20" spans="12:34" ht="13" x14ac:dyDescent="0.2">
      <c r="AH20" s="292"/>
    </row>
    <row r="21" spans="12:34" ht="13" x14ac:dyDescent="0.2">
      <c r="AH21" s="292"/>
    </row>
    <row r="22" spans="12:34" ht="13" x14ac:dyDescent="0.2"/>
    <row r="23" spans="12:34" ht="13" x14ac:dyDescent="0.2"/>
    <row r="24" spans="12:34" ht="13" x14ac:dyDescent="0.2">
      <c r="Q24" s="292"/>
    </row>
    <row r="25" spans="12:34" ht="13" x14ac:dyDescent="0.2"/>
    <row r="26" spans="12:34" ht="13" x14ac:dyDescent="0.2"/>
    <row r="27" spans="12:34" ht="13" x14ac:dyDescent="0.2"/>
    <row r="28" spans="12:34" ht="13" x14ac:dyDescent="0.2">
      <c r="O28" s="292"/>
      <c r="T28" s="292"/>
      <c r="AH28" s="292"/>
    </row>
    <row r="29" spans="12:34" ht="13" x14ac:dyDescent="0.2"/>
    <row r="30" spans="12:34" ht="13" x14ac:dyDescent="0.2"/>
    <row r="31" spans="12:34" ht="13" x14ac:dyDescent="0.2">
      <c r="Q31" s="292"/>
    </row>
    <row r="32" spans="12:34" ht="13" x14ac:dyDescent="0.2">
      <c r="L32" s="292"/>
    </row>
    <row r="33" spans="2:34" ht="13" x14ac:dyDescent="0.2">
      <c r="C33" s="292"/>
      <c r="E33" s="292"/>
      <c r="G33" s="292"/>
      <c r="I33" s="292"/>
      <c r="X33" s="292"/>
    </row>
    <row r="34" spans="2:34" ht="13" x14ac:dyDescent="0.2">
      <c r="B34" s="292"/>
      <c r="P34" s="292"/>
      <c r="R34" s="292"/>
      <c r="T34" s="292"/>
    </row>
    <row r="35" spans="2:34" ht="13" x14ac:dyDescent="0.2">
      <c r="D35" s="292"/>
      <c r="W35" s="292"/>
      <c r="AC35" s="292"/>
      <c r="AD35" s="292"/>
      <c r="AE35" s="292"/>
      <c r="AF35" s="292"/>
      <c r="AG35" s="292"/>
      <c r="AH35" s="292"/>
    </row>
    <row r="36" spans="2:34" ht="13" x14ac:dyDescent="0.2">
      <c r="H36" s="292"/>
      <c r="J36" s="292"/>
      <c r="K36" s="292"/>
      <c r="M36" s="292"/>
      <c r="Y36" s="292"/>
      <c r="Z36" s="292"/>
      <c r="AA36" s="292"/>
      <c r="AB36" s="292"/>
      <c r="AC36" s="292"/>
      <c r="AD36" s="292"/>
      <c r="AE36" s="292"/>
      <c r="AF36" s="292"/>
      <c r="AG36" s="292"/>
      <c r="AH36" s="292"/>
    </row>
    <row r="37" spans="2:34" ht="13" x14ac:dyDescent="0.2">
      <c r="AH37" s="292"/>
    </row>
    <row r="38" spans="2:34" ht="13" x14ac:dyDescent="0.2">
      <c r="AG38" s="292"/>
      <c r="AH38" s="292"/>
    </row>
    <row r="39" spans="2:34" ht="13" x14ac:dyDescent="0.2"/>
    <row r="40" spans="2:34" ht="13" x14ac:dyDescent="0.2">
      <c r="X40" s="292"/>
    </row>
    <row r="41" spans="2:34" ht="13" x14ac:dyDescent="0.2">
      <c r="R41" s="292"/>
    </row>
    <row r="42" spans="2:34" ht="13" x14ac:dyDescent="0.2">
      <c r="W42" s="292"/>
    </row>
    <row r="43" spans="2:34" ht="13" x14ac:dyDescent="0.2">
      <c r="Y43" s="292"/>
      <c r="Z43" s="292"/>
      <c r="AA43" s="292"/>
      <c r="AB43" s="292"/>
      <c r="AC43" s="292"/>
      <c r="AD43" s="292"/>
      <c r="AE43" s="292"/>
      <c r="AF43" s="292"/>
      <c r="AG43" s="292"/>
      <c r="AH43" s="292"/>
    </row>
    <row r="44" spans="2:34" ht="13" x14ac:dyDescent="0.2">
      <c r="AH44" s="292"/>
    </row>
    <row r="45" spans="2:34" ht="13" x14ac:dyDescent="0.2">
      <c r="X45" s="292"/>
    </row>
    <row r="46" spans="2:34" ht="13" x14ac:dyDescent="0.2"/>
    <row r="47" spans="2:34" ht="13" x14ac:dyDescent="0.2"/>
    <row r="48" spans="2:34" ht="13" x14ac:dyDescent="0.2">
      <c r="W48" s="292"/>
      <c r="Y48" s="292"/>
      <c r="Z48" s="292"/>
      <c r="AA48" s="292"/>
      <c r="AB48" s="292"/>
      <c r="AC48" s="292"/>
      <c r="AD48" s="292"/>
      <c r="AE48" s="292"/>
      <c r="AF48" s="292"/>
      <c r="AG48" s="292"/>
      <c r="AH48" s="292"/>
    </row>
    <row r="49" spans="28:34" ht="13" x14ac:dyDescent="0.2"/>
    <row r="50" spans="28:34" ht="13" x14ac:dyDescent="0.2">
      <c r="AE50" s="292"/>
      <c r="AF50" s="292"/>
      <c r="AG50" s="292"/>
      <c r="AH50" s="292"/>
    </row>
    <row r="51" spans="28:34" ht="13" x14ac:dyDescent="0.2">
      <c r="AC51" s="292"/>
      <c r="AD51" s="292"/>
      <c r="AE51" s="292"/>
      <c r="AF51" s="292"/>
      <c r="AG51" s="292"/>
      <c r="AH51" s="292"/>
    </row>
    <row r="52" spans="28:34" ht="13" x14ac:dyDescent="0.2"/>
    <row r="53" spans="28:34" ht="13" x14ac:dyDescent="0.2">
      <c r="AF53" s="292"/>
      <c r="AG53" s="292"/>
      <c r="AH53" s="292"/>
    </row>
    <row r="54" spans="28:34" ht="13" x14ac:dyDescent="0.2">
      <c r="AH54" s="292"/>
    </row>
    <row r="55" spans="28:34" ht="13" x14ac:dyDescent="0.2"/>
    <row r="56" spans="28:34" ht="13" x14ac:dyDescent="0.2">
      <c r="AB56" s="292"/>
      <c r="AC56" s="292"/>
      <c r="AD56" s="292"/>
      <c r="AE56" s="292"/>
      <c r="AF56" s="292"/>
      <c r="AG56" s="292"/>
      <c r="AH56" s="292"/>
    </row>
    <row r="57" spans="28:34" ht="13" x14ac:dyDescent="0.2">
      <c r="AH57" s="292"/>
    </row>
    <row r="58" spans="28:34" ht="13" x14ac:dyDescent="0.2">
      <c r="AH58" s="292"/>
    </row>
    <row r="59" spans="28:34" ht="13" x14ac:dyDescent="0.2">
      <c r="AG59" s="292"/>
      <c r="AH59" s="292"/>
    </row>
    <row r="60" spans="28:34" ht="13" x14ac:dyDescent="0.2"/>
    <row r="61" spans="28:34" ht="13" x14ac:dyDescent="0.2"/>
    <row r="62" spans="28:34" ht="13" x14ac:dyDescent="0.2"/>
    <row r="63" spans="28:34" ht="13" x14ac:dyDescent="0.2">
      <c r="AH63" s="292"/>
    </row>
    <row r="64" spans="28:34" ht="13" x14ac:dyDescent="0.2">
      <c r="AG64" s="292"/>
      <c r="AH64" s="292"/>
    </row>
    <row r="65" spans="28:34" ht="13" x14ac:dyDescent="0.2"/>
    <row r="66" spans="28:34" ht="13" x14ac:dyDescent="0.2"/>
    <row r="67" spans="28:34" ht="13" x14ac:dyDescent="0.2"/>
    <row r="68" spans="28:34" ht="13" x14ac:dyDescent="0.2">
      <c r="AB68" s="292"/>
      <c r="AC68" s="292"/>
      <c r="AD68" s="292"/>
      <c r="AE68" s="292"/>
      <c r="AF68" s="292"/>
      <c r="AG68" s="292"/>
      <c r="AH68" s="292"/>
    </row>
    <row r="69" spans="28:34" ht="13" x14ac:dyDescent="0.2">
      <c r="AF69" s="292"/>
      <c r="AG69" s="292"/>
      <c r="AH69" s="292"/>
    </row>
    <row r="70" spans="28:34" ht="13" x14ac:dyDescent="0.2"/>
    <row r="71" spans="28:34" ht="13" x14ac:dyDescent="0.2"/>
    <row r="72" spans="28:34" ht="13" x14ac:dyDescent="0.2"/>
    <row r="73" spans="28:34" ht="13" x14ac:dyDescent="0.2"/>
    <row r="74" spans="28:34" ht="13" x14ac:dyDescent="0.2"/>
    <row r="75" spans="28:34" ht="13" x14ac:dyDescent="0.2">
      <c r="AH75" s="292"/>
    </row>
    <row r="76" spans="28:34" ht="13" x14ac:dyDescent="0.2">
      <c r="AF76" s="292"/>
      <c r="AG76" s="292"/>
      <c r="AH76" s="292"/>
    </row>
    <row r="77" spans="28:34" ht="13" x14ac:dyDescent="0.2">
      <c r="AG77" s="292"/>
      <c r="AH77" s="292"/>
    </row>
    <row r="78" spans="28:34" ht="13" x14ac:dyDescent="0.2"/>
    <row r="79" spans="28:34" ht="13" x14ac:dyDescent="0.2"/>
    <row r="80" spans="28:34" ht="13" x14ac:dyDescent="0.2"/>
    <row r="81" spans="25:34" ht="13" x14ac:dyDescent="0.2"/>
    <row r="82" spans="25:34" ht="13" x14ac:dyDescent="0.2">
      <c r="Y82" s="292"/>
    </row>
    <row r="83" spans="25:34" ht="13" x14ac:dyDescent="0.2">
      <c r="Y83" s="292"/>
      <c r="Z83" s="292"/>
      <c r="AA83" s="292"/>
      <c r="AB83" s="292"/>
      <c r="AC83" s="292"/>
      <c r="AD83" s="292"/>
      <c r="AE83" s="292"/>
      <c r="AF83" s="292"/>
      <c r="AG83" s="292"/>
      <c r="AH83" s="292"/>
    </row>
    <row r="84" spans="25:34" ht="13" x14ac:dyDescent="0.2"/>
    <row r="85" spans="25:34" ht="13" x14ac:dyDescent="0.2"/>
    <row r="86" spans="25:34" ht="13" x14ac:dyDescent="0.2"/>
    <row r="87" spans="25:34" ht="13" x14ac:dyDescent="0.2"/>
    <row r="88" spans="25:34" ht="13" x14ac:dyDescent="0.2">
      <c r="AH88" s="29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500</v>
      </c>
    </row>
  </sheetData>
  <sheetProtection algorithmName="SHA-512" hashValue="/Fk9x+dq6SeCPWBC6pag7uraJkCmOWKaCiCkUIx8giu7PEDIPgQsoKM5BQqyf34T/h7DEpacb1bkbaB/ZQZY4w==" saltValue="4h89/vA1LCjvzmnWvFIbH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52</v>
      </c>
      <c r="E2" s="155"/>
      <c r="F2" s="156" t="s">
        <v>550</v>
      </c>
      <c r="G2" s="157"/>
      <c r="H2" s="158"/>
    </row>
    <row r="3" spans="1:8" x14ac:dyDescent="0.2">
      <c r="A3" s="154" t="s">
        <v>543</v>
      </c>
      <c r="B3" s="159"/>
      <c r="C3" s="160"/>
      <c r="D3" s="161">
        <v>19827</v>
      </c>
      <c r="E3" s="162"/>
      <c r="F3" s="163">
        <v>52619</v>
      </c>
      <c r="G3" s="164"/>
      <c r="H3" s="165"/>
    </row>
    <row r="4" spans="1:8" x14ac:dyDescent="0.2">
      <c r="A4" s="166"/>
      <c r="B4" s="167"/>
      <c r="C4" s="168"/>
      <c r="D4" s="169">
        <v>10268</v>
      </c>
      <c r="E4" s="170"/>
      <c r="F4" s="171">
        <v>31149</v>
      </c>
      <c r="G4" s="172"/>
      <c r="H4" s="173"/>
    </row>
    <row r="5" spans="1:8" x14ac:dyDescent="0.2">
      <c r="A5" s="154" t="s">
        <v>545</v>
      </c>
      <c r="B5" s="159"/>
      <c r="C5" s="160"/>
      <c r="D5" s="161">
        <v>32788</v>
      </c>
      <c r="E5" s="162"/>
      <c r="F5" s="163">
        <v>51875</v>
      </c>
      <c r="G5" s="164"/>
      <c r="H5" s="165"/>
    </row>
    <row r="6" spans="1:8" x14ac:dyDescent="0.2">
      <c r="A6" s="166"/>
      <c r="B6" s="167"/>
      <c r="C6" s="168"/>
      <c r="D6" s="169">
        <v>12974</v>
      </c>
      <c r="E6" s="170"/>
      <c r="F6" s="171">
        <v>29372</v>
      </c>
      <c r="G6" s="172"/>
      <c r="H6" s="173"/>
    </row>
    <row r="7" spans="1:8" x14ac:dyDescent="0.2">
      <c r="A7" s="154" t="s">
        <v>546</v>
      </c>
      <c r="B7" s="159"/>
      <c r="C7" s="160"/>
      <c r="D7" s="161">
        <v>34525</v>
      </c>
      <c r="E7" s="162"/>
      <c r="F7" s="163">
        <v>48064</v>
      </c>
      <c r="G7" s="164"/>
      <c r="H7" s="165"/>
    </row>
    <row r="8" spans="1:8" x14ac:dyDescent="0.2">
      <c r="A8" s="166"/>
      <c r="B8" s="167"/>
      <c r="C8" s="168"/>
      <c r="D8" s="169">
        <v>20037</v>
      </c>
      <c r="E8" s="170"/>
      <c r="F8" s="171">
        <v>30373</v>
      </c>
      <c r="G8" s="172"/>
      <c r="H8" s="173"/>
    </row>
    <row r="9" spans="1:8" x14ac:dyDescent="0.2">
      <c r="A9" s="154" t="s">
        <v>547</v>
      </c>
      <c r="B9" s="159"/>
      <c r="C9" s="160"/>
      <c r="D9" s="161">
        <v>37771</v>
      </c>
      <c r="E9" s="162"/>
      <c r="F9" s="163">
        <v>56662</v>
      </c>
      <c r="G9" s="164"/>
      <c r="H9" s="165"/>
    </row>
    <row r="10" spans="1:8" x14ac:dyDescent="0.2">
      <c r="A10" s="166"/>
      <c r="B10" s="167"/>
      <c r="C10" s="168"/>
      <c r="D10" s="169">
        <v>24744</v>
      </c>
      <c r="E10" s="170"/>
      <c r="F10" s="171">
        <v>34709</v>
      </c>
      <c r="G10" s="172"/>
      <c r="H10" s="173"/>
    </row>
    <row r="11" spans="1:8" x14ac:dyDescent="0.2">
      <c r="A11" s="154" t="s">
        <v>548</v>
      </c>
      <c r="B11" s="159"/>
      <c r="C11" s="160"/>
      <c r="D11" s="161">
        <v>27184</v>
      </c>
      <c r="E11" s="162"/>
      <c r="F11" s="163">
        <v>60285</v>
      </c>
      <c r="G11" s="164"/>
      <c r="H11" s="165"/>
    </row>
    <row r="12" spans="1:8" x14ac:dyDescent="0.2">
      <c r="A12" s="166"/>
      <c r="B12" s="167"/>
      <c r="C12" s="174"/>
      <c r="D12" s="169">
        <v>14790</v>
      </c>
      <c r="E12" s="170"/>
      <c r="F12" s="171">
        <v>36445</v>
      </c>
      <c r="G12" s="172"/>
      <c r="H12" s="173"/>
    </row>
    <row r="13" spans="1:8" x14ac:dyDescent="0.2">
      <c r="A13" s="154"/>
      <c r="B13" s="159"/>
      <c r="C13" s="175"/>
      <c r="D13" s="176">
        <v>30419</v>
      </c>
      <c r="E13" s="177"/>
      <c r="F13" s="178">
        <v>53901</v>
      </c>
      <c r="G13" s="179"/>
      <c r="H13" s="165"/>
    </row>
    <row r="14" spans="1:8" x14ac:dyDescent="0.2">
      <c r="A14" s="166"/>
      <c r="B14" s="167"/>
      <c r="C14" s="168"/>
      <c r="D14" s="169">
        <v>16563</v>
      </c>
      <c r="E14" s="170"/>
      <c r="F14" s="171">
        <v>32410</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2.9</v>
      </c>
      <c r="C19" s="180">
        <f>ROUND(VALUE(SUBSTITUTE(実質収支比率等に係る経年分析!G$48,"▲","-")),2)</f>
        <v>2.52</v>
      </c>
      <c r="D19" s="180">
        <f>ROUND(VALUE(SUBSTITUTE(実質収支比率等に係る経年分析!H$48,"▲","-")),2)</f>
        <v>2.63</v>
      </c>
      <c r="E19" s="180">
        <f>ROUND(VALUE(SUBSTITUTE(実質収支比率等に係る経年分析!I$48,"▲","-")),2)</f>
        <v>1.92</v>
      </c>
      <c r="F19" s="180">
        <f>ROUND(VALUE(SUBSTITUTE(実質収支比率等に係る経年分析!J$48,"▲","-")),2)</f>
        <v>1.53</v>
      </c>
    </row>
    <row r="20" spans="1:11" x14ac:dyDescent="0.2">
      <c r="A20" s="180" t="s">
        <v>55</v>
      </c>
      <c r="B20" s="180">
        <f>ROUND(VALUE(SUBSTITUTE(実質収支比率等に係る経年分析!F$47,"▲","-")),2)</f>
        <v>19.32</v>
      </c>
      <c r="C20" s="180">
        <f>ROUND(VALUE(SUBSTITUTE(実質収支比率等に係る経年分析!G$47,"▲","-")),2)</f>
        <v>18.91</v>
      </c>
      <c r="D20" s="180">
        <f>ROUND(VALUE(SUBSTITUTE(実質収支比率等に係る経年分析!H$47,"▲","-")),2)</f>
        <v>19.48</v>
      </c>
      <c r="E20" s="180">
        <f>ROUND(VALUE(SUBSTITUTE(実質収支比率等に係る経年分析!I$47,"▲","-")),2)</f>
        <v>20.170000000000002</v>
      </c>
      <c r="F20" s="180">
        <f>ROUND(VALUE(SUBSTITUTE(実質収支比率等に係る経年分析!J$47,"▲","-")),2)</f>
        <v>20.059999999999999</v>
      </c>
    </row>
    <row r="21" spans="1:11" x14ac:dyDescent="0.2">
      <c r="A21" s="180" t="s">
        <v>56</v>
      </c>
      <c r="B21" s="180">
        <f>IF(ISNUMBER(VALUE(SUBSTITUTE(実質収支比率等に係る経年分析!F$49,"▲","-"))),ROUND(VALUE(SUBSTITUTE(実質収支比率等に係る経年分析!F$49,"▲","-")),2),NA())</f>
        <v>0.65</v>
      </c>
      <c r="C21" s="180">
        <f>IF(ISNUMBER(VALUE(SUBSTITUTE(実質収支比率等に係る経年分析!G$49,"▲","-"))),ROUND(VALUE(SUBSTITUTE(実質収支比率等に係る経年分析!G$49,"▲","-")),2),NA())</f>
        <v>-1.56</v>
      </c>
      <c r="D21" s="180">
        <f>IF(ISNUMBER(VALUE(SUBSTITUTE(実質収支比率等に係る経年分析!H$49,"▲","-"))),ROUND(VALUE(SUBSTITUTE(実質収支比率等に係る経年分析!H$49,"▲","-")),2),NA())</f>
        <v>0.28999999999999998</v>
      </c>
      <c r="E21" s="180">
        <f>IF(ISNUMBER(VALUE(SUBSTITUTE(実質収支比率等に係る経年分析!I$49,"▲","-"))),ROUND(VALUE(SUBSTITUTE(実質収支比率等に係る経年分析!I$49,"▲","-")),2),NA())</f>
        <v>-0.59</v>
      </c>
      <c r="F21" s="180">
        <f>IF(ISNUMBER(VALUE(SUBSTITUTE(実質収支比率等に係る経年分析!J$49,"▲","-"))),ROUND(VALUE(SUBSTITUTE(実質収支比率等に係る経年分析!J$49,"▲","-")),2),NA())</f>
        <v>-0.33</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住宅新築資金等貸付事業特別会計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0.03</v>
      </c>
    </row>
    <row r="30" spans="1:11" x14ac:dyDescent="0.2">
      <c r="A30" s="181" t="str">
        <f>IF(連結実質赤字比率に係る赤字・黒字の構成分析!C$40="",NA(),連結実質赤字比率に係る赤字・黒字の構成分析!C$40)</f>
        <v>土地取得事業特別会計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1.1599999999999999</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1.1499999999999999</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1.1299999999999999</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1.0900000000000001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0.09</v>
      </c>
    </row>
    <row r="31" spans="1:11" x14ac:dyDescent="0.2">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0.21</v>
      </c>
    </row>
    <row r="32" spans="1:11" x14ac:dyDescent="0.2">
      <c r="A32" s="181" t="str">
        <f>IF(連結実質赤字比率に係る赤字・黒字の構成分析!C$38="",NA(),連結実質赤字比率に係る赤字・黒字の構成分析!C$38)</f>
        <v>下水道事業会計（農業集落排水事業）</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0.21</v>
      </c>
    </row>
    <row r="33" spans="1:16" x14ac:dyDescent="0.2">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0.86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2.27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0.67</v>
      </c>
    </row>
    <row r="34" spans="1:16" x14ac:dyDescent="0.2">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1.72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1.35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1.47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1.39</v>
      </c>
    </row>
    <row r="35" spans="1:16" x14ac:dyDescent="0.2">
      <c r="A35" s="181" t="str">
        <f>IF(連結実質赤字比率に係る赤字・黒字の構成分析!C$35="",NA(),連結実質赤字比率に係る赤字・黒字の構成分析!C$35)</f>
        <v>下水道事業会計（公共下水道事業）</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1.42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1.55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1.76</v>
      </c>
    </row>
    <row r="36" spans="1:16" x14ac:dyDescent="0.2">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6.95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7.82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9.2899999999999991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9.32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8.83</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6253</v>
      </c>
      <c r="E42" s="182"/>
      <c r="F42" s="182"/>
      <c r="G42" s="182">
        <f>'実質公債費比率（分子）の構造'!L$52</f>
        <v>6272</v>
      </c>
      <c r="H42" s="182"/>
      <c r="I42" s="182"/>
      <c r="J42" s="182">
        <f>'実質公債費比率（分子）の構造'!M$52</f>
        <v>6253</v>
      </c>
      <c r="K42" s="182"/>
      <c r="L42" s="182"/>
      <c r="M42" s="182">
        <f>'実質公債費比率（分子）の構造'!N$52</f>
        <v>6140</v>
      </c>
      <c r="N42" s="182"/>
      <c r="O42" s="182"/>
      <c r="P42" s="182">
        <f>'実質公債費比率（分子）の構造'!O$52</f>
        <v>5976</v>
      </c>
    </row>
    <row r="43" spans="1:16" x14ac:dyDescent="0.2">
      <c r="A43" s="182" t="s">
        <v>64</v>
      </c>
      <c r="B43" s="182">
        <f>'実質公債費比率（分子）の構造'!K$51</f>
        <v>0</v>
      </c>
      <c r="C43" s="182"/>
      <c r="D43" s="182"/>
      <c r="E43" s="182">
        <f>'実質公債費比率（分子）の構造'!L$51</f>
        <v>0</v>
      </c>
      <c r="F43" s="182"/>
      <c r="G43" s="182"/>
      <c r="H43" s="182" t="str">
        <f>'実質公債費比率（分子）の構造'!M$51</f>
        <v>-</v>
      </c>
      <c r="I43" s="182"/>
      <c r="J43" s="182"/>
      <c r="K43" s="182">
        <f>'実質公債費比率（分子）の構造'!N$51</f>
        <v>0</v>
      </c>
      <c r="L43" s="182"/>
      <c r="M43" s="182"/>
      <c r="N43" s="182" t="str">
        <f>'実質公債費比率（分子）の構造'!O$51</f>
        <v>-</v>
      </c>
      <c r="O43" s="182"/>
      <c r="P43" s="182"/>
    </row>
    <row r="44" spans="1:16" x14ac:dyDescent="0.2">
      <c r="A44" s="182" t="s">
        <v>65</v>
      </c>
      <c r="B44" s="182">
        <f>'実質公債費比率（分子）の構造'!K$50</f>
        <v>326</v>
      </c>
      <c r="C44" s="182"/>
      <c r="D44" s="182"/>
      <c r="E44" s="182">
        <f>'実質公債費比率（分子）の構造'!L$50</f>
        <v>327</v>
      </c>
      <c r="F44" s="182"/>
      <c r="G44" s="182"/>
      <c r="H44" s="182">
        <f>'実質公債費比率（分子）の構造'!M$50</f>
        <v>312</v>
      </c>
      <c r="I44" s="182"/>
      <c r="J44" s="182"/>
      <c r="K44" s="182">
        <f>'実質公債費比率（分子）の構造'!N$50</f>
        <v>310</v>
      </c>
      <c r="L44" s="182"/>
      <c r="M44" s="182"/>
      <c r="N44" s="182">
        <f>'実質公債費比率（分子）の構造'!O$50</f>
        <v>318</v>
      </c>
      <c r="O44" s="182"/>
      <c r="P44" s="182"/>
    </row>
    <row r="45" spans="1:16" x14ac:dyDescent="0.2">
      <c r="A45" s="182" t="s">
        <v>66</v>
      </c>
      <c r="B45" s="182">
        <f>'実質公債費比率（分子）の構造'!K$49</f>
        <v>11</v>
      </c>
      <c r="C45" s="182"/>
      <c r="D45" s="182"/>
      <c r="E45" s="182">
        <f>'実質公債費比率（分子）の構造'!L$49</f>
        <v>8</v>
      </c>
      <c r="F45" s="182"/>
      <c r="G45" s="182"/>
      <c r="H45" s="182">
        <f>'実質公債費比率（分子）の構造'!M$49</f>
        <v>7</v>
      </c>
      <c r="I45" s="182"/>
      <c r="J45" s="182"/>
      <c r="K45" s="182">
        <f>'実質公債費比率（分子）の構造'!N$49</f>
        <v>7</v>
      </c>
      <c r="L45" s="182"/>
      <c r="M45" s="182"/>
      <c r="N45" s="182">
        <f>'実質公債費比率（分子）の構造'!O$49</f>
        <v>7</v>
      </c>
      <c r="O45" s="182"/>
      <c r="P45" s="182"/>
    </row>
    <row r="46" spans="1:16" x14ac:dyDescent="0.2">
      <c r="A46" s="182" t="s">
        <v>67</v>
      </c>
      <c r="B46" s="182">
        <f>'実質公債費比率（分子）の構造'!K$48</f>
        <v>2555</v>
      </c>
      <c r="C46" s="182"/>
      <c r="D46" s="182"/>
      <c r="E46" s="182">
        <f>'実質公債費比率（分子）の構造'!L$48</f>
        <v>2569</v>
      </c>
      <c r="F46" s="182"/>
      <c r="G46" s="182"/>
      <c r="H46" s="182">
        <f>'実質公債費比率（分子）の構造'!M$48</f>
        <v>2319</v>
      </c>
      <c r="I46" s="182"/>
      <c r="J46" s="182"/>
      <c r="K46" s="182">
        <f>'実質公債費比率（分子）の構造'!N$48</f>
        <v>2291</v>
      </c>
      <c r="L46" s="182"/>
      <c r="M46" s="182"/>
      <c r="N46" s="182">
        <f>'実質公債費比率（分子）の構造'!O$48</f>
        <v>1808</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4475</v>
      </c>
      <c r="C49" s="182"/>
      <c r="D49" s="182"/>
      <c r="E49" s="182">
        <f>'実質公債費比率（分子）の構造'!L$45</f>
        <v>4493</v>
      </c>
      <c r="F49" s="182"/>
      <c r="G49" s="182"/>
      <c r="H49" s="182">
        <f>'実質公債費比率（分子）の構造'!M$45</f>
        <v>4112</v>
      </c>
      <c r="I49" s="182"/>
      <c r="J49" s="182"/>
      <c r="K49" s="182">
        <f>'実質公債費比率（分子）の構造'!N$45</f>
        <v>3950</v>
      </c>
      <c r="L49" s="182"/>
      <c r="M49" s="182"/>
      <c r="N49" s="182">
        <f>'実質公債費比率（分子）の構造'!O$45</f>
        <v>3857</v>
      </c>
      <c r="O49" s="182"/>
      <c r="P49" s="182"/>
    </row>
    <row r="50" spans="1:16" x14ac:dyDescent="0.2">
      <c r="A50" s="182" t="s">
        <v>71</v>
      </c>
      <c r="B50" s="182" t="e">
        <f>NA()</f>
        <v>#N/A</v>
      </c>
      <c r="C50" s="182">
        <f>IF(ISNUMBER('実質公債費比率（分子）の構造'!K$53),'実質公債費比率（分子）の構造'!K$53,NA())</f>
        <v>1114</v>
      </c>
      <c r="D50" s="182" t="e">
        <f>NA()</f>
        <v>#N/A</v>
      </c>
      <c r="E50" s="182" t="e">
        <f>NA()</f>
        <v>#N/A</v>
      </c>
      <c r="F50" s="182">
        <f>IF(ISNUMBER('実質公債費比率（分子）の構造'!L$53),'実質公債費比率（分子）の構造'!L$53,NA())</f>
        <v>1125</v>
      </c>
      <c r="G50" s="182" t="e">
        <f>NA()</f>
        <v>#N/A</v>
      </c>
      <c r="H50" s="182" t="e">
        <f>NA()</f>
        <v>#N/A</v>
      </c>
      <c r="I50" s="182">
        <f>IF(ISNUMBER('実質公債費比率（分子）の構造'!M$53),'実質公債費比率（分子）の構造'!M$53,NA())</f>
        <v>497</v>
      </c>
      <c r="J50" s="182" t="e">
        <f>NA()</f>
        <v>#N/A</v>
      </c>
      <c r="K50" s="182" t="e">
        <f>NA()</f>
        <v>#N/A</v>
      </c>
      <c r="L50" s="182">
        <f>IF(ISNUMBER('実質公債費比率（分子）の構造'!N$53),'実質公債費比率（分子）の構造'!N$53,NA())</f>
        <v>418</v>
      </c>
      <c r="M50" s="182" t="e">
        <f>NA()</f>
        <v>#N/A</v>
      </c>
      <c r="N50" s="182" t="e">
        <f>NA()</f>
        <v>#N/A</v>
      </c>
      <c r="O50" s="182">
        <f>IF(ISNUMBER('実質公債費比率（分子）の構造'!O$53),'実質公債費比率（分子）の構造'!O$53,NA())</f>
        <v>14</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63805</v>
      </c>
      <c r="E56" s="181"/>
      <c r="F56" s="181"/>
      <c r="G56" s="181">
        <f>'将来負担比率（分子）の構造'!J$52</f>
        <v>62935</v>
      </c>
      <c r="H56" s="181"/>
      <c r="I56" s="181"/>
      <c r="J56" s="181">
        <f>'将来負担比率（分子）の構造'!K$52</f>
        <v>62077</v>
      </c>
      <c r="K56" s="181"/>
      <c r="L56" s="181"/>
      <c r="M56" s="181">
        <f>'将来負担比率（分子）の構造'!L$52</f>
        <v>61398</v>
      </c>
      <c r="N56" s="181"/>
      <c r="O56" s="181"/>
      <c r="P56" s="181">
        <f>'将来負担比率（分子）の構造'!M$52</f>
        <v>60594</v>
      </c>
    </row>
    <row r="57" spans="1:16" x14ac:dyDescent="0.2">
      <c r="A57" s="181" t="s">
        <v>42</v>
      </c>
      <c r="B57" s="181"/>
      <c r="C57" s="181"/>
      <c r="D57" s="181">
        <f>'将来負担比率（分子）の構造'!I$51</f>
        <v>16336</v>
      </c>
      <c r="E57" s="181"/>
      <c r="F57" s="181"/>
      <c r="G57" s="181">
        <f>'将来負担比率（分子）の構造'!J$51</f>
        <v>16980</v>
      </c>
      <c r="H57" s="181"/>
      <c r="I57" s="181"/>
      <c r="J57" s="181">
        <f>'将来負担比率（分子）の構造'!K$51</f>
        <v>18459</v>
      </c>
      <c r="K57" s="181"/>
      <c r="L57" s="181"/>
      <c r="M57" s="181">
        <f>'将来負担比率（分子）の構造'!L$51</f>
        <v>18716</v>
      </c>
      <c r="N57" s="181"/>
      <c r="O57" s="181"/>
      <c r="P57" s="181">
        <f>'将来負担比率（分子）の構造'!M$51</f>
        <v>19611</v>
      </c>
    </row>
    <row r="58" spans="1:16" x14ac:dyDescent="0.2">
      <c r="A58" s="181" t="s">
        <v>41</v>
      </c>
      <c r="B58" s="181"/>
      <c r="C58" s="181"/>
      <c r="D58" s="181">
        <f>'将来負担比率（分子）の構造'!I$50</f>
        <v>11871</v>
      </c>
      <c r="E58" s="181"/>
      <c r="F58" s="181"/>
      <c r="G58" s="181">
        <f>'将来負担比率（分子）の構造'!J$50</f>
        <v>12375</v>
      </c>
      <c r="H58" s="181"/>
      <c r="I58" s="181"/>
      <c r="J58" s="181">
        <f>'将来負担比率（分子）の構造'!K$50</f>
        <v>12992</v>
      </c>
      <c r="K58" s="181"/>
      <c r="L58" s="181"/>
      <c r="M58" s="181">
        <f>'将来負担比率（分子）の構造'!L$50</f>
        <v>12940</v>
      </c>
      <c r="N58" s="181"/>
      <c r="O58" s="181"/>
      <c r="P58" s="181">
        <f>'将来負担比率（分子）の構造'!M$50</f>
        <v>13193</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f>'将来負担比率（分子）の構造'!I$46</f>
        <v>2715</v>
      </c>
      <c r="C61" s="181"/>
      <c r="D61" s="181"/>
      <c r="E61" s="181">
        <f>'将来負担比率（分子）の構造'!J$46</f>
        <v>2169</v>
      </c>
      <c r="F61" s="181"/>
      <c r="G61" s="181"/>
      <c r="H61" s="181">
        <f>'将来負担比率（分子）の構造'!K$46</f>
        <v>1747</v>
      </c>
      <c r="I61" s="181"/>
      <c r="J61" s="181"/>
      <c r="K61" s="181">
        <f>'将来負担比率（分子）の構造'!L$46</f>
        <v>1280</v>
      </c>
      <c r="L61" s="181"/>
      <c r="M61" s="181"/>
      <c r="N61" s="181">
        <f>'将来負担比率（分子）の構造'!M$46</f>
        <v>869</v>
      </c>
      <c r="O61" s="181"/>
      <c r="P61" s="181"/>
    </row>
    <row r="62" spans="1:16" x14ac:dyDescent="0.2">
      <c r="A62" s="181" t="s">
        <v>35</v>
      </c>
      <c r="B62" s="181">
        <f>'将来負担比率（分子）の構造'!I$45</f>
        <v>10084</v>
      </c>
      <c r="C62" s="181"/>
      <c r="D62" s="181"/>
      <c r="E62" s="181">
        <f>'将来負担比率（分子）の構造'!J$45</f>
        <v>9839</v>
      </c>
      <c r="F62" s="181"/>
      <c r="G62" s="181"/>
      <c r="H62" s="181">
        <f>'将来負担比率（分子）の構造'!K$45</f>
        <v>9399</v>
      </c>
      <c r="I62" s="181"/>
      <c r="J62" s="181"/>
      <c r="K62" s="181">
        <f>'将来負担比率（分子）の構造'!L$45</f>
        <v>9406</v>
      </c>
      <c r="L62" s="181"/>
      <c r="M62" s="181"/>
      <c r="N62" s="181">
        <f>'将来負担比率（分子）の構造'!M$45</f>
        <v>9637</v>
      </c>
      <c r="O62" s="181"/>
      <c r="P62" s="181"/>
    </row>
    <row r="63" spans="1:16" x14ac:dyDescent="0.2">
      <c r="A63" s="181" t="s">
        <v>34</v>
      </c>
      <c r="B63" s="181">
        <f>'将来負担比率（分子）の構造'!I$44</f>
        <v>72</v>
      </c>
      <c r="C63" s="181"/>
      <c r="D63" s="181"/>
      <c r="E63" s="181">
        <f>'将来負担比率（分子）の構造'!J$44</f>
        <v>62</v>
      </c>
      <c r="F63" s="181"/>
      <c r="G63" s="181"/>
      <c r="H63" s="181">
        <f>'将来負担比率（分子）の構造'!K$44</f>
        <v>52</v>
      </c>
      <c r="I63" s="181"/>
      <c r="J63" s="181"/>
      <c r="K63" s="181">
        <f>'将来負担比率（分子）の構造'!L$44</f>
        <v>43</v>
      </c>
      <c r="L63" s="181"/>
      <c r="M63" s="181"/>
      <c r="N63" s="181">
        <f>'将来負担比率（分子）の構造'!M$44</f>
        <v>33</v>
      </c>
      <c r="O63" s="181"/>
      <c r="P63" s="181"/>
    </row>
    <row r="64" spans="1:16" x14ac:dyDescent="0.2">
      <c r="A64" s="181" t="s">
        <v>33</v>
      </c>
      <c r="B64" s="181">
        <f>'将来負担比率（分子）の構造'!I$43</f>
        <v>36717</v>
      </c>
      <c r="C64" s="181"/>
      <c r="D64" s="181"/>
      <c r="E64" s="181">
        <f>'将来負担比率（分子）の構造'!J$43</f>
        <v>35335</v>
      </c>
      <c r="F64" s="181"/>
      <c r="G64" s="181"/>
      <c r="H64" s="181">
        <f>'将来負担比率（分子）の構造'!K$43</f>
        <v>32896</v>
      </c>
      <c r="I64" s="181"/>
      <c r="J64" s="181"/>
      <c r="K64" s="181">
        <f>'将来負担比率（分子）の構造'!L$43</f>
        <v>31685</v>
      </c>
      <c r="L64" s="181"/>
      <c r="M64" s="181"/>
      <c r="N64" s="181">
        <f>'将来負担比率（分子）の構造'!M$43</f>
        <v>28825</v>
      </c>
      <c r="O64" s="181"/>
      <c r="P64" s="181"/>
    </row>
    <row r="65" spans="1:16" x14ac:dyDescent="0.2">
      <c r="A65" s="181" t="s">
        <v>32</v>
      </c>
      <c r="B65" s="181">
        <f>'将来負担比率（分子）の構造'!I$42</f>
        <v>2584</v>
      </c>
      <c r="C65" s="181"/>
      <c r="D65" s="181"/>
      <c r="E65" s="181">
        <f>'将来負担比率（分子）の構造'!J$42</f>
        <v>3718</v>
      </c>
      <c r="F65" s="181"/>
      <c r="G65" s="181"/>
      <c r="H65" s="181">
        <f>'将来負担比率（分子）の構造'!K$42</f>
        <v>3366</v>
      </c>
      <c r="I65" s="181"/>
      <c r="J65" s="181"/>
      <c r="K65" s="181">
        <f>'将来負担比率（分子）の構造'!L$42</f>
        <v>2968</v>
      </c>
      <c r="L65" s="181"/>
      <c r="M65" s="181"/>
      <c r="N65" s="181">
        <f>'将来負担比率（分子）の構造'!M$42</f>
        <v>2663</v>
      </c>
      <c r="O65" s="181"/>
      <c r="P65" s="181"/>
    </row>
    <row r="66" spans="1:16" x14ac:dyDescent="0.2">
      <c r="A66" s="181" t="s">
        <v>31</v>
      </c>
      <c r="B66" s="181">
        <f>'将来負担比率（分子）の構造'!I$41</f>
        <v>44284</v>
      </c>
      <c r="C66" s="181"/>
      <c r="D66" s="181"/>
      <c r="E66" s="181">
        <f>'将来負担比率（分子）の構造'!J$41</f>
        <v>44502</v>
      </c>
      <c r="F66" s="181"/>
      <c r="G66" s="181"/>
      <c r="H66" s="181">
        <f>'将来負担比率（分子）の構造'!K$41</f>
        <v>45277</v>
      </c>
      <c r="I66" s="181"/>
      <c r="J66" s="181"/>
      <c r="K66" s="181">
        <f>'将来負担比率（分子）の構造'!L$41</f>
        <v>46832</v>
      </c>
      <c r="L66" s="181"/>
      <c r="M66" s="181"/>
      <c r="N66" s="181">
        <f>'将来負担比率（分子）の構造'!M$41</f>
        <v>47250</v>
      </c>
      <c r="O66" s="181"/>
      <c r="P66" s="181"/>
    </row>
    <row r="67" spans="1:16" x14ac:dyDescent="0.2">
      <c r="A67" s="181" t="s">
        <v>75</v>
      </c>
      <c r="B67" s="181" t="e">
        <f>NA()</f>
        <v>#N/A</v>
      </c>
      <c r="C67" s="181">
        <f>IF(ISNUMBER('将来負担比率（分子）の構造'!I$53), IF('将来負担比率（分子）の構造'!I$53 &lt; 0, 0, '将来負担比率（分子）の構造'!I$53), NA())</f>
        <v>4444</v>
      </c>
      <c r="D67" s="181" t="e">
        <f>NA()</f>
        <v>#N/A</v>
      </c>
      <c r="E67" s="181" t="e">
        <f>NA()</f>
        <v>#N/A</v>
      </c>
      <c r="F67" s="181">
        <f>IF(ISNUMBER('将来負担比率（分子）の構造'!J$53), IF('将来負担比率（分子）の構造'!J$53 &lt; 0, 0, '将来負担比率（分子）の構造'!J$53), NA())</f>
        <v>3334</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7352</v>
      </c>
      <c r="C72" s="185">
        <f>基金残高に係る経年分析!G55</f>
        <v>7658</v>
      </c>
      <c r="D72" s="185">
        <f>基金残高に係る経年分析!H55</f>
        <v>7859</v>
      </c>
    </row>
    <row r="73" spans="1:16" x14ac:dyDescent="0.2">
      <c r="A73" s="184" t="s">
        <v>78</v>
      </c>
      <c r="B73" s="185">
        <f>基金残高に係る経年分析!F56</f>
        <v>2707</v>
      </c>
      <c r="C73" s="185">
        <f>基金残高に係る経年分析!G56</f>
        <v>2308</v>
      </c>
      <c r="D73" s="185">
        <f>基金残高に係る経年分析!H56</f>
        <v>2309</v>
      </c>
    </row>
    <row r="74" spans="1:16" x14ac:dyDescent="0.2">
      <c r="A74" s="184" t="s">
        <v>79</v>
      </c>
      <c r="B74" s="185">
        <f>基金残高に係る経年分析!F57</f>
        <v>1751</v>
      </c>
      <c r="C74" s="185">
        <f>基金残高に係る経年分析!G57</f>
        <v>1651</v>
      </c>
      <c r="D74" s="185">
        <f>基金残高に係る経年分析!H57</f>
        <v>1669</v>
      </c>
    </row>
  </sheetData>
  <sheetProtection algorithmName="SHA-512" hashValue="/nFwCDmeFvIC1bbHMDKk1zg5fQUEINzUUlPejjzJYkyuAVe23n/wPW8DzHI6sjw1vJl0Hh1Pldo6GxNrJ3mfhg==" saltValue="wi6ioI9JahQa7oWGwVq5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BG32" sqref="BG32:BL32"/>
    </sheetView>
  </sheetViews>
  <sheetFormatPr defaultColWidth="0" defaultRowHeight="11.25" customHeight="1" zeroHeight="1" x14ac:dyDescent="0.2"/>
  <cols>
    <col min="1" max="95" width="1.6328125" style="226" customWidth="1"/>
    <col min="96" max="133" width="1.6328125" style="243"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211</v>
      </c>
      <c r="DI1" s="800"/>
      <c r="DJ1" s="800"/>
      <c r="DK1" s="800"/>
      <c r="DL1" s="800"/>
      <c r="DM1" s="800"/>
      <c r="DN1" s="801"/>
      <c r="DO1" s="226"/>
      <c r="DP1" s="799" t="s">
        <v>212</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2">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41" t="s">
        <v>214</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215</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216</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2">
      <c r="B4" s="741" t="s">
        <v>1</v>
      </c>
      <c r="C4" s="742"/>
      <c r="D4" s="742"/>
      <c r="E4" s="742"/>
      <c r="F4" s="742"/>
      <c r="G4" s="742"/>
      <c r="H4" s="742"/>
      <c r="I4" s="742"/>
      <c r="J4" s="742"/>
      <c r="K4" s="742"/>
      <c r="L4" s="742"/>
      <c r="M4" s="742"/>
      <c r="N4" s="742"/>
      <c r="O4" s="742"/>
      <c r="P4" s="742"/>
      <c r="Q4" s="743"/>
      <c r="R4" s="741" t="s">
        <v>217</v>
      </c>
      <c r="S4" s="742"/>
      <c r="T4" s="742"/>
      <c r="U4" s="742"/>
      <c r="V4" s="742"/>
      <c r="W4" s="742"/>
      <c r="X4" s="742"/>
      <c r="Y4" s="743"/>
      <c r="Z4" s="741" t="s">
        <v>218</v>
      </c>
      <c r="AA4" s="742"/>
      <c r="AB4" s="742"/>
      <c r="AC4" s="743"/>
      <c r="AD4" s="741" t="s">
        <v>219</v>
      </c>
      <c r="AE4" s="742"/>
      <c r="AF4" s="742"/>
      <c r="AG4" s="742"/>
      <c r="AH4" s="742"/>
      <c r="AI4" s="742"/>
      <c r="AJ4" s="742"/>
      <c r="AK4" s="743"/>
      <c r="AL4" s="741" t="s">
        <v>218</v>
      </c>
      <c r="AM4" s="742"/>
      <c r="AN4" s="742"/>
      <c r="AO4" s="743"/>
      <c r="AP4" s="802" t="s">
        <v>220</v>
      </c>
      <c r="AQ4" s="802"/>
      <c r="AR4" s="802"/>
      <c r="AS4" s="802"/>
      <c r="AT4" s="802"/>
      <c r="AU4" s="802"/>
      <c r="AV4" s="802"/>
      <c r="AW4" s="802"/>
      <c r="AX4" s="802"/>
      <c r="AY4" s="802"/>
      <c r="AZ4" s="802"/>
      <c r="BA4" s="802"/>
      <c r="BB4" s="802"/>
      <c r="BC4" s="802"/>
      <c r="BD4" s="802"/>
      <c r="BE4" s="802"/>
      <c r="BF4" s="802"/>
      <c r="BG4" s="802" t="s">
        <v>221</v>
      </c>
      <c r="BH4" s="802"/>
      <c r="BI4" s="802"/>
      <c r="BJ4" s="802"/>
      <c r="BK4" s="802"/>
      <c r="BL4" s="802"/>
      <c r="BM4" s="802"/>
      <c r="BN4" s="802"/>
      <c r="BO4" s="802" t="s">
        <v>218</v>
      </c>
      <c r="BP4" s="802"/>
      <c r="BQ4" s="802"/>
      <c r="BR4" s="802"/>
      <c r="BS4" s="802" t="s">
        <v>222</v>
      </c>
      <c r="BT4" s="802"/>
      <c r="BU4" s="802"/>
      <c r="BV4" s="802"/>
      <c r="BW4" s="802"/>
      <c r="BX4" s="802"/>
      <c r="BY4" s="802"/>
      <c r="BZ4" s="802"/>
      <c r="CA4" s="802"/>
      <c r="CB4" s="802"/>
      <c r="CD4" s="784" t="s">
        <v>223</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2">
      <c r="B5" s="746" t="s">
        <v>224</v>
      </c>
      <c r="C5" s="747"/>
      <c r="D5" s="747"/>
      <c r="E5" s="747"/>
      <c r="F5" s="747"/>
      <c r="G5" s="747"/>
      <c r="H5" s="747"/>
      <c r="I5" s="747"/>
      <c r="J5" s="747"/>
      <c r="K5" s="747"/>
      <c r="L5" s="747"/>
      <c r="M5" s="747"/>
      <c r="N5" s="747"/>
      <c r="O5" s="747"/>
      <c r="P5" s="747"/>
      <c r="Q5" s="748"/>
      <c r="R5" s="735">
        <v>30047245</v>
      </c>
      <c r="S5" s="736"/>
      <c r="T5" s="736"/>
      <c r="U5" s="736"/>
      <c r="V5" s="736"/>
      <c r="W5" s="736"/>
      <c r="X5" s="736"/>
      <c r="Y5" s="779"/>
      <c r="Z5" s="797">
        <v>34.4</v>
      </c>
      <c r="AA5" s="797"/>
      <c r="AB5" s="797"/>
      <c r="AC5" s="797"/>
      <c r="AD5" s="798">
        <v>28817562</v>
      </c>
      <c r="AE5" s="798"/>
      <c r="AF5" s="798"/>
      <c r="AG5" s="798"/>
      <c r="AH5" s="798"/>
      <c r="AI5" s="798"/>
      <c r="AJ5" s="798"/>
      <c r="AK5" s="798"/>
      <c r="AL5" s="780">
        <v>76.900000000000006</v>
      </c>
      <c r="AM5" s="751"/>
      <c r="AN5" s="751"/>
      <c r="AO5" s="781"/>
      <c r="AP5" s="746" t="s">
        <v>225</v>
      </c>
      <c r="AQ5" s="747"/>
      <c r="AR5" s="747"/>
      <c r="AS5" s="747"/>
      <c r="AT5" s="747"/>
      <c r="AU5" s="747"/>
      <c r="AV5" s="747"/>
      <c r="AW5" s="747"/>
      <c r="AX5" s="747"/>
      <c r="AY5" s="747"/>
      <c r="AZ5" s="747"/>
      <c r="BA5" s="747"/>
      <c r="BB5" s="747"/>
      <c r="BC5" s="747"/>
      <c r="BD5" s="747"/>
      <c r="BE5" s="747"/>
      <c r="BF5" s="748"/>
      <c r="BG5" s="680">
        <v>28811653</v>
      </c>
      <c r="BH5" s="681"/>
      <c r="BI5" s="681"/>
      <c r="BJ5" s="681"/>
      <c r="BK5" s="681"/>
      <c r="BL5" s="681"/>
      <c r="BM5" s="681"/>
      <c r="BN5" s="682"/>
      <c r="BO5" s="713">
        <v>95.9</v>
      </c>
      <c r="BP5" s="713"/>
      <c r="BQ5" s="713"/>
      <c r="BR5" s="713"/>
      <c r="BS5" s="714">
        <v>195069</v>
      </c>
      <c r="BT5" s="714"/>
      <c r="BU5" s="714"/>
      <c r="BV5" s="714"/>
      <c r="BW5" s="714"/>
      <c r="BX5" s="714"/>
      <c r="BY5" s="714"/>
      <c r="BZ5" s="714"/>
      <c r="CA5" s="714"/>
      <c r="CB5" s="777"/>
      <c r="CD5" s="784" t="s">
        <v>220</v>
      </c>
      <c r="CE5" s="785"/>
      <c r="CF5" s="785"/>
      <c r="CG5" s="785"/>
      <c r="CH5" s="785"/>
      <c r="CI5" s="785"/>
      <c r="CJ5" s="785"/>
      <c r="CK5" s="785"/>
      <c r="CL5" s="785"/>
      <c r="CM5" s="785"/>
      <c r="CN5" s="785"/>
      <c r="CO5" s="785"/>
      <c r="CP5" s="785"/>
      <c r="CQ5" s="786"/>
      <c r="CR5" s="784" t="s">
        <v>226</v>
      </c>
      <c r="CS5" s="785"/>
      <c r="CT5" s="785"/>
      <c r="CU5" s="785"/>
      <c r="CV5" s="785"/>
      <c r="CW5" s="785"/>
      <c r="CX5" s="785"/>
      <c r="CY5" s="786"/>
      <c r="CZ5" s="784" t="s">
        <v>218</v>
      </c>
      <c r="DA5" s="785"/>
      <c r="DB5" s="785"/>
      <c r="DC5" s="786"/>
      <c r="DD5" s="784" t="s">
        <v>227</v>
      </c>
      <c r="DE5" s="785"/>
      <c r="DF5" s="785"/>
      <c r="DG5" s="785"/>
      <c r="DH5" s="785"/>
      <c r="DI5" s="785"/>
      <c r="DJ5" s="785"/>
      <c r="DK5" s="785"/>
      <c r="DL5" s="785"/>
      <c r="DM5" s="785"/>
      <c r="DN5" s="785"/>
      <c r="DO5" s="785"/>
      <c r="DP5" s="786"/>
      <c r="DQ5" s="784" t="s">
        <v>228</v>
      </c>
      <c r="DR5" s="785"/>
      <c r="DS5" s="785"/>
      <c r="DT5" s="785"/>
      <c r="DU5" s="785"/>
      <c r="DV5" s="785"/>
      <c r="DW5" s="785"/>
      <c r="DX5" s="785"/>
      <c r="DY5" s="785"/>
      <c r="DZ5" s="785"/>
      <c r="EA5" s="785"/>
      <c r="EB5" s="785"/>
      <c r="EC5" s="786"/>
    </row>
    <row r="6" spans="2:143" ht="11.25" customHeight="1" x14ac:dyDescent="0.2">
      <c r="B6" s="677" t="s">
        <v>229</v>
      </c>
      <c r="C6" s="678"/>
      <c r="D6" s="678"/>
      <c r="E6" s="678"/>
      <c r="F6" s="678"/>
      <c r="G6" s="678"/>
      <c r="H6" s="678"/>
      <c r="I6" s="678"/>
      <c r="J6" s="678"/>
      <c r="K6" s="678"/>
      <c r="L6" s="678"/>
      <c r="M6" s="678"/>
      <c r="N6" s="678"/>
      <c r="O6" s="678"/>
      <c r="P6" s="678"/>
      <c r="Q6" s="679"/>
      <c r="R6" s="680">
        <v>595461</v>
      </c>
      <c r="S6" s="681"/>
      <c r="T6" s="681"/>
      <c r="U6" s="681"/>
      <c r="V6" s="681"/>
      <c r="W6" s="681"/>
      <c r="X6" s="681"/>
      <c r="Y6" s="682"/>
      <c r="Z6" s="713">
        <v>0.7</v>
      </c>
      <c r="AA6" s="713"/>
      <c r="AB6" s="713"/>
      <c r="AC6" s="713"/>
      <c r="AD6" s="714">
        <v>595461</v>
      </c>
      <c r="AE6" s="714"/>
      <c r="AF6" s="714"/>
      <c r="AG6" s="714"/>
      <c r="AH6" s="714"/>
      <c r="AI6" s="714"/>
      <c r="AJ6" s="714"/>
      <c r="AK6" s="714"/>
      <c r="AL6" s="683">
        <v>1.6</v>
      </c>
      <c r="AM6" s="684"/>
      <c r="AN6" s="684"/>
      <c r="AO6" s="715"/>
      <c r="AP6" s="677" t="s">
        <v>230</v>
      </c>
      <c r="AQ6" s="678"/>
      <c r="AR6" s="678"/>
      <c r="AS6" s="678"/>
      <c r="AT6" s="678"/>
      <c r="AU6" s="678"/>
      <c r="AV6" s="678"/>
      <c r="AW6" s="678"/>
      <c r="AX6" s="678"/>
      <c r="AY6" s="678"/>
      <c r="AZ6" s="678"/>
      <c r="BA6" s="678"/>
      <c r="BB6" s="678"/>
      <c r="BC6" s="678"/>
      <c r="BD6" s="678"/>
      <c r="BE6" s="678"/>
      <c r="BF6" s="679"/>
      <c r="BG6" s="680">
        <v>28811653</v>
      </c>
      <c r="BH6" s="681"/>
      <c r="BI6" s="681"/>
      <c r="BJ6" s="681"/>
      <c r="BK6" s="681"/>
      <c r="BL6" s="681"/>
      <c r="BM6" s="681"/>
      <c r="BN6" s="682"/>
      <c r="BO6" s="713">
        <v>95.9</v>
      </c>
      <c r="BP6" s="713"/>
      <c r="BQ6" s="713"/>
      <c r="BR6" s="713"/>
      <c r="BS6" s="714">
        <v>195069</v>
      </c>
      <c r="BT6" s="714"/>
      <c r="BU6" s="714"/>
      <c r="BV6" s="714"/>
      <c r="BW6" s="714"/>
      <c r="BX6" s="714"/>
      <c r="BY6" s="714"/>
      <c r="BZ6" s="714"/>
      <c r="CA6" s="714"/>
      <c r="CB6" s="777"/>
      <c r="CD6" s="738" t="s">
        <v>231</v>
      </c>
      <c r="CE6" s="739"/>
      <c r="CF6" s="739"/>
      <c r="CG6" s="739"/>
      <c r="CH6" s="739"/>
      <c r="CI6" s="739"/>
      <c r="CJ6" s="739"/>
      <c r="CK6" s="739"/>
      <c r="CL6" s="739"/>
      <c r="CM6" s="739"/>
      <c r="CN6" s="739"/>
      <c r="CO6" s="739"/>
      <c r="CP6" s="739"/>
      <c r="CQ6" s="740"/>
      <c r="CR6" s="680">
        <v>456246</v>
      </c>
      <c r="CS6" s="681"/>
      <c r="CT6" s="681"/>
      <c r="CU6" s="681"/>
      <c r="CV6" s="681"/>
      <c r="CW6" s="681"/>
      <c r="CX6" s="681"/>
      <c r="CY6" s="682"/>
      <c r="CZ6" s="780">
        <v>0.5</v>
      </c>
      <c r="DA6" s="751"/>
      <c r="DB6" s="751"/>
      <c r="DC6" s="783"/>
      <c r="DD6" s="686" t="s">
        <v>128</v>
      </c>
      <c r="DE6" s="681"/>
      <c r="DF6" s="681"/>
      <c r="DG6" s="681"/>
      <c r="DH6" s="681"/>
      <c r="DI6" s="681"/>
      <c r="DJ6" s="681"/>
      <c r="DK6" s="681"/>
      <c r="DL6" s="681"/>
      <c r="DM6" s="681"/>
      <c r="DN6" s="681"/>
      <c r="DO6" s="681"/>
      <c r="DP6" s="682"/>
      <c r="DQ6" s="686">
        <v>456246</v>
      </c>
      <c r="DR6" s="681"/>
      <c r="DS6" s="681"/>
      <c r="DT6" s="681"/>
      <c r="DU6" s="681"/>
      <c r="DV6" s="681"/>
      <c r="DW6" s="681"/>
      <c r="DX6" s="681"/>
      <c r="DY6" s="681"/>
      <c r="DZ6" s="681"/>
      <c r="EA6" s="681"/>
      <c r="EB6" s="681"/>
      <c r="EC6" s="727"/>
    </row>
    <row r="7" spans="2:143" ht="11.25" customHeight="1" x14ac:dyDescent="0.2">
      <c r="B7" s="677" t="s">
        <v>232</v>
      </c>
      <c r="C7" s="678"/>
      <c r="D7" s="678"/>
      <c r="E7" s="678"/>
      <c r="F7" s="678"/>
      <c r="G7" s="678"/>
      <c r="H7" s="678"/>
      <c r="I7" s="678"/>
      <c r="J7" s="678"/>
      <c r="K7" s="678"/>
      <c r="L7" s="678"/>
      <c r="M7" s="678"/>
      <c r="N7" s="678"/>
      <c r="O7" s="678"/>
      <c r="P7" s="678"/>
      <c r="Q7" s="679"/>
      <c r="R7" s="680">
        <v>32505</v>
      </c>
      <c r="S7" s="681"/>
      <c r="T7" s="681"/>
      <c r="U7" s="681"/>
      <c r="V7" s="681"/>
      <c r="W7" s="681"/>
      <c r="X7" s="681"/>
      <c r="Y7" s="682"/>
      <c r="Z7" s="713">
        <v>0</v>
      </c>
      <c r="AA7" s="713"/>
      <c r="AB7" s="713"/>
      <c r="AC7" s="713"/>
      <c r="AD7" s="714">
        <v>32505</v>
      </c>
      <c r="AE7" s="714"/>
      <c r="AF7" s="714"/>
      <c r="AG7" s="714"/>
      <c r="AH7" s="714"/>
      <c r="AI7" s="714"/>
      <c r="AJ7" s="714"/>
      <c r="AK7" s="714"/>
      <c r="AL7" s="683">
        <v>0.1</v>
      </c>
      <c r="AM7" s="684"/>
      <c r="AN7" s="684"/>
      <c r="AO7" s="715"/>
      <c r="AP7" s="677" t="s">
        <v>233</v>
      </c>
      <c r="AQ7" s="678"/>
      <c r="AR7" s="678"/>
      <c r="AS7" s="678"/>
      <c r="AT7" s="678"/>
      <c r="AU7" s="678"/>
      <c r="AV7" s="678"/>
      <c r="AW7" s="678"/>
      <c r="AX7" s="678"/>
      <c r="AY7" s="678"/>
      <c r="AZ7" s="678"/>
      <c r="BA7" s="678"/>
      <c r="BB7" s="678"/>
      <c r="BC7" s="678"/>
      <c r="BD7" s="678"/>
      <c r="BE7" s="678"/>
      <c r="BF7" s="679"/>
      <c r="BG7" s="680">
        <v>13709801</v>
      </c>
      <c r="BH7" s="681"/>
      <c r="BI7" s="681"/>
      <c r="BJ7" s="681"/>
      <c r="BK7" s="681"/>
      <c r="BL7" s="681"/>
      <c r="BM7" s="681"/>
      <c r="BN7" s="682"/>
      <c r="BO7" s="713">
        <v>45.6</v>
      </c>
      <c r="BP7" s="713"/>
      <c r="BQ7" s="713"/>
      <c r="BR7" s="713"/>
      <c r="BS7" s="714">
        <v>195069</v>
      </c>
      <c r="BT7" s="714"/>
      <c r="BU7" s="714"/>
      <c r="BV7" s="714"/>
      <c r="BW7" s="714"/>
      <c r="BX7" s="714"/>
      <c r="BY7" s="714"/>
      <c r="BZ7" s="714"/>
      <c r="CA7" s="714"/>
      <c r="CB7" s="777"/>
      <c r="CD7" s="719" t="s">
        <v>234</v>
      </c>
      <c r="CE7" s="720"/>
      <c r="CF7" s="720"/>
      <c r="CG7" s="720"/>
      <c r="CH7" s="720"/>
      <c r="CI7" s="720"/>
      <c r="CJ7" s="720"/>
      <c r="CK7" s="720"/>
      <c r="CL7" s="720"/>
      <c r="CM7" s="720"/>
      <c r="CN7" s="720"/>
      <c r="CO7" s="720"/>
      <c r="CP7" s="720"/>
      <c r="CQ7" s="721"/>
      <c r="CR7" s="680">
        <v>26097801</v>
      </c>
      <c r="CS7" s="681"/>
      <c r="CT7" s="681"/>
      <c r="CU7" s="681"/>
      <c r="CV7" s="681"/>
      <c r="CW7" s="681"/>
      <c r="CX7" s="681"/>
      <c r="CY7" s="682"/>
      <c r="CZ7" s="713">
        <v>30.3</v>
      </c>
      <c r="DA7" s="713"/>
      <c r="DB7" s="713"/>
      <c r="DC7" s="713"/>
      <c r="DD7" s="686">
        <v>48560</v>
      </c>
      <c r="DE7" s="681"/>
      <c r="DF7" s="681"/>
      <c r="DG7" s="681"/>
      <c r="DH7" s="681"/>
      <c r="DI7" s="681"/>
      <c r="DJ7" s="681"/>
      <c r="DK7" s="681"/>
      <c r="DL7" s="681"/>
      <c r="DM7" s="681"/>
      <c r="DN7" s="681"/>
      <c r="DO7" s="681"/>
      <c r="DP7" s="682"/>
      <c r="DQ7" s="686">
        <v>5087739</v>
      </c>
      <c r="DR7" s="681"/>
      <c r="DS7" s="681"/>
      <c r="DT7" s="681"/>
      <c r="DU7" s="681"/>
      <c r="DV7" s="681"/>
      <c r="DW7" s="681"/>
      <c r="DX7" s="681"/>
      <c r="DY7" s="681"/>
      <c r="DZ7" s="681"/>
      <c r="EA7" s="681"/>
      <c r="EB7" s="681"/>
      <c r="EC7" s="727"/>
    </row>
    <row r="8" spans="2:143" ht="11.25" customHeight="1" x14ac:dyDescent="0.2">
      <c r="B8" s="677" t="s">
        <v>235</v>
      </c>
      <c r="C8" s="678"/>
      <c r="D8" s="678"/>
      <c r="E8" s="678"/>
      <c r="F8" s="678"/>
      <c r="G8" s="678"/>
      <c r="H8" s="678"/>
      <c r="I8" s="678"/>
      <c r="J8" s="678"/>
      <c r="K8" s="678"/>
      <c r="L8" s="678"/>
      <c r="M8" s="678"/>
      <c r="N8" s="678"/>
      <c r="O8" s="678"/>
      <c r="P8" s="678"/>
      <c r="Q8" s="679"/>
      <c r="R8" s="680">
        <v>151105</v>
      </c>
      <c r="S8" s="681"/>
      <c r="T8" s="681"/>
      <c r="U8" s="681"/>
      <c r="V8" s="681"/>
      <c r="W8" s="681"/>
      <c r="X8" s="681"/>
      <c r="Y8" s="682"/>
      <c r="Z8" s="713">
        <v>0.2</v>
      </c>
      <c r="AA8" s="713"/>
      <c r="AB8" s="713"/>
      <c r="AC8" s="713"/>
      <c r="AD8" s="714">
        <v>151105</v>
      </c>
      <c r="AE8" s="714"/>
      <c r="AF8" s="714"/>
      <c r="AG8" s="714"/>
      <c r="AH8" s="714"/>
      <c r="AI8" s="714"/>
      <c r="AJ8" s="714"/>
      <c r="AK8" s="714"/>
      <c r="AL8" s="683">
        <v>0.4</v>
      </c>
      <c r="AM8" s="684"/>
      <c r="AN8" s="684"/>
      <c r="AO8" s="715"/>
      <c r="AP8" s="677" t="s">
        <v>236</v>
      </c>
      <c r="AQ8" s="678"/>
      <c r="AR8" s="678"/>
      <c r="AS8" s="678"/>
      <c r="AT8" s="678"/>
      <c r="AU8" s="678"/>
      <c r="AV8" s="678"/>
      <c r="AW8" s="678"/>
      <c r="AX8" s="678"/>
      <c r="AY8" s="678"/>
      <c r="AZ8" s="678"/>
      <c r="BA8" s="678"/>
      <c r="BB8" s="678"/>
      <c r="BC8" s="678"/>
      <c r="BD8" s="678"/>
      <c r="BE8" s="678"/>
      <c r="BF8" s="679"/>
      <c r="BG8" s="680">
        <v>369544</v>
      </c>
      <c r="BH8" s="681"/>
      <c r="BI8" s="681"/>
      <c r="BJ8" s="681"/>
      <c r="BK8" s="681"/>
      <c r="BL8" s="681"/>
      <c r="BM8" s="681"/>
      <c r="BN8" s="682"/>
      <c r="BO8" s="713">
        <v>1.2</v>
      </c>
      <c r="BP8" s="713"/>
      <c r="BQ8" s="713"/>
      <c r="BR8" s="713"/>
      <c r="BS8" s="686" t="s">
        <v>237</v>
      </c>
      <c r="BT8" s="681"/>
      <c r="BU8" s="681"/>
      <c r="BV8" s="681"/>
      <c r="BW8" s="681"/>
      <c r="BX8" s="681"/>
      <c r="BY8" s="681"/>
      <c r="BZ8" s="681"/>
      <c r="CA8" s="681"/>
      <c r="CB8" s="727"/>
      <c r="CD8" s="719" t="s">
        <v>238</v>
      </c>
      <c r="CE8" s="720"/>
      <c r="CF8" s="720"/>
      <c r="CG8" s="720"/>
      <c r="CH8" s="720"/>
      <c r="CI8" s="720"/>
      <c r="CJ8" s="720"/>
      <c r="CK8" s="720"/>
      <c r="CL8" s="720"/>
      <c r="CM8" s="720"/>
      <c r="CN8" s="720"/>
      <c r="CO8" s="720"/>
      <c r="CP8" s="720"/>
      <c r="CQ8" s="721"/>
      <c r="CR8" s="680">
        <v>26705393</v>
      </c>
      <c r="CS8" s="681"/>
      <c r="CT8" s="681"/>
      <c r="CU8" s="681"/>
      <c r="CV8" s="681"/>
      <c r="CW8" s="681"/>
      <c r="CX8" s="681"/>
      <c r="CY8" s="682"/>
      <c r="CZ8" s="713">
        <v>31</v>
      </c>
      <c r="DA8" s="713"/>
      <c r="DB8" s="713"/>
      <c r="DC8" s="713"/>
      <c r="DD8" s="686">
        <v>11822</v>
      </c>
      <c r="DE8" s="681"/>
      <c r="DF8" s="681"/>
      <c r="DG8" s="681"/>
      <c r="DH8" s="681"/>
      <c r="DI8" s="681"/>
      <c r="DJ8" s="681"/>
      <c r="DK8" s="681"/>
      <c r="DL8" s="681"/>
      <c r="DM8" s="681"/>
      <c r="DN8" s="681"/>
      <c r="DO8" s="681"/>
      <c r="DP8" s="682"/>
      <c r="DQ8" s="686">
        <v>12625528</v>
      </c>
      <c r="DR8" s="681"/>
      <c r="DS8" s="681"/>
      <c r="DT8" s="681"/>
      <c r="DU8" s="681"/>
      <c r="DV8" s="681"/>
      <c r="DW8" s="681"/>
      <c r="DX8" s="681"/>
      <c r="DY8" s="681"/>
      <c r="DZ8" s="681"/>
      <c r="EA8" s="681"/>
      <c r="EB8" s="681"/>
      <c r="EC8" s="727"/>
    </row>
    <row r="9" spans="2:143" ht="11.25" customHeight="1" x14ac:dyDescent="0.2">
      <c r="B9" s="677" t="s">
        <v>239</v>
      </c>
      <c r="C9" s="678"/>
      <c r="D9" s="678"/>
      <c r="E9" s="678"/>
      <c r="F9" s="678"/>
      <c r="G9" s="678"/>
      <c r="H9" s="678"/>
      <c r="I9" s="678"/>
      <c r="J9" s="678"/>
      <c r="K9" s="678"/>
      <c r="L9" s="678"/>
      <c r="M9" s="678"/>
      <c r="N9" s="678"/>
      <c r="O9" s="678"/>
      <c r="P9" s="678"/>
      <c r="Q9" s="679"/>
      <c r="R9" s="680">
        <v>164371</v>
      </c>
      <c r="S9" s="681"/>
      <c r="T9" s="681"/>
      <c r="U9" s="681"/>
      <c r="V9" s="681"/>
      <c r="W9" s="681"/>
      <c r="X9" s="681"/>
      <c r="Y9" s="682"/>
      <c r="Z9" s="713">
        <v>0.2</v>
      </c>
      <c r="AA9" s="713"/>
      <c r="AB9" s="713"/>
      <c r="AC9" s="713"/>
      <c r="AD9" s="714">
        <v>164371</v>
      </c>
      <c r="AE9" s="714"/>
      <c r="AF9" s="714"/>
      <c r="AG9" s="714"/>
      <c r="AH9" s="714"/>
      <c r="AI9" s="714"/>
      <c r="AJ9" s="714"/>
      <c r="AK9" s="714"/>
      <c r="AL9" s="683">
        <v>0.4</v>
      </c>
      <c r="AM9" s="684"/>
      <c r="AN9" s="684"/>
      <c r="AO9" s="715"/>
      <c r="AP9" s="677" t="s">
        <v>240</v>
      </c>
      <c r="AQ9" s="678"/>
      <c r="AR9" s="678"/>
      <c r="AS9" s="678"/>
      <c r="AT9" s="678"/>
      <c r="AU9" s="678"/>
      <c r="AV9" s="678"/>
      <c r="AW9" s="678"/>
      <c r="AX9" s="678"/>
      <c r="AY9" s="678"/>
      <c r="AZ9" s="678"/>
      <c r="BA9" s="678"/>
      <c r="BB9" s="678"/>
      <c r="BC9" s="678"/>
      <c r="BD9" s="678"/>
      <c r="BE9" s="678"/>
      <c r="BF9" s="679"/>
      <c r="BG9" s="680">
        <v>11663092</v>
      </c>
      <c r="BH9" s="681"/>
      <c r="BI9" s="681"/>
      <c r="BJ9" s="681"/>
      <c r="BK9" s="681"/>
      <c r="BL9" s="681"/>
      <c r="BM9" s="681"/>
      <c r="BN9" s="682"/>
      <c r="BO9" s="713">
        <v>38.799999999999997</v>
      </c>
      <c r="BP9" s="713"/>
      <c r="BQ9" s="713"/>
      <c r="BR9" s="713"/>
      <c r="BS9" s="686" t="s">
        <v>128</v>
      </c>
      <c r="BT9" s="681"/>
      <c r="BU9" s="681"/>
      <c r="BV9" s="681"/>
      <c r="BW9" s="681"/>
      <c r="BX9" s="681"/>
      <c r="BY9" s="681"/>
      <c r="BZ9" s="681"/>
      <c r="CA9" s="681"/>
      <c r="CB9" s="727"/>
      <c r="CD9" s="719" t="s">
        <v>241</v>
      </c>
      <c r="CE9" s="720"/>
      <c r="CF9" s="720"/>
      <c r="CG9" s="720"/>
      <c r="CH9" s="720"/>
      <c r="CI9" s="720"/>
      <c r="CJ9" s="720"/>
      <c r="CK9" s="720"/>
      <c r="CL9" s="720"/>
      <c r="CM9" s="720"/>
      <c r="CN9" s="720"/>
      <c r="CO9" s="720"/>
      <c r="CP9" s="720"/>
      <c r="CQ9" s="721"/>
      <c r="CR9" s="680">
        <v>5913061</v>
      </c>
      <c r="CS9" s="681"/>
      <c r="CT9" s="681"/>
      <c r="CU9" s="681"/>
      <c r="CV9" s="681"/>
      <c r="CW9" s="681"/>
      <c r="CX9" s="681"/>
      <c r="CY9" s="682"/>
      <c r="CZ9" s="713">
        <v>6.9</v>
      </c>
      <c r="DA9" s="713"/>
      <c r="DB9" s="713"/>
      <c r="DC9" s="713"/>
      <c r="DD9" s="686">
        <v>523258</v>
      </c>
      <c r="DE9" s="681"/>
      <c r="DF9" s="681"/>
      <c r="DG9" s="681"/>
      <c r="DH9" s="681"/>
      <c r="DI9" s="681"/>
      <c r="DJ9" s="681"/>
      <c r="DK9" s="681"/>
      <c r="DL9" s="681"/>
      <c r="DM9" s="681"/>
      <c r="DN9" s="681"/>
      <c r="DO9" s="681"/>
      <c r="DP9" s="682"/>
      <c r="DQ9" s="686">
        <v>4817686</v>
      </c>
      <c r="DR9" s="681"/>
      <c r="DS9" s="681"/>
      <c r="DT9" s="681"/>
      <c r="DU9" s="681"/>
      <c r="DV9" s="681"/>
      <c r="DW9" s="681"/>
      <c r="DX9" s="681"/>
      <c r="DY9" s="681"/>
      <c r="DZ9" s="681"/>
      <c r="EA9" s="681"/>
      <c r="EB9" s="681"/>
      <c r="EC9" s="727"/>
    </row>
    <row r="10" spans="2:143" ht="11.25" customHeight="1" x14ac:dyDescent="0.2">
      <c r="B10" s="677" t="s">
        <v>242</v>
      </c>
      <c r="C10" s="678"/>
      <c r="D10" s="678"/>
      <c r="E10" s="678"/>
      <c r="F10" s="678"/>
      <c r="G10" s="678"/>
      <c r="H10" s="678"/>
      <c r="I10" s="678"/>
      <c r="J10" s="678"/>
      <c r="K10" s="678"/>
      <c r="L10" s="678"/>
      <c r="M10" s="678"/>
      <c r="N10" s="678"/>
      <c r="O10" s="678"/>
      <c r="P10" s="678"/>
      <c r="Q10" s="679"/>
      <c r="R10" s="680" t="s">
        <v>237</v>
      </c>
      <c r="S10" s="681"/>
      <c r="T10" s="681"/>
      <c r="U10" s="681"/>
      <c r="V10" s="681"/>
      <c r="W10" s="681"/>
      <c r="X10" s="681"/>
      <c r="Y10" s="682"/>
      <c r="Z10" s="713" t="s">
        <v>237</v>
      </c>
      <c r="AA10" s="713"/>
      <c r="AB10" s="713"/>
      <c r="AC10" s="713"/>
      <c r="AD10" s="714" t="s">
        <v>128</v>
      </c>
      <c r="AE10" s="714"/>
      <c r="AF10" s="714"/>
      <c r="AG10" s="714"/>
      <c r="AH10" s="714"/>
      <c r="AI10" s="714"/>
      <c r="AJ10" s="714"/>
      <c r="AK10" s="714"/>
      <c r="AL10" s="683" t="s">
        <v>128</v>
      </c>
      <c r="AM10" s="684"/>
      <c r="AN10" s="684"/>
      <c r="AO10" s="715"/>
      <c r="AP10" s="677" t="s">
        <v>243</v>
      </c>
      <c r="AQ10" s="678"/>
      <c r="AR10" s="678"/>
      <c r="AS10" s="678"/>
      <c r="AT10" s="678"/>
      <c r="AU10" s="678"/>
      <c r="AV10" s="678"/>
      <c r="AW10" s="678"/>
      <c r="AX10" s="678"/>
      <c r="AY10" s="678"/>
      <c r="AZ10" s="678"/>
      <c r="BA10" s="678"/>
      <c r="BB10" s="678"/>
      <c r="BC10" s="678"/>
      <c r="BD10" s="678"/>
      <c r="BE10" s="678"/>
      <c r="BF10" s="679"/>
      <c r="BG10" s="680">
        <v>502240</v>
      </c>
      <c r="BH10" s="681"/>
      <c r="BI10" s="681"/>
      <c r="BJ10" s="681"/>
      <c r="BK10" s="681"/>
      <c r="BL10" s="681"/>
      <c r="BM10" s="681"/>
      <c r="BN10" s="682"/>
      <c r="BO10" s="713">
        <v>1.7</v>
      </c>
      <c r="BP10" s="713"/>
      <c r="BQ10" s="713"/>
      <c r="BR10" s="713"/>
      <c r="BS10" s="686" t="s">
        <v>128</v>
      </c>
      <c r="BT10" s="681"/>
      <c r="BU10" s="681"/>
      <c r="BV10" s="681"/>
      <c r="BW10" s="681"/>
      <c r="BX10" s="681"/>
      <c r="BY10" s="681"/>
      <c r="BZ10" s="681"/>
      <c r="CA10" s="681"/>
      <c r="CB10" s="727"/>
      <c r="CD10" s="719" t="s">
        <v>244</v>
      </c>
      <c r="CE10" s="720"/>
      <c r="CF10" s="720"/>
      <c r="CG10" s="720"/>
      <c r="CH10" s="720"/>
      <c r="CI10" s="720"/>
      <c r="CJ10" s="720"/>
      <c r="CK10" s="720"/>
      <c r="CL10" s="720"/>
      <c r="CM10" s="720"/>
      <c r="CN10" s="720"/>
      <c r="CO10" s="720"/>
      <c r="CP10" s="720"/>
      <c r="CQ10" s="721"/>
      <c r="CR10" s="680">
        <v>89760</v>
      </c>
      <c r="CS10" s="681"/>
      <c r="CT10" s="681"/>
      <c r="CU10" s="681"/>
      <c r="CV10" s="681"/>
      <c r="CW10" s="681"/>
      <c r="CX10" s="681"/>
      <c r="CY10" s="682"/>
      <c r="CZ10" s="713">
        <v>0.1</v>
      </c>
      <c r="DA10" s="713"/>
      <c r="DB10" s="713"/>
      <c r="DC10" s="713"/>
      <c r="DD10" s="686" t="s">
        <v>128</v>
      </c>
      <c r="DE10" s="681"/>
      <c r="DF10" s="681"/>
      <c r="DG10" s="681"/>
      <c r="DH10" s="681"/>
      <c r="DI10" s="681"/>
      <c r="DJ10" s="681"/>
      <c r="DK10" s="681"/>
      <c r="DL10" s="681"/>
      <c r="DM10" s="681"/>
      <c r="DN10" s="681"/>
      <c r="DO10" s="681"/>
      <c r="DP10" s="682"/>
      <c r="DQ10" s="686">
        <v>70867</v>
      </c>
      <c r="DR10" s="681"/>
      <c r="DS10" s="681"/>
      <c r="DT10" s="681"/>
      <c r="DU10" s="681"/>
      <c r="DV10" s="681"/>
      <c r="DW10" s="681"/>
      <c r="DX10" s="681"/>
      <c r="DY10" s="681"/>
      <c r="DZ10" s="681"/>
      <c r="EA10" s="681"/>
      <c r="EB10" s="681"/>
      <c r="EC10" s="727"/>
    </row>
    <row r="11" spans="2:143" ht="11.25" customHeight="1" x14ac:dyDescent="0.2">
      <c r="B11" s="677" t="s">
        <v>245</v>
      </c>
      <c r="C11" s="678"/>
      <c r="D11" s="678"/>
      <c r="E11" s="678"/>
      <c r="F11" s="678"/>
      <c r="G11" s="678"/>
      <c r="H11" s="678"/>
      <c r="I11" s="678"/>
      <c r="J11" s="678"/>
      <c r="K11" s="678"/>
      <c r="L11" s="678"/>
      <c r="M11" s="678"/>
      <c r="N11" s="678"/>
      <c r="O11" s="678"/>
      <c r="P11" s="678"/>
      <c r="Q11" s="679"/>
      <c r="R11" s="680">
        <v>4271762</v>
      </c>
      <c r="S11" s="681"/>
      <c r="T11" s="681"/>
      <c r="U11" s="681"/>
      <c r="V11" s="681"/>
      <c r="W11" s="681"/>
      <c r="X11" s="681"/>
      <c r="Y11" s="682"/>
      <c r="Z11" s="683">
        <v>4.9000000000000004</v>
      </c>
      <c r="AA11" s="684"/>
      <c r="AB11" s="684"/>
      <c r="AC11" s="685"/>
      <c r="AD11" s="686">
        <v>4271762</v>
      </c>
      <c r="AE11" s="681"/>
      <c r="AF11" s="681"/>
      <c r="AG11" s="681"/>
      <c r="AH11" s="681"/>
      <c r="AI11" s="681"/>
      <c r="AJ11" s="681"/>
      <c r="AK11" s="682"/>
      <c r="AL11" s="683">
        <v>11.4</v>
      </c>
      <c r="AM11" s="684"/>
      <c r="AN11" s="684"/>
      <c r="AO11" s="715"/>
      <c r="AP11" s="677" t="s">
        <v>246</v>
      </c>
      <c r="AQ11" s="678"/>
      <c r="AR11" s="678"/>
      <c r="AS11" s="678"/>
      <c r="AT11" s="678"/>
      <c r="AU11" s="678"/>
      <c r="AV11" s="678"/>
      <c r="AW11" s="678"/>
      <c r="AX11" s="678"/>
      <c r="AY11" s="678"/>
      <c r="AZ11" s="678"/>
      <c r="BA11" s="678"/>
      <c r="BB11" s="678"/>
      <c r="BC11" s="678"/>
      <c r="BD11" s="678"/>
      <c r="BE11" s="678"/>
      <c r="BF11" s="679"/>
      <c r="BG11" s="680">
        <v>1174925</v>
      </c>
      <c r="BH11" s="681"/>
      <c r="BI11" s="681"/>
      <c r="BJ11" s="681"/>
      <c r="BK11" s="681"/>
      <c r="BL11" s="681"/>
      <c r="BM11" s="681"/>
      <c r="BN11" s="682"/>
      <c r="BO11" s="713">
        <v>3.9</v>
      </c>
      <c r="BP11" s="713"/>
      <c r="BQ11" s="713"/>
      <c r="BR11" s="713"/>
      <c r="BS11" s="686">
        <v>195069</v>
      </c>
      <c r="BT11" s="681"/>
      <c r="BU11" s="681"/>
      <c r="BV11" s="681"/>
      <c r="BW11" s="681"/>
      <c r="BX11" s="681"/>
      <c r="BY11" s="681"/>
      <c r="BZ11" s="681"/>
      <c r="CA11" s="681"/>
      <c r="CB11" s="727"/>
      <c r="CD11" s="719" t="s">
        <v>247</v>
      </c>
      <c r="CE11" s="720"/>
      <c r="CF11" s="720"/>
      <c r="CG11" s="720"/>
      <c r="CH11" s="720"/>
      <c r="CI11" s="720"/>
      <c r="CJ11" s="720"/>
      <c r="CK11" s="720"/>
      <c r="CL11" s="720"/>
      <c r="CM11" s="720"/>
      <c r="CN11" s="720"/>
      <c r="CO11" s="720"/>
      <c r="CP11" s="720"/>
      <c r="CQ11" s="721"/>
      <c r="CR11" s="680">
        <v>1616922</v>
      </c>
      <c r="CS11" s="681"/>
      <c r="CT11" s="681"/>
      <c r="CU11" s="681"/>
      <c r="CV11" s="681"/>
      <c r="CW11" s="681"/>
      <c r="CX11" s="681"/>
      <c r="CY11" s="682"/>
      <c r="CZ11" s="713">
        <v>1.9</v>
      </c>
      <c r="DA11" s="713"/>
      <c r="DB11" s="713"/>
      <c r="DC11" s="713"/>
      <c r="DD11" s="686">
        <v>310265</v>
      </c>
      <c r="DE11" s="681"/>
      <c r="DF11" s="681"/>
      <c r="DG11" s="681"/>
      <c r="DH11" s="681"/>
      <c r="DI11" s="681"/>
      <c r="DJ11" s="681"/>
      <c r="DK11" s="681"/>
      <c r="DL11" s="681"/>
      <c r="DM11" s="681"/>
      <c r="DN11" s="681"/>
      <c r="DO11" s="681"/>
      <c r="DP11" s="682"/>
      <c r="DQ11" s="686">
        <v>1265077</v>
      </c>
      <c r="DR11" s="681"/>
      <c r="DS11" s="681"/>
      <c r="DT11" s="681"/>
      <c r="DU11" s="681"/>
      <c r="DV11" s="681"/>
      <c r="DW11" s="681"/>
      <c r="DX11" s="681"/>
      <c r="DY11" s="681"/>
      <c r="DZ11" s="681"/>
      <c r="EA11" s="681"/>
      <c r="EB11" s="681"/>
      <c r="EC11" s="727"/>
    </row>
    <row r="12" spans="2:143" ht="11.25" customHeight="1" x14ac:dyDescent="0.2">
      <c r="B12" s="677" t="s">
        <v>248</v>
      </c>
      <c r="C12" s="678"/>
      <c r="D12" s="678"/>
      <c r="E12" s="678"/>
      <c r="F12" s="678"/>
      <c r="G12" s="678"/>
      <c r="H12" s="678"/>
      <c r="I12" s="678"/>
      <c r="J12" s="678"/>
      <c r="K12" s="678"/>
      <c r="L12" s="678"/>
      <c r="M12" s="678"/>
      <c r="N12" s="678"/>
      <c r="O12" s="678"/>
      <c r="P12" s="678"/>
      <c r="Q12" s="679"/>
      <c r="R12" s="680">
        <v>84770</v>
      </c>
      <c r="S12" s="681"/>
      <c r="T12" s="681"/>
      <c r="U12" s="681"/>
      <c r="V12" s="681"/>
      <c r="W12" s="681"/>
      <c r="X12" s="681"/>
      <c r="Y12" s="682"/>
      <c r="Z12" s="713">
        <v>0.1</v>
      </c>
      <c r="AA12" s="713"/>
      <c r="AB12" s="713"/>
      <c r="AC12" s="713"/>
      <c r="AD12" s="714">
        <v>84770</v>
      </c>
      <c r="AE12" s="714"/>
      <c r="AF12" s="714"/>
      <c r="AG12" s="714"/>
      <c r="AH12" s="714"/>
      <c r="AI12" s="714"/>
      <c r="AJ12" s="714"/>
      <c r="AK12" s="714"/>
      <c r="AL12" s="683">
        <v>0.2</v>
      </c>
      <c r="AM12" s="684"/>
      <c r="AN12" s="684"/>
      <c r="AO12" s="715"/>
      <c r="AP12" s="677" t="s">
        <v>249</v>
      </c>
      <c r="AQ12" s="678"/>
      <c r="AR12" s="678"/>
      <c r="AS12" s="678"/>
      <c r="AT12" s="678"/>
      <c r="AU12" s="678"/>
      <c r="AV12" s="678"/>
      <c r="AW12" s="678"/>
      <c r="AX12" s="678"/>
      <c r="AY12" s="678"/>
      <c r="AZ12" s="678"/>
      <c r="BA12" s="678"/>
      <c r="BB12" s="678"/>
      <c r="BC12" s="678"/>
      <c r="BD12" s="678"/>
      <c r="BE12" s="678"/>
      <c r="BF12" s="679"/>
      <c r="BG12" s="680">
        <v>13170169</v>
      </c>
      <c r="BH12" s="681"/>
      <c r="BI12" s="681"/>
      <c r="BJ12" s="681"/>
      <c r="BK12" s="681"/>
      <c r="BL12" s="681"/>
      <c r="BM12" s="681"/>
      <c r="BN12" s="682"/>
      <c r="BO12" s="713">
        <v>43.8</v>
      </c>
      <c r="BP12" s="713"/>
      <c r="BQ12" s="713"/>
      <c r="BR12" s="713"/>
      <c r="BS12" s="686" t="s">
        <v>237</v>
      </c>
      <c r="BT12" s="681"/>
      <c r="BU12" s="681"/>
      <c r="BV12" s="681"/>
      <c r="BW12" s="681"/>
      <c r="BX12" s="681"/>
      <c r="BY12" s="681"/>
      <c r="BZ12" s="681"/>
      <c r="CA12" s="681"/>
      <c r="CB12" s="727"/>
      <c r="CD12" s="719" t="s">
        <v>250</v>
      </c>
      <c r="CE12" s="720"/>
      <c r="CF12" s="720"/>
      <c r="CG12" s="720"/>
      <c r="CH12" s="720"/>
      <c r="CI12" s="720"/>
      <c r="CJ12" s="720"/>
      <c r="CK12" s="720"/>
      <c r="CL12" s="720"/>
      <c r="CM12" s="720"/>
      <c r="CN12" s="720"/>
      <c r="CO12" s="720"/>
      <c r="CP12" s="720"/>
      <c r="CQ12" s="721"/>
      <c r="CR12" s="680">
        <v>1713281</v>
      </c>
      <c r="CS12" s="681"/>
      <c r="CT12" s="681"/>
      <c r="CU12" s="681"/>
      <c r="CV12" s="681"/>
      <c r="CW12" s="681"/>
      <c r="CX12" s="681"/>
      <c r="CY12" s="682"/>
      <c r="CZ12" s="713">
        <v>2</v>
      </c>
      <c r="DA12" s="713"/>
      <c r="DB12" s="713"/>
      <c r="DC12" s="713"/>
      <c r="DD12" s="686">
        <v>190405</v>
      </c>
      <c r="DE12" s="681"/>
      <c r="DF12" s="681"/>
      <c r="DG12" s="681"/>
      <c r="DH12" s="681"/>
      <c r="DI12" s="681"/>
      <c r="DJ12" s="681"/>
      <c r="DK12" s="681"/>
      <c r="DL12" s="681"/>
      <c r="DM12" s="681"/>
      <c r="DN12" s="681"/>
      <c r="DO12" s="681"/>
      <c r="DP12" s="682"/>
      <c r="DQ12" s="686">
        <v>1555811</v>
      </c>
      <c r="DR12" s="681"/>
      <c r="DS12" s="681"/>
      <c r="DT12" s="681"/>
      <c r="DU12" s="681"/>
      <c r="DV12" s="681"/>
      <c r="DW12" s="681"/>
      <c r="DX12" s="681"/>
      <c r="DY12" s="681"/>
      <c r="DZ12" s="681"/>
      <c r="EA12" s="681"/>
      <c r="EB12" s="681"/>
      <c r="EC12" s="727"/>
    </row>
    <row r="13" spans="2:143" ht="11.25" customHeight="1" x14ac:dyDescent="0.2">
      <c r="B13" s="677" t="s">
        <v>251</v>
      </c>
      <c r="C13" s="678"/>
      <c r="D13" s="678"/>
      <c r="E13" s="678"/>
      <c r="F13" s="678"/>
      <c r="G13" s="678"/>
      <c r="H13" s="678"/>
      <c r="I13" s="678"/>
      <c r="J13" s="678"/>
      <c r="K13" s="678"/>
      <c r="L13" s="678"/>
      <c r="M13" s="678"/>
      <c r="N13" s="678"/>
      <c r="O13" s="678"/>
      <c r="P13" s="678"/>
      <c r="Q13" s="679"/>
      <c r="R13" s="680" t="s">
        <v>128</v>
      </c>
      <c r="S13" s="681"/>
      <c r="T13" s="681"/>
      <c r="U13" s="681"/>
      <c r="V13" s="681"/>
      <c r="W13" s="681"/>
      <c r="X13" s="681"/>
      <c r="Y13" s="682"/>
      <c r="Z13" s="713" t="s">
        <v>237</v>
      </c>
      <c r="AA13" s="713"/>
      <c r="AB13" s="713"/>
      <c r="AC13" s="713"/>
      <c r="AD13" s="714" t="s">
        <v>237</v>
      </c>
      <c r="AE13" s="714"/>
      <c r="AF13" s="714"/>
      <c r="AG13" s="714"/>
      <c r="AH13" s="714"/>
      <c r="AI13" s="714"/>
      <c r="AJ13" s="714"/>
      <c r="AK13" s="714"/>
      <c r="AL13" s="683" t="s">
        <v>237</v>
      </c>
      <c r="AM13" s="684"/>
      <c r="AN13" s="684"/>
      <c r="AO13" s="715"/>
      <c r="AP13" s="677" t="s">
        <v>252</v>
      </c>
      <c r="AQ13" s="678"/>
      <c r="AR13" s="678"/>
      <c r="AS13" s="678"/>
      <c r="AT13" s="678"/>
      <c r="AU13" s="678"/>
      <c r="AV13" s="678"/>
      <c r="AW13" s="678"/>
      <c r="AX13" s="678"/>
      <c r="AY13" s="678"/>
      <c r="AZ13" s="678"/>
      <c r="BA13" s="678"/>
      <c r="BB13" s="678"/>
      <c r="BC13" s="678"/>
      <c r="BD13" s="678"/>
      <c r="BE13" s="678"/>
      <c r="BF13" s="679"/>
      <c r="BG13" s="680">
        <v>13158388</v>
      </c>
      <c r="BH13" s="681"/>
      <c r="BI13" s="681"/>
      <c r="BJ13" s="681"/>
      <c r="BK13" s="681"/>
      <c r="BL13" s="681"/>
      <c r="BM13" s="681"/>
      <c r="BN13" s="682"/>
      <c r="BO13" s="713">
        <v>43.8</v>
      </c>
      <c r="BP13" s="713"/>
      <c r="BQ13" s="713"/>
      <c r="BR13" s="713"/>
      <c r="BS13" s="686" t="s">
        <v>136</v>
      </c>
      <c r="BT13" s="681"/>
      <c r="BU13" s="681"/>
      <c r="BV13" s="681"/>
      <c r="BW13" s="681"/>
      <c r="BX13" s="681"/>
      <c r="BY13" s="681"/>
      <c r="BZ13" s="681"/>
      <c r="CA13" s="681"/>
      <c r="CB13" s="727"/>
      <c r="CD13" s="719" t="s">
        <v>253</v>
      </c>
      <c r="CE13" s="720"/>
      <c r="CF13" s="720"/>
      <c r="CG13" s="720"/>
      <c r="CH13" s="720"/>
      <c r="CI13" s="720"/>
      <c r="CJ13" s="720"/>
      <c r="CK13" s="720"/>
      <c r="CL13" s="720"/>
      <c r="CM13" s="720"/>
      <c r="CN13" s="720"/>
      <c r="CO13" s="720"/>
      <c r="CP13" s="720"/>
      <c r="CQ13" s="721"/>
      <c r="CR13" s="680">
        <v>8517361</v>
      </c>
      <c r="CS13" s="681"/>
      <c r="CT13" s="681"/>
      <c r="CU13" s="681"/>
      <c r="CV13" s="681"/>
      <c r="CW13" s="681"/>
      <c r="CX13" s="681"/>
      <c r="CY13" s="682"/>
      <c r="CZ13" s="713">
        <v>9.9</v>
      </c>
      <c r="DA13" s="713"/>
      <c r="DB13" s="713"/>
      <c r="DC13" s="713"/>
      <c r="DD13" s="686">
        <v>2185324</v>
      </c>
      <c r="DE13" s="681"/>
      <c r="DF13" s="681"/>
      <c r="DG13" s="681"/>
      <c r="DH13" s="681"/>
      <c r="DI13" s="681"/>
      <c r="DJ13" s="681"/>
      <c r="DK13" s="681"/>
      <c r="DL13" s="681"/>
      <c r="DM13" s="681"/>
      <c r="DN13" s="681"/>
      <c r="DO13" s="681"/>
      <c r="DP13" s="682"/>
      <c r="DQ13" s="686">
        <v>5037320</v>
      </c>
      <c r="DR13" s="681"/>
      <c r="DS13" s="681"/>
      <c r="DT13" s="681"/>
      <c r="DU13" s="681"/>
      <c r="DV13" s="681"/>
      <c r="DW13" s="681"/>
      <c r="DX13" s="681"/>
      <c r="DY13" s="681"/>
      <c r="DZ13" s="681"/>
      <c r="EA13" s="681"/>
      <c r="EB13" s="681"/>
      <c r="EC13" s="727"/>
    </row>
    <row r="14" spans="2:143" ht="11.25" customHeight="1" x14ac:dyDescent="0.2">
      <c r="B14" s="677" t="s">
        <v>254</v>
      </c>
      <c r="C14" s="678"/>
      <c r="D14" s="678"/>
      <c r="E14" s="678"/>
      <c r="F14" s="678"/>
      <c r="G14" s="678"/>
      <c r="H14" s="678"/>
      <c r="I14" s="678"/>
      <c r="J14" s="678"/>
      <c r="K14" s="678"/>
      <c r="L14" s="678"/>
      <c r="M14" s="678"/>
      <c r="N14" s="678"/>
      <c r="O14" s="678"/>
      <c r="P14" s="678"/>
      <c r="Q14" s="679"/>
      <c r="R14" s="680">
        <v>39</v>
      </c>
      <c r="S14" s="681"/>
      <c r="T14" s="681"/>
      <c r="U14" s="681"/>
      <c r="V14" s="681"/>
      <c r="W14" s="681"/>
      <c r="X14" s="681"/>
      <c r="Y14" s="682"/>
      <c r="Z14" s="713">
        <v>0</v>
      </c>
      <c r="AA14" s="713"/>
      <c r="AB14" s="713"/>
      <c r="AC14" s="713"/>
      <c r="AD14" s="714">
        <v>39</v>
      </c>
      <c r="AE14" s="714"/>
      <c r="AF14" s="714"/>
      <c r="AG14" s="714"/>
      <c r="AH14" s="714"/>
      <c r="AI14" s="714"/>
      <c r="AJ14" s="714"/>
      <c r="AK14" s="714"/>
      <c r="AL14" s="683">
        <v>0</v>
      </c>
      <c r="AM14" s="684"/>
      <c r="AN14" s="684"/>
      <c r="AO14" s="715"/>
      <c r="AP14" s="677" t="s">
        <v>255</v>
      </c>
      <c r="AQ14" s="678"/>
      <c r="AR14" s="678"/>
      <c r="AS14" s="678"/>
      <c r="AT14" s="678"/>
      <c r="AU14" s="678"/>
      <c r="AV14" s="678"/>
      <c r="AW14" s="678"/>
      <c r="AX14" s="678"/>
      <c r="AY14" s="678"/>
      <c r="AZ14" s="678"/>
      <c r="BA14" s="678"/>
      <c r="BB14" s="678"/>
      <c r="BC14" s="678"/>
      <c r="BD14" s="678"/>
      <c r="BE14" s="678"/>
      <c r="BF14" s="679"/>
      <c r="BG14" s="680">
        <v>653049</v>
      </c>
      <c r="BH14" s="681"/>
      <c r="BI14" s="681"/>
      <c r="BJ14" s="681"/>
      <c r="BK14" s="681"/>
      <c r="BL14" s="681"/>
      <c r="BM14" s="681"/>
      <c r="BN14" s="682"/>
      <c r="BO14" s="713">
        <v>2.2000000000000002</v>
      </c>
      <c r="BP14" s="713"/>
      <c r="BQ14" s="713"/>
      <c r="BR14" s="713"/>
      <c r="BS14" s="686" t="s">
        <v>136</v>
      </c>
      <c r="BT14" s="681"/>
      <c r="BU14" s="681"/>
      <c r="BV14" s="681"/>
      <c r="BW14" s="681"/>
      <c r="BX14" s="681"/>
      <c r="BY14" s="681"/>
      <c r="BZ14" s="681"/>
      <c r="CA14" s="681"/>
      <c r="CB14" s="727"/>
      <c r="CD14" s="719" t="s">
        <v>256</v>
      </c>
      <c r="CE14" s="720"/>
      <c r="CF14" s="720"/>
      <c r="CG14" s="720"/>
      <c r="CH14" s="720"/>
      <c r="CI14" s="720"/>
      <c r="CJ14" s="720"/>
      <c r="CK14" s="720"/>
      <c r="CL14" s="720"/>
      <c r="CM14" s="720"/>
      <c r="CN14" s="720"/>
      <c r="CO14" s="720"/>
      <c r="CP14" s="720"/>
      <c r="CQ14" s="721"/>
      <c r="CR14" s="680">
        <v>2787196</v>
      </c>
      <c r="CS14" s="681"/>
      <c r="CT14" s="681"/>
      <c r="CU14" s="681"/>
      <c r="CV14" s="681"/>
      <c r="CW14" s="681"/>
      <c r="CX14" s="681"/>
      <c r="CY14" s="682"/>
      <c r="CZ14" s="713">
        <v>3.2</v>
      </c>
      <c r="DA14" s="713"/>
      <c r="DB14" s="713"/>
      <c r="DC14" s="713"/>
      <c r="DD14" s="686">
        <v>397469</v>
      </c>
      <c r="DE14" s="681"/>
      <c r="DF14" s="681"/>
      <c r="DG14" s="681"/>
      <c r="DH14" s="681"/>
      <c r="DI14" s="681"/>
      <c r="DJ14" s="681"/>
      <c r="DK14" s="681"/>
      <c r="DL14" s="681"/>
      <c r="DM14" s="681"/>
      <c r="DN14" s="681"/>
      <c r="DO14" s="681"/>
      <c r="DP14" s="682"/>
      <c r="DQ14" s="686">
        <v>2396104</v>
      </c>
      <c r="DR14" s="681"/>
      <c r="DS14" s="681"/>
      <c r="DT14" s="681"/>
      <c r="DU14" s="681"/>
      <c r="DV14" s="681"/>
      <c r="DW14" s="681"/>
      <c r="DX14" s="681"/>
      <c r="DY14" s="681"/>
      <c r="DZ14" s="681"/>
      <c r="EA14" s="681"/>
      <c r="EB14" s="681"/>
      <c r="EC14" s="727"/>
    </row>
    <row r="15" spans="2:143" ht="11.25" customHeight="1" x14ac:dyDescent="0.2">
      <c r="B15" s="677" t="s">
        <v>257</v>
      </c>
      <c r="C15" s="678"/>
      <c r="D15" s="678"/>
      <c r="E15" s="678"/>
      <c r="F15" s="678"/>
      <c r="G15" s="678"/>
      <c r="H15" s="678"/>
      <c r="I15" s="678"/>
      <c r="J15" s="678"/>
      <c r="K15" s="678"/>
      <c r="L15" s="678"/>
      <c r="M15" s="678"/>
      <c r="N15" s="678"/>
      <c r="O15" s="678"/>
      <c r="P15" s="678"/>
      <c r="Q15" s="679"/>
      <c r="R15" s="680" t="s">
        <v>128</v>
      </c>
      <c r="S15" s="681"/>
      <c r="T15" s="681"/>
      <c r="U15" s="681"/>
      <c r="V15" s="681"/>
      <c r="W15" s="681"/>
      <c r="X15" s="681"/>
      <c r="Y15" s="682"/>
      <c r="Z15" s="713" t="s">
        <v>136</v>
      </c>
      <c r="AA15" s="713"/>
      <c r="AB15" s="713"/>
      <c r="AC15" s="713"/>
      <c r="AD15" s="714" t="s">
        <v>128</v>
      </c>
      <c r="AE15" s="714"/>
      <c r="AF15" s="714"/>
      <c r="AG15" s="714"/>
      <c r="AH15" s="714"/>
      <c r="AI15" s="714"/>
      <c r="AJ15" s="714"/>
      <c r="AK15" s="714"/>
      <c r="AL15" s="683" t="s">
        <v>136</v>
      </c>
      <c r="AM15" s="684"/>
      <c r="AN15" s="684"/>
      <c r="AO15" s="715"/>
      <c r="AP15" s="677" t="s">
        <v>258</v>
      </c>
      <c r="AQ15" s="678"/>
      <c r="AR15" s="678"/>
      <c r="AS15" s="678"/>
      <c r="AT15" s="678"/>
      <c r="AU15" s="678"/>
      <c r="AV15" s="678"/>
      <c r="AW15" s="678"/>
      <c r="AX15" s="678"/>
      <c r="AY15" s="678"/>
      <c r="AZ15" s="678"/>
      <c r="BA15" s="678"/>
      <c r="BB15" s="678"/>
      <c r="BC15" s="678"/>
      <c r="BD15" s="678"/>
      <c r="BE15" s="678"/>
      <c r="BF15" s="679"/>
      <c r="BG15" s="680">
        <v>1278626</v>
      </c>
      <c r="BH15" s="681"/>
      <c r="BI15" s="681"/>
      <c r="BJ15" s="681"/>
      <c r="BK15" s="681"/>
      <c r="BL15" s="681"/>
      <c r="BM15" s="681"/>
      <c r="BN15" s="682"/>
      <c r="BO15" s="713">
        <v>4.3</v>
      </c>
      <c r="BP15" s="713"/>
      <c r="BQ15" s="713"/>
      <c r="BR15" s="713"/>
      <c r="BS15" s="686" t="s">
        <v>128</v>
      </c>
      <c r="BT15" s="681"/>
      <c r="BU15" s="681"/>
      <c r="BV15" s="681"/>
      <c r="BW15" s="681"/>
      <c r="BX15" s="681"/>
      <c r="BY15" s="681"/>
      <c r="BZ15" s="681"/>
      <c r="CA15" s="681"/>
      <c r="CB15" s="727"/>
      <c r="CD15" s="719" t="s">
        <v>259</v>
      </c>
      <c r="CE15" s="720"/>
      <c r="CF15" s="720"/>
      <c r="CG15" s="720"/>
      <c r="CH15" s="720"/>
      <c r="CI15" s="720"/>
      <c r="CJ15" s="720"/>
      <c r="CK15" s="720"/>
      <c r="CL15" s="720"/>
      <c r="CM15" s="720"/>
      <c r="CN15" s="720"/>
      <c r="CO15" s="720"/>
      <c r="CP15" s="720"/>
      <c r="CQ15" s="721"/>
      <c r="CR15" s="680">
        <v>7849269</v>
      </c>
      <c r="CS15" s="681"/>
      <c r="CT15" s="681"/>
      <c r="CU15" s="681"/>
      <c r="CV15" s="681"/>
      <c r="CW15" s="681"/>
      <c r="CX15" s="681"/>
      <c r="CY15" s="682"/>
      <c r="CZ15" s="713">
        <v>9.1</v>
      </c>
      <c r="DA15" s="713"/>
      <c r="DB15" s="713"/>
      <c r="DC15" s="713"/>
      <c r="DD15" s="686">
        <v>1253925</v>
      </c>
      <c r="DE15" s="681"/>
      <c r="DF15" s="681"/>
      <c r="DG15" s="681"/>
      <c r="DH15" s="681"/>
      <c r="DI15" s="681"/>
      <c r="DJ15" s="681"/>
      <c r="DK15" s="681"/>
      <c r="DL15" s="681"/>
      <c r="DM15" s="681"/>
      <c r="DN15" s="681"/>
      <c r="DO15" s="681"/>
      <c r="DP15" s="682"/>
      <c r="DQ15" s="686">
        <v>5267842</v>
      </c>
      <c r="DR15" s="681"/>
      <c r="DS15" s="681"/>
      <c r="DT15" s="681"/>
      <c r="DU15" s="681"/>
      <c r="DV15" s="681"/>
      <c r="DW15" s="681"/>
      <c r="DX15" s="681"/>
      <c r="DY15" s="681"/>
      <c r="DZ15" s="681"/>
      <c r="EA15" s="681"/>
      <c r="EB15" s="681"/>
      <c r="EC15" s="727"/>
    </row>
    <row r="16" spans="2:143" ht="11.25" customHeight="1" x14ac:dyDescent="0.2">
      <c r="B16" s="677" t="s">
        <v>260</v>
      </c>
      <c r="C16" s="678"/>
      <c r="D16" s="678"/>
      <c r="E16" s="678"/>
      <c r="F16" s="678"/>
      <c r="G16" s="678"/>
      <c r="H16" s="678"/>
      <c r="I16" s="678"/>
      <c r="J16" s="678"/>
      <c r="K16" s="678"/>
      <c r="L16" s="678"/>
      <c r="M16" s="678"/>
      <c r="N16" s="678"/>
      <c r="O16" s="678"/>
      <c r="P16" s="678"/>
      <c r="Q16" s="679"/>
      <c r="R16" s="680">
        <v>68393</v>
      </c>
      <c r="S16" s="681"/>
      <c r="T16" s="681"/>
      <c r="U16" s="681"/>
      <c r="V16" s="681"/>
      <c r="W16" s="681"/>
      <c r="X16" s="681"/>
      <c r="Y16" s="682"/>
      <c r="Z16" s="713">
        <v>0.1</v>
      </c>
      <c r="AA16" s="713"/>
      <c r="AB16" s="713"/>
      <c r="AC16" s="713"/>
      <c r="AD16" s="714">
        <v>68393</v>
      </c>
      <c r="AE16" s="714"/>
      <c r="AF16" s="714"/>
      <c r="AG16" s="714"/>
      <c r="AH16" s="714"/>
      <c r="AI16" s="714"/>
      <c r="AJ16" s="714"/>
      <c r="AK16" s="714"/>
      <c r="AL16" s="683">
        <v>0.2</v>
      </c>
      <c r="AM16" s="684"/>
      <c r="AN16" s="684"/>
      <c r="AO16" s="715"/>
      <c r="AP16" s="677" t="s">
        <v>261</v>
      </c>
      <c r="AQ16" s="678"/>
      <c r="AR16" s="678"/>
      <c r="AS16" s="678"/>
      <c r="AT16" s="678"/>
      <c r="AU16" s="678"/>
      <c r="AV16" s="678"/>
      <c r="AW16" s="678"/>
      <c r="AX16" s="678"/>
      <c r="AY16" s="678"/>
      <c r="AZ16" s="678"/>
      <c r="BA16" s="678"/>
      <c r="BB16" s="678"/>
      <c r="BC16" s="678"/>
      <c r="BD16" s="678"/>
      <c r="BE16" s="678"/>
      <c r="BF16" s="679"/>
      <c r="BG16" s="680">
        <v>8</v>
      </c>
      <c r="BH16" s="681"/>
      <c r="BI16" s="681"/>
      <c r="BJ16" s="681"/>
      <c r="BK16" s="681"/>
      <c r="BL16" s="681"/>
      <c r="BM16" s="681"/>
      <c r="BN16" s="682"/>
      <c r="BO16" s="713">
        <v>0</v>
      </c>
      <c r="BP16" s="713"/>
      <c r="BQ16" s="713"/>
      <c r="BR16" s="713"/>
      <c r="BS16" s="686" t="s">
        <v>237</v>
      </c>
      <c r="BT16" s="681"/>
      <c r="BU16" s="681"/>
      <c r="BV16" s="681"/>
      <c r="BW16" s="681"/>
      <c r="BX16" s="681"/>
      <c r="BY16" s="681"/>
      <c r="BZ16" s="681"/>
      <c r="CA16" s="681"/>
      <c r="CB16" s="727"/>
      <c r="CD16" s="719" t="s">
        <v>262</v>
      </c>
      <c r="CE16" s="720"/>
      <c r="CF16" s="720"/>
      <c r="CG16" s="720"/>
      <c r="CH16" s="720"/>
      <c r="CI16" s="720"/>
      <c r="CJ16" s="720"/>
      <c r="CK16" s="720"/>
      <c r="CL16" s="720"/>
      <c r="CM16" s="720"/>
      <c r="CN16" s="720"/>
      <c r="CO16" s="720"/>
      <c r="CP16" s="720"/>
      <c r="CQ16" s="721"/>
      <c r="CR16" s="680">
        <v>96664</v>
      </c>
      <c r="CS16" s="681"/>
      <c r="CT16" s="681"/>
      <c r="CU16" s="681"/>
      <c r="CV16" s="681"/>
      <c r="CW16" s="681"/>
      <c r="CX16" s="681"/>
      <c r="CY16" s="682"/>
      <c r="CZ16" s="713">
        <v>0.1</v>
      </c>
      <c r="DA16" s="713"/>
      <c r="DB16" s="713"/>
      <c r="DC16" s="713"/>
      <c r="DD16" s="686" t="s">
        <v>237</v>
      </c>
      <c r="DE16" s="681"/>
      <c r="DF16" s="681"/>
      <c r="DG16" s="681"/>
      <c r="DH16" s="681"/>
      <c r="DI16" s="681"/>
      <c r="DJ16" s="681"/>
      <c r="DK16" s="681"/>
      <c r="DL16" s="681"/>
      <c r="DM16" s="681"/>
      <c r="DN16" s="681"/>
      <c r="DO16" s="681"/>
      <c r="DP16" s="682"/>
      <c r="DQ16" s="686">
        <v>70184</v>
      </c>
      <c r="DR16" s="681"/>
      <c r="DS16" s="681"/>
      <c r="DT16" s="681"/>
      <c r="DU16" s="681"/>
      <c r="DV16" s="681"/>
      <c r="DW16" s="681"/>
      <c r="DX16" s="681"/>
      <c r="DY16" s="681"/>
      <c r="DZ16" s="681"/>
      <c r="EA16" s="681"/>
      <c r="EB16" s="681"/>
      <c r="EC16" s="727"/>
    </row>
    <row r="17" spans="2:133" ht="11.25" customHeight="1" x14ac:dyDescent="0.2">
      <c r="B17" s="677" t="s">
        <v>263</v>
      </c>
      <c r="C17" s="678"/>
      <c r="D17" s="678"/>
      <c r="E17" s="678"/>
      <c r="F17" s="678"/>
      <c r="G17" s="678"/>
      <c r="H17" s="678"/>
      <c r="I17" s="678"/>
      <c r="J17" s="678"/>
      <c r="K17" s="678"/>
      <c r="L17" s="678"/>
      <c r="M17" s="678"/>
      <c r="N17" s="678"/>
      <c r="O17" s="678"/>
      <c r="P17" s="678"/>
      <c r="Q17" s="679"/>
      <c r="R17" s="680">
        <v>176150</v>
      </c>
      <c r="S17" s="681"/>
      <c r="T17" s="681"/>
      <c r="U17" s="681"/>
      <c r="V17" s="681"/>
      <c r="W17" s="681"/>
      <c r="X17" s="681"/>
      <c r="Y17" s="682"/>
      <c r="Z17" s="713">
        <v>0.2</v>
      </c>
      <c r="AA17" s="713"/>
      <c r="AB17" s="713"/>
      <c r="AC17" s="713"/>
      <c r="AD17" s="714">
        <v>176150</v>
      </c>
      <c r="AE17" s="714"/>
      <c r="AF17" s="714"/>
      <c r="AG17" s="714"/>
      <c r="AH17" s="714"/>
      <c r="AI17" s="714"/>
      <c r="AJ17" s="714"/>
      <c r="AK17" s="714"/>
      <c r="AL17" s="683">
        <v>0.5</v>
      </c>
      <c r="AM17" s="684"/>
      <c r="AN17" s="684"/>
      <c r="AO17" s="715"/>
      <c r="AP17" s="677" t="s">
        <v>264</v>
      </c>
      <c r="AQ17" s="678"/>
      <c r="AR17" s="678"/>
      <c r="AS17" s="678"/>
      <c r="AT17" s="678"/>
      <c r="AU17" s="678"/>
      <c r="AV17" s="678"/>
      <c r="AW17" s="678"/>
      <c r="AX17" s="678"/>
      <c r="AY17" s="678"/>
      <c r="AZ17" s="678"/>
      <c r="BA17" s="678"/>
      <c r="BB17" s="678"/>
      <c r="BC17" s="678"/>
      <c r="BD17" s="678"/>
      <c r="BE17" s="678"/>
      <c r="BF17" s="679"/>
      <c r="BG17" s="680" t="s">
        <v>237</v>
      </c>
      <c r="BH17" s="681"/>
      <c r="BI17" s="681"/>
      <c r="BJ17" s="681"/>
      <c r="BK17" s="681"/>
      <c r="BL17" s="681"/>
      <c r="BM17" s="681"/>
      <c r="BN17" s="682"/>
      <c r="BO17" s="713" t="s">
        <v>237</v>
      </c>
      <c r="BP17" s="713"/>
      <c r="BQ17" s="713"/>
      <c r="BR17" s="713"/>
      <c r="BS17" s="686" t="s">
        <v>136</v>
      </c>
      <c r="BT17" s="681"/>
      <c r="BU17" s="681"/>
      <c r="BV17" s="681"/>
      <c r="BW17" s="681"/>
      <c r="BX17" s="681"/>
      <c r="BY17" s="681"/>
      <c r="BZ17" s="681"/>
      <c r="CA17" s="681"/>
      <c r="CB17" s="727"/>
      <c r="CD17" s="719" t="s">
        <v>265</v>
      </c>
      <c r="CE17" s="720"/>
      <c r="CF17" s="720"/>
      <c r="CG17" s="720"/>
      <c r="CH17" s="720"/>
      <c r="CI17" s="720"/>
      <c r="CJ17" s="720"/>
      <c r="CK17" s="720"/>
      <c r="CL17" s="720"/>
      <c r="CM17" s="720"/>
      <c r="CN17" s="720"/>
      <c r="CO17" s="720"/>
      <c r="CP17" s="720"/>
      <c r="CQ17" s="721"/>
      <c r="CR17" s="680">
        <v>3866979</v>
      </c>
      <c r="CS17" s="681"/>
      <c r="CT17" s="681"/>
      <c r="CU17" s="681"/>
      <c r="CV17" s="681"/>
      <c r="CW17" s="681"/>
      <c r="CX17" s="681"/>
      <c r="CY17" s="682"/>
      <c r="CZ17" s="713">
        <v>4.5</v>
      </c>
      <c r="DA17" s="713"/>
      <c r="DB17" s="713"/>
      <c r="DC17" s="713"/>
      <c r="DD17" s="686" t="s">
        <v>128</v>
      </c>
      <c r="DE17" s="681"/>
      <c r="DF17" s="681"/>
      <c r="DG17" s="681"/>
      <c r="DH17" s="681"/>
      <c r="DI17" s="681"/>
      <c r="DJ17" s="681"/>
      <c r="DK17" s="681"/>
      <c r="DL17" s="681"/>
      <c r="DM17" s="681"/>
      <c r="DN17" s="681"/>
      <c r="DO17" s="681"/>
      <c r="DP17" s="682"/>
      <c r="DQ17" s="686">
        <v>3837084</v>
      </c>
      <c r="DR17" s="681"/>
      <c r="DS17" s="681"/>
      <c r="DT17" s="681"/>
      <c r="DU17" s="681"/>
      <c r="DV17" s="681"/>
      <c r="DW17" s="681"/>
      <c r="DX17" s="681"/>
      <c r="DY17" s="681"/>
      <c r="DZ17" s="681"/>
      <c r="EA17" s="681"/>
      <c r="EB17" s="681"/>
      <c r="EC17" s="727"/>
    </row>
    <row r="18" spans="2:133" ht="11.25" customHeight="1" x14ac:dyDescent="0.2">
      <c r="B18" s="677" t="s">
        <v>266</v>
      </c>
      <c r="C18" s="678"/>
      <c r="D18" s="678"/>
      <c r="E18" s="678"/>
      <c r="F18" s="678"/>
      <c r="G18" s="678"/>
      <c r="H18" s="678"/>
      <c r="I18" s="678"/>
      <c r="J18" s="678"/>
      <c r="K18" s="678"/>
      <c r="L18" s="678"/>
      <c r="M18" s="678"/>
      <c r="N18" s="678"/>
      <c r="O18" s="678"/>
      <c r="P18" s="678"/>
      <c r="Q18" s="679"/>
      <c r="R18" s="680">
        <v>235114</v>
      </c>
      <c r="S18" s="681"/>
      <c r="T18" s="681"/>
      <c r="U18" s="681"/>
      <c r="V18" s="681"/>
      <c r="W18" s="681"/>
      <c r="X18" s="681"/>
      <c r="Y18" s="682"/>
      <c r="Z18" s="713">
        <v>0.3</v>
      </c>
      <c r="AA18" s="713"/>
      <c r="AB18" s="713"/>
      <c r="AC18" s="713"/>
      <c r="AD18" s="714">
        <v>235114</v>
      </c>
      <c r="AE18" s="714"/>
      <c r="AF18" s="714"/>
      <c r="AG18" s="714"/>
      <c r="AH18" s="714"/>
      <c r="AI18" s="714"/>
      <c r="AJ18" s="714"/>
      <c r="AK18" s="714"/>
      <c r="AL18" s="683">
        <v>0.6</v>
      </c>
      <c r="AM18" s="684"/>
      <c r="AN18" s="684"/>
      <c r="AO18" s="715"/>
      <c r="AP18" s="677" t="s">
        <v>267</v>
      </c>
      <c r="AQ18" s="678"/>
      <c r="AR18" s="678"/>
      <c r="AS18" s="678"/>
      <c r="AT18" s="678"/>
      <c r="AU18" s="678"/>
      <c r="AV18" s="678"/>
      <c r="AW18" s="678"/>
      <c r="AX18" s="678"/>
      <c r="AY18" s="678"/>
      <c r="AZ18" s="678"/>
      <c r="BA18" s="678"/>
      <c r="BB18" s="678"/>
      <c r="BC18" s="678"/>
      <c r="BD18" s="678"/>
      <c r="BE18" s="678"/>
      <c r="BF18" s="679"/>
      <c r="BG18" s="680" t="s">
        <v>128</v>
      </c>
      <c r="BH18" s="681"/>
      <c r="BI18" s="681"/>
      <c r="BJ18" s="681"/>
      <c r="BK18" s="681"/>
      <c r="BL18" s="681"/>
      <c r="BM18" s="681"/>
      <c r="BN18" s="682"/>
      <c r="BO18" s="713" t="s">
        <v>128</v>
      </c>
      <c r="BP18" s="713"/>
      <c r="BQ18" s="713"/>
      <c r="BR18" s="713"/>
      <c r="BS18" s="686" t="s">
        <v>237</v>
      </c>
      <c r="BT18" s="681"/>
      <c r="BU18" s="681"/>
      <c r="BV18" s="681"/>
      <c r="BW18" s="681"/>
      <c r="BX18" s="681"/>
      <c r="BY18" s="681"/>
      <c r="BZ18" s="681"/>
      <c r="CA18" s="681"/>
      <c r="CB18" s="727"/>
      <c r="CD18" s="719" t="s">
        <v>268</v>
      </c>
      <c r="CE18" s="720"/>
      <c r="CF18" s="720"/>
      <c r="CG18" s="720"/>
      <c r="CH18" s="720"/>
      <c r="CI18" s="720"/>
      <c r="CJ18" s="720"/>
      <c r="CK18" s="720"/>
      <c r="CL18" s="720"/>
      <c r="CM18" s="720"/>
      <c r="CN18" s="720"/>
      <c r="CO18" s="720"/>
      <c r="CP18" s="720"/>
      <c r="CQ18" s="721"/>
      <c r="CR18" s="680">
        <v>491142</v>
      </c>
      <c r="CS18" s="681"/>
      <c r="CT18" s="681"/>
      <c r="CU18" s="681"/>
      <c r="CV18" s="681"/>
      <c r="CW18" s="681"/>
      <c r="CX18" s="681"/>
      <c r="CY18" s="682"/>
      <c r="CZ18" s="713">
        <v>0.6</v>
      </c>
      <c r="DA18" s="713"/>
      <c r="DB18" s="713"/>
      <c r="DC18" s="713"/>
      <c r="DD18" s="686">
        <v>491142</v>
      </c>
      <c r="DE18" s="681"/>
      <c r="DF18" s="681"/>
      <c r="DG18" s="681"/>
      <c r="DH18" s="681"/>
      <c r="DI18" s="681"/>
      <c r="DJ18" s="681"/>
      <c r="DK18" s="681"/>
      <c r="DL18" s="681"/>
      <c r="DM18" s="681"/>
      <c r="DN18" s="681"/>
      <c r="DO18" s="681"/>
      <c r="DP18" s="682"/>
      <c r="DQ18" s="686">
        <v>355474</v>
      </c>
      <c r="DR18" s="681"/>
      <c r="DS18" s="681"/>
      <c r="DT18" s="681"/>
      <c r="DU18" s="681"/>
      <c r="DV18" s="681"/>
      <c r="DW18" s="681"/>
      <c r="DX18" s="681"/>
      <c r="DY18" s="681"/>
      <c r="DZ18" s="681"/>
      <c r="EA18" s="681"/>
      <c r="EB18" s="681"/>
      <c r="EC18" s="727"/>
    </row>
    <row r="19" spans="2:133" ht="11.25" customHeight="1" x14ac:dyDescent="0.2">
      <c r="B19" s="677" t="s">
        <v>269</v>
      </c>
      <c r="C19" s="678"/>
      <c r="D19" s="678"/>
      <c r="E19" s="678"/>
      <c r="F19" s="678"/>
      <c r="G19" s="678"/>
      <c r="H19" s="678"/>
      <c r="I19" s="678"/>
      <c r="J19" s="678"/>
      <c r="K19" s="678"/>
      <c r="L19" s="678"/>
      <c r="M19" s="678"/>
      <c r="N19" s="678"/>
      <c r="O19" s="678"/>
      <c r="P19" s="678"/>
      <c r="Q19" s="679"/>
      <c r="R19" s="680">
        <v>188190</v>
      </c>
      <c r="S19" s="681"/>
      <c r="T19" s="681"/>
      <c r="U19" s="681"/>
      <c r="V19" s="681"/>
      <c r="W19" s="681"/>
      <c r="X19" s="681"/>
      <c r="Y19" s="682"/>
      <c r="Z19" s="713">
        <v>0.2</v>
      </c>
      <c r="AA19" s="713"/>
      <c r="AB19" s="713"/>
      <c r="AC19" s="713"/>
      <c r="AD19" s="714">
        <v>188190</v>
      </c>
      <c r="AE19" s="714"/>
      <c r="AF19" s="714"/>
      <c r="AG19" s="714"/>
      <c r="AH19" s="714"/>
      <c r="AI19" s="714"/>
      <c r="AJ19" s="714"/>
      <c r="AK19" s="714"/>
      <c r="AL19" s="683">
        <v>0.5</v>
      </c>
      <c r="AM19" s="684"/>
      <c r="AN19" s="684"/>
      <c r="AO19" s="715"/>
      <c r="AP19" s="677" t="s">
        <v>270</v>
      </c>
      <c r="AQ19" s="678"/>
      <c r="AR19" s="678"/>
      <c r="AS19" s="678"/>
      <c r="AT19" s="678"/>
      <c r="AU19" s="678"/>
      <c r="AV19" s="678"/>
      <c r="AW19" s="678"/>
      <c r="AX19" s="678"/>
      <c r="AY19" s="678"/>
      <c r="AZ19" s="678"/>
      <c r="BA19" s="678"/>
      <c r="BB19" s="678"/>
      <c r="BC19" s="678"/>
      <c r="BD19" s="678"/>
      <c r="BE19" s="678"/>
      <c r="BF19" s="679"/>
      <c r="BG19" s="680">
        <v>1235592</v>
      </c>
      <c r="BH19" s="681"/>
      <c r="BI19" s="681"/>
      <c r="BJ19" s="681"/>
      <c r="BK19" s="681"/>
      <c r="BL19" s="681"/>
      <c r="BM19" s="681"/>
      <c r="BN19" s="682"/>
      <c r="BO19" s="713">
        <v>4.0999999999999996</v>
      </c>
      <c r="BP19" s="713"/>
      <c r="BQ19" s="713"/>
      <c r="BR19" s="713"/>
      <c r="BS19" s="686" t="s">
        <v>136</v>
      </c>
      <c r="BT19" s="681"/>
      <c r="BU19" s="681"/>
      <c r="BV19" s="681"/>
      <c r="BW19" s="681"/>
      <c r="BX19" s="681"/>
      <c r="BY19" s="681"/>
      <c r="BZ19" s="681"/>
      <c r="CA19" s="681"/>
      <c r="CB19" s="727"/>
      <c r="CD19" s="719" t="s">
        <v>271</v>
      </c>
      <c r="CE19" s="720"/>
      <c r="CF19" s="720"/>
      <c r="CG19" s="720"/>
      <c r="CH19" s="720"/>
      <c r="CI19" s="720"/>
      <c r="CJ19" s="720"/>
      <c r="CK19" s="720"/>
      <c r="CL19" s="720"/>
      <c r="CM19" s="720"/>
      <c r="CN19" s="720"/>
      <c r="CO19" s="720"/>
      <c r="CP19" s="720"/>
      <c r="CQ19" s="721"/>
      <c r="CR19" s="680" t="s">
        <v>237</v>
      </c>
      <c r="CS19" s="681"/>
      <c r="CT19" s="681"/>
      <c r="CU19" s="681"/>
      <c r="CV19" s="681"/>
      <c r="CW19" s="681"/>
      <c r="CX19" s="681"/>
      <c r="CY19" s="682"/>
      <c r="CZ19" s="713" t="s">
        <v>237</v>
      </c>
      <c r="DA19" s="713"/>
      <c r="DB19" s="713"/>
      <c r="DC19" s="713"/>
      <c r="DD19" s="686" t="s">
        <v>136</v>
      </c>
      <c r="DE19" s="681"/>
      <c r="DF19" s="681"/>
      <c r="DG19" s="681"/>
      <c r="DH19" s="681"/>
      <c r="DI19" s="681"/>
      <c r="DJ19" s="681"/>
      <c r="DK19" s="681"/>
      <c r="DL19" s="681"/>
      <c r="DM19" s="681"/>
      <c r="DN19" s="681"/>
      <c r="DO19" s="681"/>
      <c r="DP19" s="682"/>
      <c r="DQ19" s="686" t="s">
        <v>128</v>
      </c>
      <c r="DR19" s="681"/>
      <c r="DS19" s="681"/>
      <c r="DT19" s="681"/>
      <c r="DU19" s="681"/>
      <c r="DV19" s="681"/>
      <c r="DW19" s="681"/>
      <c r="DX19" s="681"/>
      <c r="DY19" s="681"/>
      <c r="DZ19" s="681"/>
      <c r="EA19" s="681"/>
      <c r="EB19" s="681"/>
      <c r="EC19" s="727"/>
    </row>
    <row r="20" spans="2:133" ht="11.25" customHeight="1" x14ac:dyDescent="0.2">
      <c r="B20" s="677" t="s">
        <v>272</v>
      </c>
      <c r="C20" s="678"/>
      <c r="D20" s="678"/>
      <c r="E20" s="678"/>
      <c r="F20" s="678"/>
      <c r="G20" s="678"/>
      <c r="H20" s="678"/>
      <c r="I20" s="678"/>
      <c r="J20" s="678"/>
      <c r="K20" s="678"/>
      <c r="L20" s="678"/>
      <c r="M20" s="678"/>
      <c r="N20" s="678"/>
      <c r="O20" s="678"/>
      <c r="P20" s="678"/>
      <c r="Q20" s="679"/>
      <c r="R20" s="680">
        <v>29803</v>
      </c>
      <c r="S20" s="681"/>
      <c r="T20" s="681"/>
      <c r="U20" s="681"/>
      <c r="V20" s="681"/>
      <c r="W20" s="681"/>
      <c r="X20" s="681"/>
      <c r="Y20" s="682"/>
      <c r="Z20" s="713">
        <v>0</v>
      </c>
      <c r="AA20" s="713"/>
      <c r="AB20" s="713"/>
      <c r="AC20" s="713"/>
      <c r="AD20" s="714">
        <v>29803</v>
      </c>
      <c r="AE20" s="714"/>
      <c r="AF20" s="714"/>
      <c r="AG20" s="714"/>
      <c r="AH20" s="714"/>
      <c r="AI20" s="714"/>
      <c r="AJ20" s="714"/>
      <c r="AK20" s="714"/>
      <c r="AL20" s="683">
        <v>0.1</v>
      </c>
      <c r="AM20" s="684"/>
      <c r="AN20" s="684"/>
      <c r="AO20" s="715"/>
      <c r="AP20" s="677" t="s">
        <v>273</v>
      </c>
      <c r="AQ20" s="678"/>
      <c r="AR20" s="678"/>
      <c r="AS20" s="678"/>
      <c r="AT20" s="678"/>
      <c r="AU20" s="678"/>
      <c r="AV20" s="678"/>
      <c r="AW20" s="678"/>
      <c r="AX20" s="678"/>
      <c r="AY20" s="678"/>
      <c r="AZ20" s="678"/>
      <c r="BA20" s="678"/>
      <c r="BB20" s="678"/>
      <c r="BC20" s="678"/>
      <c r="BD20" s="678"/>
      <c r="BE20" s="678"/>
      <c r="BF20" s="679"/>
      <c r="BG20" s="680">
        <v>1235592</v>
      </c>
      <c r="BH20" s="681"/>
      <c r="BI20" s="681"/>
      <c r="BJ20" s="681"/>
      <c r="BK20" s="681"/>
      <c r="BL20" s="681"/>
      <c r="BM20" s="681"/>
      <c r="BN20" s="682"/>
      <c r="BO20" s="713">
        <v>4.0999999999999996</v>
      </c>
      <c r="BP20" s="713"/>
      <c r="BQ20" s="713"/>
      <c r="BR20" s="713"/>
      <c r="BS20" s="686" t="s">
        <v>237</v>
      </c>
      <c r="BT20" s="681"/>
      <c r="BU20" s="681"/>
      <c r="BV20" s="681"/>
      <c r="BW20" s="681"/>
      <c r="BX20" s="681"/>
      <c r="BY20" s="681"/>
      <c r="BZ20" s="681"/>
      <c r="CA20" s="681"/>
      <c r="CB20" s="727"/>
      <c r="CD20" s="719" t="s">
        <v>274</v>
      </c>
      <c r="CE20" s="720"/>
      <c r="CF20" s="720"/>
      <c r="CG20" s="720"/>
      <c r="CH20" s="720"/>
      <c r="CI20" s="720"/>
      <c r="CJ20" s="720"/>
      <c r="CK20" s="720"/>
      <c r="CL20" s="720"/>
      <c r="CM20" s="720"/>
      <c r="CN20" s="720"/>
      <c r="CO20" s="720"/>
      <c r="CP20" s="720"/>
      <c r="CQ20" s="721"/>
      <c r="CR20" s="680">
        <v>86201075</v>
      </c>
      <c r="CS20" s="681"/>
      <c r="CT20" s="681"/>
      <c r="CU20" s="681"/>
      <c r="CV20" s="681"/>
      <c r="CW20" s="681"/>
      <c r="CX20" s="681"/>
      <c r="CY20" s="682"/>
      <c r="CZ20" s="713">
        <v>100</v>
      </c>
      <c r="DA20" s="713"/>
      <c r="DB20" s="713"/>
      <c r="DC20" s="713"/>
      <c r="DD20" s="686">
        <v>5412170</v>
      </c>
      <c r="DE20" s="681"/>
      <c r="DF20" s="681"/>
      <c r="DG20" s="681"/>
      <c r="DH20" s="681"/>
      <c r="DI20" s="681"/>
      <c r="DJ20" s="681"/>
      <c r="DK20" s="681"/>
      <c r="DL20" s="681"/>
      <c r="DM20" s="681"/>
      <c r="DN20" s="681"/>
      <c r="DO20" s="681"/>
      <c r="DP20" s="682"/>
      <c r="DQ20" s="686">
        <v>42842962</v>
      </c>
      <c r="DR20" s="681"/>
      <c r="DS20" s="681"/>
      <c r="DT20" s="681"/>
      <c r="DU20" s="681"/>
      <c r="DV20" s="681"/>
      <c r="DW20" s="681"/>
      <c r="DX20" s="681"/>
      <c r="DY20" s="681"/>
      <c r="DZ20" s="681"/>
      <c r="EA20" s="681"/>
      <c r="EB20" s="681"/>
      <c r="EC20" s="727"/>
    </row>
    <row r="21" spans="2:133" ht="11.25" customHeight="1" x14ac:dyDescent="0.2">
      <c r="B21" s="677" t="s">
        <v>275</v>
      </c>
      <c r="C21" s="678"/>
      <c r="D21" s="678"/>
      <c r="E21" s="678"/>
      <c r="F21" s="678"/>
      <c r="G21" s="678"/>
      <c r="H21" s="678"/>
      <c r="I21" s="678"/>
      <c r="J21" s="678"/>
      <c r="K21" s="678"/>
      <c r="L21" s="678"/>
      <c r="M21" s="678"/>
      <c r="N21" s="678"/>
      <c r="O21" s="678"/>
      <c r="P21" s="678"/>
      <c r="Q21" s="679"/>
      <c r="R21" s="680">
        <v>17121</v>
      </c>
      <c r="S21" s="681"/>
      <c r="T21" s="681"/>
      <c r="U21" s="681"/>
      <c r="V21" s="681"/>
      <c r="W21" s="681"/>
      <c r="X21" s="681"/>
      <c r="Y21" s="682"/>
      <c r="Z21" s="713">
        <v>0</v>
      </c>
      <c r="AA21" s="713"/>
      <c r="AB21" s="713"/>
      <c r="AC21" s="713"/>
      <c r="AD21" s="714">
        <v>17121</v>
      </c>
      <c r="AE21" s="714"/>
      <c r="AF21" s="714"/>
      <c r="AG21" s="714"/>
      <c r="AH21" s="714"/>
      <c r="AI21" s="714"/>
      <c r="AJ21" s="714"/>
      <c r="AK21" s="714"/>
      <c r="AL21" s="683">
        <v>0</v>
      </c>
      <c r="AM21" s="684"/>
      <c r="AN21" s="684"/>
      <c r="AO21" s="715"/>
      <c r="AP21" s="774" t="s">
        <v>276</v>
      </c>
      <c r="AQ21" s="782"/>
      <c r="AR21" s="782"/>
      <c r="AS21" s="782"/>
      <c r="AT21" s="782"/>
      <c r="AU21" s="782"/>
      <c r="AV21" s="782"/>
      <c r="AW21" s="782"/>
      <c r="AX21" s="782"/>
      <c r="AY21" s="782"/>
      <c r="AZ21" s="782"/>
      <c r="BA21" s="782"/>
      <c r="BB21" s="782"/>
      <c r="BC21" s="782"/>
      <c r="BD21" s="782"/>
      <c r="BE21" s="782"/>
      <c r="BF21" s="776"/>
      <c r="BG21" s="680">
        <v>5909</v>
      </c>
      <c r="BH21" s="681"/>
      <c r="BI21" s="681"/>
      <c r="BJ21" s="681"/>
      <c r="BK21" s="681"/>
      <c r="BL21" s="681"/>
      <c r="BM21" s="681"/>
      <c r="BN21" s="682"/>
      <c r="BO21" s="713">
        <v>0</v>
      </c>
      <c r="BP21" s="713"/>
      <c r="BQ21" s="713"/>
      <c r="BR21" s="713"/>
      <c r="BS21" s="686" t="s">
        <v>128</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2">
      <c r="B22" s="677" t="s">
        <v>277</v>
      </c>
      <c r="C22" s="678"/>
      <c r="D22" s="678"/>
      <c r="E22" s="678"/>
      <c r="F22" s="678"/>
      <c r="G22" s="678"/>
      <c r="H22" s="678"/>
      <c r="I22" s="678"/>
      <c r="J22" s="678"/>
      <c r="K22" s="678"/>
      <c r="L22" s="678"/>
      <c r="M22" s="678"/>
      <c r="N22" s="678"/>
      <c r="O22" s="678"/>
      <c r="P22" s="678"/>
      <c r="Q22" s="679"/>
      <c r="R22" s="680">
        <v>3064235</v>
      </c>
      <c r="S22" s="681"/>
      <c r="T22" s="681"/>
      <c r="U22" s="681"/>
      <c r="V22" s="681"/>
      <c r="W22" s="681"/>
      <c r="X22" s="681"/>
      <c r="Y22" s="682"/>
      <c r="Z22" s="713">
        <v>3.5</v>
      </c>
      <c r="AA22" s="713"/>
      <c r="AB22" s="713"/>
      <c r="AC22" s="713"/>
      <c r="AD22" s="714">
        <v>2634101</v>
      </c>
      <c r="AE22" s="714"/>
      <c r="AF22" s="714"/>
      <c r="AG22" s="714"/>
      <c r="AH22" s="714"/>
      <c r="AI22" s="714"/>
      <c r="AJ22" s="714"/>
      <c r="AK22" s="714"/>
      <c r="AL22" s="683">
        <v>7</v>
      </c>
      <c r="AM22" s="684"/>
      <c r="AN22" s="684"/>
      <c r="AO22" s="715"/>
      <c r="AP22" s="774" t="s">
        <v>278</v>
      </c>
      <c r="AQ22" s="782"/>
      <c r="AR22" s="782"/>
      <c r="AS22" s="782"/>
      <c r="AT22" s="782"/>
      <c r="AU22" s="782"/>
      <c r="AV22" s="782"/>
      <c r="AW22" s="782"/>
      <c r="AX22" s="782"/>
      <c r="AY22" s="782"/>
      <c r="AZ22" s="782"/>
      <c r="BA22" s="782"/>
      <c r="BB22" s="782"/>
      <c r="BC22" s="782"/>
      <c r="BD22" s="782"/>
      <c r="BE22" s="782"/>
      <c r="BF22" s="776"/>
      <c r="BG22" s="680" t="s">
        <v>128</v>
      </c>
      <c r="BH22" s="681"/>
      <c r="BI22" s="681"/>
      <c r="BJ22" s="681"/>
      <c r="BK22" s="681"/>
      <c r="BL22" s="681"/>
      <c r="BM22" s="681"/>
      <c r="BN22" s="682"/>
      <c r="BO22" s="713" t="s">
        <v>237</v>
      </c>
      <c r="BP22" s="713"/>
      <c r="BQ22" s="713"/>
      <c r="BR22" s="713"/>
      <c r="BS22" s="686" t="s">
        <v>136</v>
      </c>
      <c r="BT22" s="681"/>
      <c r="BU22" s="681"/>
      <c r="BV22" s="681"/>
      <c r="BW22" s="681"/>
      <c r="BX22" s="681"/>
      <c r="BY22" s="681"/>
      <c r="BZ22" s="681"/>
      <c r="CA22" s="681"/>
      <c r="CB22" s="727"/>
      <c r="CD22" s="784" t="s">
        <v>279</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2">
      <c r="B23" s="677" t="s">
        <v>280</v>
      </c>
      <c r="C23" s="678"/>
      <c r="D23" s="678"/>
      <c r="E23" s="678"/>
      <c r="F23" s="678"/>
      <c r="G23" s="678"/>
      <c r="H23" s="678"/>
      <c r="I23" s="678"/>
      <c r="J23" s="678"/>
      <c r="K23" s="678"/>
      <c r="L23" s="678"/>
      <c r="M23" s="678"/>
      <c r="N23" s="678"/>
      <c r="O23" s="678"/>
      <c r="P23" s="678"/>
      <c r="Q23" s="679"/>
      <c r="R23" s="680">
        <v>2634101</v>
      </c>
      <c r="S23" s="681"/>
      <c r="T23" s="681"/>
      <c r="U23" s="681"/>
      <c r="V23" s="681"/>
      <c r="W23" s="681"/>
      <c r="X23" s="681"/>
      <c r="Y23" s="682"/>
      <c r="Z23" s="713">
        <v>3</v>
      </c>
      <c r="AA23" s="713"/>
      <c r="AB23" s="713"/>
      <c r="AC23" s="713"/>
      <c r="AD23" s="714">
        <v>2634101</v>
      </c>
      <c r="AE23" s="714"/>
      <c r="AF23" s="714"/>
      <c r="AG23" s="714"/>
      <c r="AH23" s="714"/>
      <c r="AI23" s="714"/>
      <c r="AJ23" s="714"/>
      <c r="AK23" s="714"/>
      <c r="AL23" s="683">
        <v>7</v>
      </c>
      <c r="AM23" s="684"/>
      <c r="AN23" s="684"/>
      <c r="AO23" s="715"/>
      <c r="AP23" s="774" t="s">
        <v>281</v>
      </c>
      <c r="AQ23" s="782"/>
      <c r="AR23" s="782"/>
      <c r="AS23" s="782"/>
      <c r="AT23" s="782"/>
      <c r="AU23" s="782"/>
      <c r="AV23" s="782"/>
      <c r="AW23" s="782"/>
      <c r="AX23" s="782"/>
      <c r="AY23" s="782"/>
      <c r="AZ23" s="782"/>
      <c r="BA23" s="782"/>
      <c r="BB23" s="782"/>
      <c r="BC23" s="782"/>
      <c r="BD23" s="782"/>
      <c r="BE23" s="782"/>
      <c r="BF23" s="776"/>
      <c r="BG23" s="680">
        <v>1229683</v>
      </c>
      <c r="BH23" s="681"/>
      <c r="BI23" s="681"/>
      <c r="BJ23" s="681"/>
      <c r="BK23" s="681"/>
      <c r="BL23" s="681"/>
      <c r="BM23" s="681"/>
      <c r="BN23" s="682"/>
      <c r="BO23" s="713">
        <v>4.0999999999999996</v>
      </c>
      <c r="BP23" s="713"/>
      <c r="BQ23" s="713"/>
      <c r="BR23" s="713"/>
      <c r="BS23" s="686" t="s">
        <v>136</v>
      </c>
      <c r="BT23" s="681"/>
      <c r="BU23" s="681"/>
      <c r="BV23" s="681"/>
      <c r="BW23" s="681"/>
      <c r="BX23" s="681"/>
      <c r="BY23" s="681"/>
      <c r="BZ23" s="681"/>
      <c r="CA23" s="681"/>
      <c r="CB23" s="727"/>
      <c r="CD23" s="784" t="s">
        <v>220</v>
      </c>
      <c r="CE23" s="785"/>
      <c r="CF23" s="785"/>
      <c r="CG23" s="785"/>
      <c r="CH23" s="785"/>
      <c r="CI23" s="785"/>
      <c r="CJ23" s="785"/>
      <c r="CK23" s="785"/>
      <c r="CL23" s="785"/>
      <c r="CM23" s="785"/>
      <c r="CN23" s="785"/>
      <c r="CO23" s="785"/>
      <c r="CP23" s="785"/>
      <c r="CQ23" s="786"/>
      <c r="CR23" s="784" t="s">
        <v>282</v>
      </c>
      <c r="CS23" s="785"/>
      <c r="CT23" s="785"/>
      <c r="CU23" s="785"/>
      <c r="CV23" s="785"/>
      <c r="CW23" s="785"/>
      <c r="CX23" s="785"/>
      <c r="CY23" s="786"/>
      <c r="CZ23" s="784" t="s">
        <v>283</v>
      </c>
      <c r="DA23" s="785"/>
      <c r="DB23" s="785"/>
      <c r="DC23" s="786"/>
      <c r="DD23" s="784" t="s">
        <v>284</v>
      </c>
      <c r="DE23" s="785"/>
      <c r="DF23" s="785"/>
      <c r="DG23" s="785"/>
      <c r="DH23" s="785"/>
      <c r="DI23" s="785"/>
      <c r="DJ23" s="785"/>
      <c r="DK23" s="786"/>
      <c r="DL23" s="793" t="s">
        <v>285</v>
      </c>
      <c r="DM23" s="794"/>
      <c r="DN23" s="794"/>
      <c r="DO23" s="794"/>
      <c r="DP23" s="794"/>
      <c r="DQ23" s="794"/>
      <c r="DR23" s="794"/>
      <c r="DS23" s="794"/>
      <c r="DT23" s="794"/>
      <c r="DU23" s="794"/>
      <c r="DV23" s="795"/>
      <c r="DW23" s="784" t="s">
        <v>286</v>
      </c>
      <c r="DX23" s="785"/>
      <c r="DY23" s="785"/>
      <c r="DZ23" s="785"/>
      <c r="EA23" s="785"/>
      <c r="EB23" s="785"/>
      <c r="EC23" s="786"/>
    </row>
    <row r="24" spans="2:133" ht="11.25" customHeight="1" x14ac:dyDescent="0.2">
      <c r="B24" s="677" t="s">
        <v>287</v>
      </c>
      <c r="C24" s="678"/>
      <c r="D24" s="678"/>
      <c r="E24" s="678"/>
      <c r="F24" s="678"/>
      <c r="G24" s="678"/>
      <c r="H24" s="678"/>
      <c r="I24" s="678"/>
      <c r="J24" s="678"/>
      <c r="K24" s="678"/>
      <c r="L24" s="678"/>
      <c r="M24" s="678"/>
      <c r="N24" s="678"/>
      <c r="O24" s="678"/>
      <c r="P24" s="678"/>
      <c r="Q24" s="679"/>
      <c r="R24" s="680">
        <v>430134</v>
      </c>
      <c r="S24" s="681"/>
      <c r="T24" s="681"/>
      <c r="U24" s="681"/>
      <c r="V24" s="681"/>
      <c r="W24" s="681"/>
      <c r="X24" s="681"/>
      <c r="Y24" s="682"/>
      <c r="Z24" s="713">
        <v>0.5</v>
      </c>
      <c r="AA24" s="713"/>
      <c r="AB24" s="713"/>
      <c r="AC24" s="713"/>
      <c r="AD24" s="714" t="s">
        <v>237</v>
      </c>
      <c r="AE24" s="714"/>
      <c r="AF24" s="714"/>
      <c r="AG24" s="714"/>
      <c r="AH24" s="714"/>
      <c r="AI24" s="714"/>
      <c r="AJ24" s="714"/>
      <c r="AK24" s="714"/>
      <c r="AL24" s="683" t="s">
        <v>136</v>
      </c>
      <c r="AM24" s="684"/>
      <c r="AN24" s="684"/>
      <c r="AO24" s="715"/>
      <c r="AP24" s="774" t="s">
        <v>288</v>
      </c>
      <c r="AQ24" s="782"/>
      <c r="AR24" s="782"/>
      <c r="AS24" s="782"/>
      <c r="AT24" s="782"/>
      <c r="AU24" s="782"/>
      <c r="AV24" s="782"/>
      <c r="AW24" s="782"/>
      <c r="AX24" s="782"/>
      <c r="AY24" s="782"/>
      <c r="AZ24" s="782"/>
      <c r="BA24" s="782"/>
      <c r="BB24" s="782"/>
      <c r="BC24" s="782"/>
      <c r="BD24" s="782"/>
      <c r="BE24" s="782"/>
      <c r="BF24" s="776"/>
      <c r="BG24" s="680" t="s">
        <v>128</v>
      </c>
      <c r="BH24" s="681"/>
      <c r="BI24" s="681"/>
      <c r="BJ24" s="681"/>
      <c r="BK24" s="681"/>
      <c r="BL24" s="681"/>
      <c r="BM24" s="681"/>
      <c r="BN24" s="682"/>
      <c r="BO24" s="713" t="s">
        <v>237</v>
      </c>
      <c r="BP24" s="713"/>
      <c r="BQ24" s="713"/>
      <c r="BR24" s="713"/>
      <c r="BS24" s="686" t="s">
        <v>128</v>
      </c>
      <c r="BT24" s="681"/>
      <c r="BU24" s="681"/>
      <c r="BV24" s="681"/>
      <c r="BW24" s="681"/>
      <c r="BX24" s="681"/>
      <c r="BY24" s="681"/>
      <c r="BZ24" s="681"/>
      <c r="CA24" s="681"/>
      <c r="CB24" s="727"/>
      <c r="CD24" s="738" t="s">
        <v>289</v>
      </c>
      <c r="CE24" s="739"/>
      <c r="CF24" s="739"/>
      <c r="CG24" s="739"/>
      <c r="CH24" s="739"/>
      <c r="CI24" s="739"/>
      <c r="CJ24" s="739"/>
      <c r="CK24" s="739"/>
      <c r="CL24" s="739"/>
      <c r="CM24" s="739"/>
      <c r="CN24" s="739"/>
      <c r="CO24" s="739"/>
      <c r="CP24" s="739"/>
      <c r="CQ24" s="740"/>
      <c r="CR24" s="735">
        <v>34894949</v>
      </c>
      <c r="CS24" s="736"/>
      <c r="CT24" s="736"/>
      <c r="CU24" s="736"/>
      <c r="CV24" s="736"/>
      <c r="CW24" s="736"/>
      <c r="CX24" s="736"/>
      <c r="CY24" s="779"/>
      <c r="CZ24" s="780">
        <v>40.5</v>
      </c>
      <c r="DA24" s="751"/>
      <c r="DB24" s="751"/>
      <c r="DC24" s="783"/>
      <c r="DD24" s="778">
        <v>21382650</v>
      </c>
      <c r="DE24" s="736"/>
      <c r="DF24" s="736"/>
      <c r="DG24" s="736"/>
      <c r="DH24" s="736"/>
      <c r="DI24" s="736"/>
      <c r="DJ24" s="736"/>
      <c r="DK24" s="779"/>
      <c r="DL24" s="778">
        <v>21143942</v>
      </c>
      <c r="DM24" s="736"/>
      <c r="DN24" s="736"/>
      <c r="DO24" s="736"/>
      <c r="DP24" s="736"/>
      <c r="DQ24" s="736"/>
      <c r="DR24" s="736"/>
      <c r="DS24" s="736"/>
      <c r="DT24" s="736"/>
      <c r="DU24" s="736"/>
      <c r="DV24" s="779"/>
      <c r="DW24" s="780">
        <v>54</v>
      </c>
      <c r="DX24" s="751"/>
      <c r="DY24" s="751"/>
      <c r="DZ24" s="751"/>
      <c r="EA24" s="751"/>
      <c r="EB24" s="751"/>
      <c r="EC24" s="781"/>
    </row>
    <row r="25" spans="2:133" ht="11.25" customHeight="1" x14ac:dyDescent="0.2">
      <c r="B25" s="677" t="s">
        <v>290</v>
      </c>
      <c r="C25" s="678"/>
      <c r="D25" s="678"/>
      <c r="E25" s="678"/>
      <c r="F25" s="678"/>
      <c r="G25" s="678"/>
      <c r="H25" s="678"/>
      <c r="I25" s="678"/>
      <c r="J25" s="678"/>
      <c r="K25" s="678"/>
      <c r="L25" s="678"/>
      <c r="M25" s="678"/>
      <c r="N25" s="678"/>
      <c r="O25" s="678"/>
      <c r="P25" s="678"/>
      <c r="Q25" s="679"/>
      <c r="R25" s="680" t="s">
        <v>237</v>
      </c>
      <c r="S25" s="681"/>
      <c r="T25" s="681"/>
      <c r="U25" s="681"/>
      <c r="V25" s="681"/>
      <c r="W25" s="681"/>
      <c r="X25" s="681"/>
      <c r="Y25" s="682"/>
      <c r="Z25" s="713" t="s">
        <v>128</v>
      </c>
      <c r="AA25" s="713"/>
      <c r="AB25" s="713"/>
      <c r="AC25" s="713"/>
      <c r="AD25" s="714" t="s">
        <v>128</v>
      </c>
      <c r="AE25" s="714"/>
      <c r="AF25" s="714"/>
      <c r="AG25" s="714"/>
      <c r="AH25" s="714"/>
      <c r="AI25" s="714"/>
      <c r="AJ25" s="714"/>
      <c r="AK25" s="714"/>
      <c r="AL25" s="683" t="s">
        <v>136</v>
      </c>
      <c r="AM25" s="684"/>
      <c r="AN25" s="684"/>
      <c r="AO25" s="715"/>
      <c r="AP25" s="774" t="s">
        <v>291</v>
      </c>
      <c r="AQ25" s="782"/>
      <c r="AR25" s="782"/>
      <c r="AS25" s="782"/>
      <c r="AT25" s="782"/>
      <c r="AU25" s="782"/>
      <c r="AV25" s="782"/>
      <c r="AW25" s="782"/>
      <c r="AX25" s="782"/>
      <c r="AY25" s="782"/>
      <c r="AZ25" s="782"/>
      <c r="BA25" s="782"/>
      <c r="BB25" s="782"/>
      <c r="BC25" s="782"/>
      <c r="BD25" s="782"/>
      <c r="BE25" s="782"/>
      <c r="BF25" s="776"/>
      <c r="BG25" s="680" t="s">
        <v>128</v>
      </c>
      <c r="BH25" s="681"/>
      <c r="BI25" s="681"/>
      <c r="BJ25" s="681"/>
      <c r="BK25" s="681"/>
      <c r="BL25" s="681"/>
      <c r="BM25" s="681"/>
      <c r="BN25" s="682"/>
      <c r="BO25" s="713" t="s">
        <v>128</v>
      </c>
      <c r="BP25" s="713"/>
      <c r="BQ25" s="713"/>
      <c r="BR25" s="713"/>
      <c r="BS25" s="686" t="s">
        <v>237</v>
      </c>
      <c r="BT25" s="681"/>
      <c r="BU25" s="681"/>
      <c r="BV25" s="681"/>
      <c r="BW25" s="681"/>
      <c r="BX25" s="681"/>
      <c r="BY25" s="681"/>
      <c r="BZ25" s="681"/>
      <c r="CA25" s="681"/>
      <c r="CB25" s="727"/>
      <c r="CD25" s="719" t="s">
        <v>292</v>
      </c>
      <c r="CE25" s="720"/>
      <c r="CF25" s="720"/>
      <c r="CG25" s="720"/>
      <c r="CH25" s="720"/>
      <c r="CI25" s="720"/>
      <c r="CJ25" s="720"/>
      <c r="CK25" s="720"/>
      <c r="CL25" s="720"/>
      <c r="CM25" s="720"/>
      <c r="CN25" s="720"/>
      <c r="CO25" s="720"/>
      <c r="CP25" s="720"/>
      <c r="CQ25" s="721"/>
      <c r="CR25" s="680">
        <v>13975799</v>
      </c>
      <c r="CS25" s="699"/>
      <c r="CT25" s="699"/>
      <c r="CU25" s="699"/>
      <c r="CV25" s="699"/>
      <c r="CW25" s="699"/>
      <c r="CX25" s="699"/>
      <c r="CY25" s="700"/>
      <c r="CZ25" s="683">
        <v>16.2</v>
      </c>
      <c r="DA25" s="701"/>
      <c r="DB25" s="701"/>
      <c r="DC25" s="702"/>
      <c r="DD25" s="686">
        <v>12819059</v>
      </c>
      <c r="DE25" s="699"/>
      <c r="DF25" s="699"/>
      <c r="DG25" s="699"/>
      <c r="DH25" s="699"/>
      <c r="DI25" s="699"/>
      <c r="DJ25" s="699"/>
      <c r="DK25" s="700"/>
      <c r="DL25" s="686">
        <v>12599170</v>
      </c>
      <c r="DM25" s="699"/>
      <c r="DN25" s="699"/>
      <c r="DO25" s="699"/>
      <c r="DP25" s="699"/>
      <c r="DQ25" s="699"/>
      <c r="DR25" s="699"/>
      <c r="DS25" s="699"/>
      <c r="DT25" s="699"/>
      <c r="DU25" s="699"/>
      <c r="DV25" s="700"/>
      <c r="DW25" s="683">
        <v>32.200000000000003</v>
      </c>
      <c r="DX25" s="701"/>
      <c r="DY25" s="701"/>
      <c r="DZ25" s="701"/>
      <c r="EA25" s="701"/>
      <c r="EB25" s="701"/>
      <c r="EC25" s="722"/>
    </row>
    <row r="26" spans="2:133" ht="11.25" customHeight="1" x14ac:dyDescent="0.2">
      <c r="B26" s="677" t="s">
        <v>293</v>
      </c>
      <c r="C26" s="678"/>
      <c r="D26" s="678"/>
      <c r="E26" s="678"/>
      <c r="F26" s="678"/>
      <c r="G26" s="678"/>
      <c r="H26" s="678"/>
      <c r="I26" s="678"/>
      <c r="J26" s="678"/>
      <c r="K26" s="678"/>
      <c r="L26" s="678"/>
      <c r="M26" s="678"/>
      <c r="N26" s="678"/>
      <c r="O26" s="678"/>
      <c r="P26" s="678"/>
      <c r="Q26" s="679"/>
      <c r="R26" s="680">
        <v>38891150</v>
      </c>
      <c r="S26" s="681"/>
      <c r="T26" s="681"/>
      <c r="U26" s="681"/>
      <c r="V26" s="681"/>
      <c r="W26" s="681"/>
      <c r="X26" s="681"/>
      <c r="Y26" s="682"/>
      <c r="Z26" s="713">
        <v>44.6</v>
      </c>
      <c r="AA26" s="713"/>
      <c r="AB26" s="713"/>
      <c r="AC26" s="713"/>
      <c r="AD26" s="714">
        <v>37231333</v>
      </c>
      <c r="AE26" s="714"/>
      <c r="AF26" s="714"/>
      <c r="AG26" s="714"/>
      <c r="AH26" s="714"/>
      <c r="AI26" s="714"/>
      <c r="AJ26" s="714"/>
      <c r="AK26" s="714"/>
      <c r="AL26" s="683">
        <v>99.3</v>
      </c>
      <c r="AM26" s="684"/>
      <c r="AN26" s="684"/>
      <c r="AO26" s="715"/>
      <c r="AP26" s="774" t="s">
        <v>294</v>
      </c>
      <c r="AQ26" s="775"/>
      <c r="AR26" s="775"/>
      <c r="AS26" s="775"/>
      <c r="AT26" s="775"/>
      <c r="AU26" s="775"/>
      <c r="AV26" s="775"/>
      <c r="AW26" s="775"/>
      <c r="AX26" s="775"/>
      <c r="AY26" s="775"/>
      <c r="AZ26" s="775"/>
      <c r="BA26" s="775"/>
      <c r="BB26" s="775"/>
      <c r="BC26" s="775"/>
      <c r="BD26" s="775"/>
      <c r="BE26" s="775"/>
      <c r="BF26" s="776"/>
      <c r="BG26" s="680" t="s">
        <v>128</v>
      </c>
      <c r="BH26" s="681"/>
      <c r="BI26" s="681"/>
      <c r="BJ26" s="681"/>
      <c r="BK26" s="681"/>
      <c r="BL26" s="681"/>
      <c r="BM26" s="681"/>
      <c r="BN26" s="682"/>
      <c r="BO26" s="713" t="s">
        <v>128</v>
      </c>
      <c r="BP26" s="713"/>
      <c r="BQ26" s="713"/>
      <c r="BR26" s="713"/>
      <c r="BS26" s="686" t="s">
        <v>237</v>
      </c>
      <c r="BT26" s="681"/>
      <c r="BU26" s="681"/>
      <c r="BV26" s="681"/>
      <c r="BW26" s="681"/>
      <c r="BX26" s="681"/>
      <c r="BY26" s="681"/>
      <c r="BZ26" s="681"/>
      <c r="CA26" s="681"/>
      <c r="CB26" s="727"/>
      <c r="CD26" s="719" t="s">
        <v>295</v>
      </c>
      <c r="CE26" s="720"/>
      <c r="CF26" s="720"/>
      <c r="CG26" s="720"/>
      <c r="CH26" s="720"/>
      <c r="CI26" s="720"/>
      <c r="CJ26" s="720"/>
      <c r="CK26" s="720"/>
      <c r="CL26" s="720"/>
      <c r="CM26" s="720"/>
      <c r="CN26" s="720"/>
      <c r="CO26" s="720"/>
      <c r="CP26" s="720"/>
      <c r="CQ26" s="721"/>
      <c r="CR26" s="680">
        <v>9641773</v>
      </c>
      <c r="CS26" s="681"/>
      <c r="CT26" s="681"/>
      <c r="CU26" s="681"/>
      <c r="CV26" s="681"/>
      <c r="CW26" s="681"/>
      <c r="CX26" s="681"/>
      <c r="CY26" s="682"/>
      <c r="CZ26" s="683">
        <v>11.2</v>
      </c>
      <c r="DA26" s="701"/>
      <c r="DB26" s="701"/>
      <c r="DC26" s="702"/>
      <c r="DD26" s="686">
        <v>8780805</v>
      </c>
      <c r="DE26" s="681"/>
      <c r="DF26" s="681"/>
      <c r="DG26" s="681"/>
      <c r="DH26" s="681"/>
      <c r="DI26" s="681"/>
      <c r="DJ26" s="681"/>
      <c r="DK26" s="682"/>
      <c r="DL26" s="686" t="s">
        <v>128</v>
      </c>
      <c r="DM26" s="681"/>
      <c r="DN26" s="681"/>
      <c r="DO26" s="681"/>
      <c r="DP26" s="681"/>
      <c r="DQ26" s="681"/>
      <c r="DR26" s="681"/>
      <c r="DS26" s="681"/>
      <c r="DT26" s="681"/>
      <c r="DU26" s="681"/>
      <c r="DV26" s="682"/>
      <c r="DW26" s="683" t="s">
        <v>237</v>
      </c>
      <c r="DX26" s="701"/>
      <c r="DY26" s="701"/>
      <c r="DZ26" s="701"/>
      <c r="EA26" s="701"/>
      <c r="EB26" s="701"/>
      <c r="EC26" s="722"/>
    </row>
    <row r="27" spans="2:133" ht="11.25" customHeight="1" x14ac:dyDescent="0.2">
      <c r="B27" s="677" t="s">
        <v>296</v>
      </c>
      <c r="C27" s="678"/>
      <c r="D27" s="678"/>
      <c r="E27" s="678"/>
      <c r="F27" s="678"/>
      <c r="G27" s="678"/>
      <c r="H27" s="678"/>
      <c r="I27" s="678"/>
      <c r="J27" s="678"/>
      <c r="K27" s="678"/>
      <c r="L27" s="678"/>
      <c r="M27" s="678"/>
      <c r="N27" s="678"/>
      <c r="O27" s="678"/>
      <c r="P27" s="678"/>
      <c r="Q27" s="679"/>
      <c r="R27" s="680">
        <v>25561</v>
      </c>
      <c r="S27" s="681"/>
      <c r="T27" s="681"/>
      <c r="U27" s="681"/>
      <c r="V27" s="681"/>
      <c r="W27" s="681"/>
      <c r="X27" s="681"/>
      <c r="Y27" s="682"/>
      <c r="Z27" s="713">
        <v>0</v>
      </c>
      <c r="AA27" s="713"/>
      <c r="AB27" s="713"/>
      <c r="AC27" s="713"/>
      <c r="AD27" s="714">
        <v>25561</v>
      </c>
      <c r="AE27" s="714"/>
      <c r="AF27" s="714"/>
      <c r="AG27" s="714"/>
      <c r="AH27" s="714"/>
      <c r="AI27" s="714"/>
      <c r="AJ27" s="714"/>
      <c r="AK27" s="714"/>
      <c r="AL27" s="683">
        <v>0.1</v>
      </c>
      <c r="AM27" s="684"/>
      <c r="AN27" s="684"/>
      <c r="AO27" s="715"/>
      <c r="AP27" s="677" t="s">
        <v>297</v>
      </c>
      <c r="AQ27" s="678"/>
      <c r="AR27" s="678"/>
      <c r="AS27" s="678"/>
      <c r="AT27" s="678"/>
      <c r="AU27" s="678"/>
      <c r="AV27" s="678"/>
      <c r="AW27" s="678"/>
      <c r="AX27" s="678"/>
      <c r="AY27" s="678"/>
      <c r="AZ27" s="678"/>
      <c r="BA27" s="678"/>
      <c r="BB27" s="678"/>
      <c r="BC27" s="678"/>
      <c r="BD27" s="678"/>
      <c r="BE27" s="678"/>
      <c r="BF27" s="679"/>
      <c r="BG27" s="680">
        <v>30047245</v>
      </c>
      <c r="BH27" s="681"/>
      <c r="BI27" s="681"/>
      <c r="BJ27" s="681"/>
      <c r="BK27" s="681"/>
      <c r="BL27" s="681"/>
      <c r="BM27" s="681"/>
      <c r="BN27" s="682"/>
      <c r="BO27" s="713">
        <v>100</v>
      </c>
      <c r="BP27" s="713"/>
      <c r="BQ27" s="713"/>
      <c r="BR27" s="713"/>
      <c r="BS27" s="686">
        <v>195069</v>
      </c>
      <c r="BT27" s="681"/>
      <c r="BU27" s="681"/>
      <c r="BV27" s="681"/>
      <c r="BW27" s="681"/>
      <c r="BX27" s="681"/>
      <c r="BY27" s="681"/>
      <c r="BZ27" s="681"/>
      <c r="CA27" s="681"/>
      <c r="CB27" s="727"/>
      <c r="CD27" s="719" t="s">
        <v>298</v>
      </c>
      <c r="CE27" s="720"/>
      <c r="CF27" s="720"/>
      <c r="CG27" s="720"/>
      <c r="CH27" s="720"/>
      <c r="CI27" s="720"/>
      <c r="CJ27" s="720"/>
      <c r="CK27" s="720"/>
      <c r="CL27" s="720"/>
      <c r="CM27" s="720"/>
      <c r="CN27" s="720"/>
      <c r="CO27" s="720"/>
      <c r="CP27" s="720"/>
      <c r="CQ27" s="721"/>
      <c r="CR27" s="680">
        <v>17052304</v>
      </c>
      <c r="CS27" s="699"/>
      <c r="CT27" s="699"/>
      <c r="CU27" s="699"/>
      <c r="CV27" s="699"/>
      <c r="CW27" s="699"/>
      <c r="CX27" s="699"/>
      <c r="CY27" s="700"/>
      <c r="CZ27" s="683">
        <v>19.8</v>
      </c>
      <c r="DA27" s="701"/>
      <c r="DB27" s="701"/>
      <c r="DC27" s="702"/>
      <c r="DD27" s="686">
        <v>4726640</v>
      </c>
      <c r="DE27" s="699"/>
      <c r="DF27" s="699"/>
      <c r="DG27" s="699"/>
      <c r="DH27" s="699"/>
      <c r="DI27" s="699"/>
      <c r="DJ27" s="699"/>
      <c r="DK27" s="700"/>
      <c r="DL27" s="686">
        <v>4716733</v>
      </c>
      <c r="DM27" s="699"/>
      <c r="DN27" s="699"/>
      <c r="DO27" s="699"/>
      <c r="DP27" s="699"/>
      <c r="DQ27" s="699"/>
      <c r="DR27" s="699"/>
      <c r="DS27" s="699"/>
      <c r="DT27" s="699"/>
      <c r="DU27" s="699"/>
      <c r="DV27" s="700"/>
      <c r="DW27" s="683">
        <v>12.1</v>
      </c>
      <c r="DX27" s="701"/>
      <c r="DY27" s="701"/>
      <c r="DZ27" s="701"/>
      <c r="EA27" s="701"/>
      <c r="EB27" s="701"/>
      <c r="EC27" s="722"/>
    </row>
    <row r="28" spans="2:133" ht="11.25" customHeight="1" x14ac:dyDescent="0.2">
      <c r="B28" s="677" t="s">
        <v>299</v>
      </c>
      <c r="C28" s="678"/>
      <c r="D28" s="678"/>
      <c r="E28" s="678"/>
      <c r="F28" s="678"/>
      <c r="G28" s="678"/>
      <c r="H28" s="678"/>
      <c r="I28" s="678"/>
      <c r="J28" s="678"/>
      <c r="K28" s="678"/>
      <c r="L28" s="678"/>
      <c r="M28" s="678"/>
      <c r="N28" s="678"/>
      <c r="O28" s="678"/>
      <c r="P28" s="678"/>
      <c r="Q28" s="679"/>
      <c r="R28" s="680">
        <v>349964</v>
      </c>
      <c r="S28" s="681"/>
      <c r="T28" s="681"/>
      <c r="U28" s="681"/>
      <c r="V28" s="681"/>
      <c r="W28" s="681"/>
      <c r="X28" s="681"/>
      <c r="Y28" s="682"/>
      <c r="Z28" s="713">
        <v>0.4</v>
      </c>
      <c r="AA28" s="713"/>
      <c r="AB28" s="713"/>
      <c r="AC28" s="713"/>
      <c r="AD28" s="714">
        <v>110</v>
      </c>
      <c r="AE28" s="714"/>
      <c r="AF28" s="714"/>
      <c r="AG28" s="714"/>
      <c r="AH28" s="714"/>
      <c r="AI28" s="714"/>
      <c r="AJ28" s="714"/>
      <c r="AK28" s="714"/>
      <c r="AL28" s="683">
        <v>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300</v>
      </c>
      <c r="CE28" s="720"/>
      <c r="CF28" s="720"/>
      <c r="CG28" s="720"/>
      <c r="CH28" s="720"/>
      <c r="CI28" s="720"/>
      <c r="CJ28" s="720"/>
      <c r="CK28" s="720"/>
      <c r="CL28" s="720"/>
      <c r="CM28" s="720"/>
      <c r="CN28" s="720"/>
      <c r="CO28" s="720"/>
      <c r="CP28" s="720"/>
      <c r="CQ28" s="721"/>
      <c r="CR28" s="680">
        <v>3866846</v>
      </c>
      <c r="CS28" s="681"/>
      <c r="CT28" s="681"/>
      <c r="CU28" s="681"/>
      <c r="CV28" s="681"/>
      <c r="CW28" s="681"/>
      <c r="CX28" s="681"/>
      <c r="CY28" s="682"/>
      <c r="CZ28" s="683">
        <v>4.5</v>
      </c>
      <c r="DA28" s="701"/>
      <c r="DB28" s="701"/>
      <c r="DC28" s="702"/>
      <c r="DD28" s="686">
        <v>3836951</v>
      </c>
      <c r="DE28" s="681"/>
      <c r="DF28" s="681"/>
      <c r="DG28" s="681"/>
      <c r="DH28" s="681"/>
      <c r="DI28" s="681"/>
      <c r="DJ28" s="681"/>
      <c r="DK28" s="682"/>
      <c r="DL28" s="686">
        <v>3828039</v>
      </c>
      <c r="DM28" s="681"/>
      <c r="DN28" s="681"/>
      <c r="DO28" s="681"/>
      <c r="DP28" s="681"/>
      <c r="DQ28" s="681"/>
      <c r="DR28" s="681"/>
      <c r="DS28" s="681"/>
      <c r="DT28" s="681"/>
      <c r="DU28" s="681"/>
      <c r="DV28" s="682"/>
      <c r="DW28" s="683">
        <v>9.8000000000000007</v>
      </c>
      <c r="DX28" s="701"/>
      <c r="DY28" s="701"/>
      <c r="DZ28" s="701"/>
      <c r="EA28" s="701"/>
      <c r="EB28" s="701"/>
      <c r="EC28" s="722"/>
    </row>
    <row r="29" spans="2:133" ht="11.25" customHeight="1" x14ac:dyDescent="0.2">
      <c r="B29" s="677" t="s">
        <v>301</v>
      </c>
      <c r="C29" s="678"/>
      <c r="D29" s="678"/>
      <c r="E29" s="678"/>
      <c r="F29" s="678"/>
      <c r="G29" s="678"/>
      <c r="H29" s="678"/>
      <c r="I29" s="678"/>
      <c r="J29" s="678"/>
      <c r="K29" s="678"/>
      <c r="L29" s="678"/>
      <c r="M29" s="678"/>
      <c r="N29" s="678"/>
      <c r="O29" s="678"/>
      <c r="P29" s="678"/>
      <c r="Q29" s="679"/>
      <c r="R29" s="680">
        <v>586671</v>
      </c>
      <c r="S29" s="681"/>
      <c r="T29" s="681"/>
      <c r="U29" s="681"/>
      <c r="V29" s="681"/>
      <c r="W29" s="681"/>
      <c r="X29" s="681"/>
      <c r="Y29" s="682"/>
      <c r="Z29" s="713">
        <v>0.7</v>
      </c>
      <c r="AA29" s="713"/>
      <c r="AB29" s="713"/>
      <c r="AC29" s="713"/>
      <c r="AD29" s="714">
        <v>115889</v>
      </c>
      <c r="AE29" s="714"/>
      <c r="AF29" s="714"/>
      <c r="AG29" s="714"/>
      <c r="AH29" s="714"/>
      <c r="AI29" s="714"/>
      <c r="AJ29" s="714"/>
      <c r="AK29" s="714"/>
      <c r="AL29" s="683">
        <v>0.3</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302</v>
      </c>
      <c r="CE29" s="766"/>
      <c r="CF29" s="719" t="s">
        <v>70</v>
      </c>
      <c r="CG29" s="720"/>
      <c r="CH29" s="720"/>
      <c r="CI29" s="720"/>
      <c r="CJ29" s="720"/>
      <c r="CK29" s="720"/>
      <c r="CL29" s="720"/>
      <c r="CM29" s="720"/>
      <c r="CN29" s="720"/>
      <c r="CO29" s="720"/>
      <c r="CP29" s="720"/>
      <c r="CQ29" s="721"/>
      <c r="CR29" s="680">
        <v>3866313</v>
      </c>
      <c r="CS29" s="699"/>
      <c r="CT29" s="699"/>
      <c r="CU29" s="699"/>
      <c r="CV29" s="699"/>
      <c r="CW29" s="699"/>
      <c r="CX29" s="699"/>
      <c r="CY29" s="700"/>
      <c r="CZ29" s="683">
        <v>4.5</v>
      </c>
      <c r="DA29" s="701"/>
      <c r="DB29" s="701"/>
      <c r="DC29" s="702"/>
      <c r="DD29" s="686">
        <v>3836418</v>
      </c>
      <c r="DE29" s="699"/>
      <c r="DF29" s="699"/>
      <c r="DG29" s="699"/>
      <c r="DH29" s="699"/>
      <c r="DI29" s="699"/>
      <c r="DJ29" s="699"/>
      <c r="DK29" s="700"/>
      <c r="DL29" s="686">
        <v>3827506</v>
      </c>
      <c r="DM29" s="699"/>
      <c r="DN29" s="699"/>
      <c r="DO29" s="699"/>
      <c r="DP29" s="699"/>
      <c r="DQ29" s="699"/>
      <c r="DR29" s="699"/>
      <c r="DS29" s="699"/>
      <c r="DT29" s="699"/>
      <c r="DU29" s="699"/>
      <c r="DV29" s="700"/>
      <c r="DW29" s="683">
        <v>9.8000000000000007</v>
      </c>
      <c r="DX29" s="701"/>
      <c r="DY29" s="701"/>
      <c r="DZ29" s="701"/>
      <c r="EA29" s="701"/>
      <c r="EB29" s="701"/>
      <c r="EC29" s="722"/>
    </row>
    <row r="30" spans="2:133" ht="11.25" customHeight="1" x14ac:dyDescent="0.2">
      <c r="B30" s="677" t="s">
        <v>303</v>
      </c>
      <c r="C30" s="678"/>
      <c r="D30" s="678"/>
      <c r="E30" s="678"/>
      <c r="F30" s="678"/>
      <c r="G30" s="678"/>
      <c r="H30" s="678"/>
      <c r="I30" s="678"/>
      <c r="J30" s="678"/>
      <c r="K30" s="678"/>
      <c r="L30" s="678"/>
      <c r="M30" s="678"/>
      <c r="N30" s="678"/>
      <c r="O30" s="678"/>
      <c r="P30" s="678"/>
      <c r="Q30" s="679"/>
      <c r="R30" s="680">
        <v>447842</v>
      </c>
      <c r="S30" s="681"/>
      <c r="T30" s="681"/>
      <c r="U30" s="681"/>
      <c r="V30" s="681"/>
      <c r="W30" s="681"/>
      <c r="X30" s="681"/>
      <c r="Y30" s="682"/>
      <c r="Z30" s="713">
        <v>0.5</v>
      </c>
      <c r="AA30" s="713"/>
      <c r="AB30" s="713"/>
      <c r="AC30" s="713"/>
      <c r="AD30" s="714">
        <v>22756</v>
      </c>
      <c r="AE30" s="714"/>
      <c r="AF30" s="714"/>
      <c r="AG30" s="714"/>
      <c r="AH30" s="714"/>
      <c r="AI30" s="714"/>
      <c r="AJ30" s="714"/>
      <c r="AK30" s="714"/>
      <c r="AL30" s="683">
        <v>0.1</v>
      </c>
      <c r="AM30" s="684"/>
      <c r="AN30" s="684"/>
      <c r="AO30" s="715"/>
      <c r="AP30" s="741" t="s">
        <v>220</v>
      </c>
      <c r="AQ30" s="742"/>
      <c r="AR30" s="742"/>
      <c r="AS30" s="742"/>
      <c r="AT30" s="742"/>
      <c r="AU30" s="742"/>
      <c r="AV30" s="742"/>
      <c r="AW30" s="742"/>
      <c r="AX30" s="742"/>
      <c r="AY30" s="742"/>
      <c r="AZ30" s="742"/>
      <c r="BA30" s="742"/>
      <c r="BB30" s="742"/>
      <c r="BC30" s="742"/>
      <c r="BD30" s="742"/>
      <c r="BE30" s="742"/>
      <c r="BF30" s="743"/>
      <c r="BG30" s="741" t="s">
        <v>304</v>
      </c>
      <c r="BH30" s="754"/>
      <c r="BI30" s="754"/>
      <c r="BJ30" s="754"/>
      <c r="BK30" s="754"/>
      <c r="BL30" s="754"/>
      <c r="BM30" s="754"/>
      <c r="BN30" s="754"/>
      <c r="BO30" s="754"/>
      <c r="BP30" s="754"/>
      <c r="BQ30" s="755"/>
      <c r="BR30" s="741" t="s">
        <v>305</v>
      </c>
      <c r="BS30" s="754"/>
      <c r="BT30" s="754"/>
      <c r="BU30" s="754"/>
      <c r="BV30" s="754"/>
      <c r="BW30" s="754"/>
      <c r="BX30" s="754"/>
      <c r="BY30" s="754"/>
      <c r="BZ30" s="754"/>
      <c r="CA30" s="754"/>
      <c r="CB30" s="755"/>
      <c r="CD30" s="767"/>
      <c r="CE30" s="768"/>
      <c r="CF30" s="719" t="s">
        <v>306</v>
      </c>
      <c r="CG30" s="720"/>
      <c r="CH30" s="720"/>
      <c r="CI30" s="720"/>
      <c r="CJ30" s="720"/>
      <c r="CK30" s="720"/>
      <c r="CL30" s="720"/>
      <c r="CM30" s="720"/>
      <c r="CN30" s="720"/>
      <c r="CO30" s="720"/>
      <c r="CP30" s="720"/>
      <c r="CQ30" s="721"/>
      <c r="CR30" s="680">
        <v>3675037</v>
      </c>
      <c r="CS30" s="681"/>
      <c r="CT30" s="681"/>
      <c r="CU30" s="681"/>
      <c r="CV30" s="681"/>
      <c r="CW30" s="681"/>
      <c r="CX30" s="681"/>
      <c r="CY30" s="682"/>
      <c r="CZ30" s="683">
        <v>4.3</v>
      </c>
      <c r="DA30" s="701"/>
      <c r="DB30" s="701"/>
      <c r="DC30" s="702"/>
      <c r="DD30" s="686">
        <v>3649483</v>
      </c>
      <c r="DE30" s="681"/>
      <c r="DF30" s="681"/>
      <c r="DG30" s="681"/>
      <c r="DH30" s="681"/>
      <c r="DI30" s="681"/>
      <c r="DJ30" s="681"/>
      <c r="DK30" s="682"/>
      <c r="DL30" s="686">
        <v>3640583</v>
      </c>
      <c r="DM30" s="681"/>
      <c r="DN30" s="681"/>
      <c r="DO30" s="681"/>
      <c r="DP30" s="681"/>
      <c r="DQ30" s="681"/>
      <c r="DR30" s="681"/>
      <c r="DS30" s="681"/>
      <c r="DT30" s="681"/>
      <c r="DU30" s="681"/>
      <c r="DV30" s="682"/>
      <c r="DW30" s="683">
        <v>9.3000000000000007</v>
      </c>
      <c r="DX30" s="701"/>
      <c r="DY30" s="701"/>
      <c r="DZ30" s="701"/>
      <c r="EA30" s="701"/>
      <c r="EB30" s="701"/>
      <c r="EC30" s="722"/>
    </row>
    <row r="31" spans="2:133" ht="11.25" customHeight="1" x14ac:dyDescent="0.2">
      <c r="B31" s="677" t="s">
        <v>307</v>
      </c>
      <c r="C31" s="678"/>
      <c r="D31" s="678"/>
      <c r="E31" s="678"/>
      <c r="F31" s="678"/>
      <c r="G31" s="678"/>
      <c r="H31" s="678"/>
      <c r="I31" s="678"/>
      <c r="J31" s="678"/>
      <c r="K31" s="678"/>
      <c r="L31" s="678"/>
      <c r="M31" s="678"/>
      <c r="N31" s="678"/>
      <c r="O31" s="678"/>
      <c r="P31" s="678"/>
      <c r="Q31" s="679"/>
      <c r="R31" s="680">
        <v>32906042</v>
      </c>
      <c r="S31" s="681"/>
      <c r="T31" s="681"/>
      <c r="U31" s="681"/>
      <c r="V31" s="681"/>
      <c r="W31" s="681"/>
      <c r="X31" s="681"/>
      <c r="Y31" s="682"/>
      <c r="Z31" s="713">
        <v>37.700000000000003</v>
      </c>
      <c r="AA31" s="713"/>
      <c r="AB31" s="713"/>
      <c r="AC31" s="713"/>
      <c r="AD31" s="714" t="s">
        <v>128</v>
      </c>
      <c r="AE31" s="714"/>
      <c r="AF31" s="714"/>
      <c r="AG31" s="714"/>
      <c r="AH31" s="714"/>
      <c r="AI31" s="714"/>
      <c r="AJ31" s="714"/>
      <c r="AK31" s="714"/>
      <c r="AL31" s="683" t="s">
        <v>237</v>
      </c>
      <c r="AM31" s="684"/>
      <c r="AN31" s="684"/>
      <c r="AO31" s="715"/>
      <c r="AP31" s="756" t="s">
        <v>308</v>
      </c>
      <c r="AQ31" s="757"/>
      <c r="AR31" s="757"/>
      <c r="AS31" s="757"/>
      <c r="AT31" s="762" t="s">
        <v>309</v>
      </c>
      <c r="AU31" s="231"/>
      <c r="AV31" s="231"/>
      <c r="AW31" s="231"/>
      <c r="AX31" s="746" t="s">
        <v>186</v>
      </c>
      <c r="AY31" s="747"/>
      <c r="AZ31" s="747"/>
      <c r="BA31" s="747"/>
      <c r="BB31" s="747"/>
      <c r="BC31" s="747"/>
      <c r="BD31" s="747"/>
      <c r="BE31" s="747"/>
      <c r="BF31" s="748"/>
      <c r="BG31" s="749">
        <v>98.9</v>
      </c>
      <c r="BH31" s="750"/>
      <c r="BI31" s="750"/>
      <c r="BJ31" s="750"/>
      <c r="BK31" s="750"/>
      <c r="BL31" s="750"/>
      <c r="BM31" s="751">
        <v>96.9</v>
      </c>
      <c r="BN31" s="750"/>
      <c r="BO31" s="750"/>
      <c r="BP31" s="750"/>
      <c r="BQ31" s="752"/>
      <c r="BR31" s="749">
        <v>98.8</v>
      </c>
      <c r="BS31" s="750"/>
      <c r="BT31" s="750"/>
      <c r="BU31" s="750"/>
      <c r="BV31" s="750"/>
      <c r="BW31" s="750"/>
      <c r="BX31" s="751">
        <v>96.6</v>
      </c>
      <c r="BY31" s="750"/>
      <c r="BZ31" s="750"/>
      <c r="CA31" s="750"/>
      <c r="CB31" s="752"/>
      <c r="CD31" s="767"/>
      <c r="CE31" s="768"/>
      <c r="CF31" s="719" t="s">
        <v>310</v>
      </c>
      <c r="CG31" s="720"/>
      <c r="CH31" s="720"/>
      <c r="CI31" s="720"/>
      <c r="CJ31" s="720"/>
      <c r="CK31" s="720"/>
      <c r="CL31" s="720"/>
      <c r="CM31" s="720"/>
      <c r="CN31" s="720"/>
      <c r="CO31" s="720"/>
      <c r="CP31" s="720"/>
      <c r="CQ31" s="721"/>
      <c r="CR31" s="680">
        <v>191276</v>
      </c>
      <c r="CS31" s="699"/>
      <c r="CT31" s="699"/>
      <c r="CU31" s="699"/>
      <c r="CV31" s="699"/>
      <c r="CW31" s="699"/>
      <c r="CX31" s="699"/>
      <c r="CY31" s="700"/>
      <c r="CZ31" s="683">
        <v>0.2</v>
      </c>
      <c r="DA31" s="701"/>
      <c r="DB31" s="701"/>
      <c r="DC31" s="702"/>
      <c r="DD31" s="686">
        <v>186935</v>
      </c>
      <c r="DE31" s="699"/>
      <c r="DF31" s="699"/>
      <c r="DG31" s="699"/>
      <c r="DH31" s="699"/>
      <c r="DI31" s="699"/>
      <c r="DJ31" s="699"/>
      <c r="DK31" s="700"/>
      <c r="DL31" s="686">
        <v>186923</v>
      </c>
      <c r="DM31" s="699"/>
      <c r="DN31" s="699"/>
      <c r="DO31" s="699"/>
      <c r="DP31" s="699"/>
      <c r="DQ31" s="699"/>
      <c r="DR31" s="699"/>
      <c r="DS31" s="699"/>
      <c r="DT31" s="699"/>
      <c r="DU31" s="699"/>
      <c r="DV31" s="700"/>
      <c r="DW31" s="683">
        <v>0.5</v>
      </c>
      <c r="DX31" s="701"/>
      <c r="DY31" s="701"/>
      <c r="DZ31" s="701"/>
      <c r="EA31" s="701"/>
      <c r="EB31" s="701"/>
      <c r="EC31" s="722"/>
    </row>
    <row r="32" spans="2:133" ht="11.25" customHeight="1" x14ac:dyDescent="0.2">
      <c r="B32" s="771" t="s">
        <v>311</v>
      </c>
      <c r="C32" s="772"/>
      <c r="D32" s="772"/>
      <c r="E32" s="772"/>
      <c r="F32" s="772"/>
      <c r="G32" s="772"/>
      <c r="H32" s="772"/>
      <c r="I32" s="772"/>
      <c r="J32" s="772"/>
      <c r="K32" s="772"/>
      <c r="L32" s="772"/>
      <c r="M32" s="772"/>
      <c r="N32" s="772"/>
      <c r="O32" s="772"/>
      <c r="P32" s="772"/>
      <c r="Q32" s="773"/>
      <c r="R32" s="680" t="s">
        <v>237</v>
      </c>
      <c r="S32" s="681"/>
      <c r="T32" s="681"/>
      <c r="U32" s="681"/>
      <c r="V32" s="681"/>
      <c r="W32" s="681"/>
      <c r="X32" s="681"/>
      <c r="Y32" s="682"/>
      <c r="Z32" s="713" t="s">
        <v>128</v>
      </c>
      <c r="AA32" s="713"/>
      <c r="AB32" s="713"/>
      <c r="AC32" s="713"/>
      <c r="AD32" s="714" t="s">
        <v>237</v>
      </c>
      <c r="AE32" s="714"/>
      <c r="AF32" s="714"/>
      <c r="AG32" s="714"/>
      <c r="AH32" s="714"/>
      <c r="AI32" s="714"/>
      <c r="AJ32" s="714"/>
      <c r="AK32" s="714"/>
      <c r="AL32" s="683" t="s">
        <v>128</v>
      </c>
      <c r="AM32" s="684"/>
      <c r="AN32" s="684"/>
      <c r="AO32" s="715"/>
      <c r="AP32" s="758"/>
      <c r="AQ32" s="759"/>
      <c r="AR32" s="759"/>
      <c r="AS32" s="759"/>
      <c r="AT32" s="763"/>
      <c r="AU32" s="230" t="s">
        <v>312</v>
      </c>
      <c r="AV32" s="230"/>
      <c r="AW32" s="230"/>
      <c r="AX32" s="677" t="s">
        <v>313</v>
      </c>
      <c r="AY32" s="678"/>
      <c r="AZ32" s="678"/>
      <c r="BA32" s="678"/>
      <c r="BB32" s="678"/>
      <c r="BC32" s="678"/>
      <c r="BD32" s="678"/>
      <c r="BE32" s="678"/>
      <c r="BF32" s="679"/>
      <c r="BG32" s="753">
        <v>98.7</v>
      </c>
      <c r="BH32" s="699"/>
      <c r="BI32" s="699"/>
      <c r="BJ32" s="699"/>
      <c r="BK32" s="699"/>
      <c r="BL32" s="699"/>
      <c r="BM32" s="684">
        <v>96.2</v>
      </c>
      <c r="BN32" s="745"/>
      <c r="BO32" s="745"/>
      <c r="BP32" s="745"/>
      <c r="BQ32" s="726"/>
      <c r="BR32" s="753">
        <v>98.5</v>
      </c>
      <c r="BS32" s="699"/>
      <c r="BT32" s="699"/>
      <c r="BU32" s="699"/>
      <c r="BV32" s="699"/>
      <c r="BW32" s="699"/>
      <c r="BX32" s="684">
        <v>96</v>
      </c>
      <c r="BY32" s="745"/>
      <c r="BZ32" s="745"/>
      <c r="CA32" s="745"/>
      <c r="CB32" s="726"/>
      <c r="CD32" s="769"/>
      <c r="CE32" s="770"/>
      <c r="CF32" s="719" t="s">
        <v>314</v>
      </c>
      <c r="CG32" s="720"/>
      <c r="CH32" s="720"/>
      <c r="CI32" s="720"/>
      <c r="CJ32" s="720"/>
      <c r="CK32" s="720"/>
      <c r="CL32" s="720"/>
      <c r="CM32" s="720"/>
      <c r="CN32" s="720"/>
      <c r="CO32" s="720"/>
      <c r="CP32" s="720"/>
      <c r="CQ32" s="721"/>
      <c r="CR32" s="680">
        <v>533</v>
      </c>
      <c r="CS32" s="681"/>
      <c r="CT32" s="681"/>
      <c r="CU32" s="681"/>
      <c r="CV32" s="681"/>
      <c r="CW32" s="681"/>
      <c r="CX32" s="681"/>
      <c r="CY32" s="682"/>
      <c r="CZ32" s="683">
        <v>0</v>
      </c>
      <c r="DA32" s="701"/>
      <c r="DB32" s="701"/>
      <c r="DC32" s="702"/>
      <c r="DD32" s="686">
        <v>533</v>
      </c>
      <c r="DE32" s="681"/>
      <c r="DF32" s="681"/>
      <c r="DG32" s="681"/>
      <c r="DH32" s="681"/>
      <c r="DI32" s="681"/>
      <c r="DJ32" s="681"/>
      <c r="DK32" s="682"/>
      <c r="DL32" s="686">
        <v>533</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2">
      <c r="B33" s="677" t="s">
        <v>315</v>
      </c>
      <c r="C33" s="678"/>
      <c r="D33" s="678"/>
      <c r="E33" s="678"/>
      <c r="F33" s="678"/>
      <c r="G33" s="678"/>
      <c r="H33" s="678"/>
      <c r="I33" s="678"/>
      <c r="J33" s="678"/>
      <c r="K33" s="678"/>
      <c r="L33" s="678"/>
      <c r="M33" s="678"/>
      <c r="N33" s="678"/>
      <c r="O33" s="678"/>
      <c r="P33" s="678"/>
      <c r="Q33" s="679"/>
      <c r="R33" s="680">
        <v>5132240</v>
      </c>
      <c r="S33" s="681"/>
      <c r="T33" s="681"/>
      <c r="U33" s="681"/>
      <c r="V33" s="681"/>
      <c r="W33" s="681"/>
      <c r="X33" s="681"/>
      <c r="Y33" s="682"/>
      <c r="Z33" s="713">
        <v>5.9</v>
      </c>
      <c r="AA33" s="713"/>
      <c r="AB33" s="713"/>
      <c r="AC33" s="713"/>
      <c r="AD33" s="714" t="s">
        <v>128</v>
      </c>
      <c r="AE33" s="714"/>
      <c r="AF33" s="714"/>
      <c r="AG33" s="714"/>
      <c r="AH33" s="714"/>
      <c r="AI33" s="714"/>
      <c r="AJ33" s="714"/>
      <c r="AK33" s="714"/>
      <c r="AL33" s="683" t="s">
        <v>136</v>
      </c>
      <c r="AM33" s="684"/>
      <c r="AN33" s="684"/>
      <c r="AO33" s="715"/>
      <c r="AP33" s="760"/>
      <c r="AQ33" s="761"/>
      <c r="AR33" s="761"/>
      <c r="AS33" s="761"/>
      <c r="AT33" s="764"/>
      <c r="AU33" s="232"/>
      <c r="AV33" s="232"/>
      <c r="AW33" s="232"/>
      <c r="AX33" s="661" t="s">
        <v>316</v>
      </c>
      <c r="AY33" s="662"/>
      <c r="AZ33" s="662"/>
      <c r="BA33" s="662"/>
      <c r="BB33" s="662"/>
      <c r="BC33" s="662"/>
      <c r="BD33" s="662"/>
      <c r="BE33" s="662"/>
      <c r="BF33" s="663"/>
      <c r="BG33" s="744">
        <v>99</v>
      </c>
      <c r="BH33" s="665"/>
      <c r="BI33" s="665"/>
      <c r="BJ33" s="665"/>
      <c r="BK33" s="665"/>
      <c r="BL33" s="665"/>
      <c r="BM33" s="707">
        <v>97.6</v>
      </c>
      <c r="BN33" s="665"/>
      <c r="BO33" s="665"/>
      <c r="BP33" s="665"/>
      <c r="BQ33" s="709"/>
      <c r="BR33" s="744">
        <v>99</v>
      </c>
      <c r="BS33" s="665"/>
      <c r="BT33" s="665"/>
      <c r="BU33" s="665"/>
      <c r="BV33" s="665"/>
      <c r="BW33" s="665"/>
      <c r="BX33" s="707">
        <v>97.3</v>
      </c>
      <c r="BY33" s="665"/>
      <c r="BZ33" s="665"/>
      <c r="CA33" s="665"/>
      <c r="CB33" s="709"/>
      <c r="CD33" s="719" t="s">
        <v>317</v>
      </c>
      <c r="CE33" s="720"/>
      <c r="CF33" s="720"/>
      <c r="CG33" s="720"/>
      <c r="CH33" s="720"/>
      <c r="CI33" s="720"/>
      <c r="CJ33" s="720"/>
      <c r="CK33" s="720"/>
      <c r="CL33" s="720"/>
      <c r="CM33" s="720"/>
      <c r="CN33" s="720"/>
      <c r="CO33" s="720"/>
      <c r="CP33" s="720"/>
      <c r="CQ33" s="721"/>
      <c r="CR33" s="680">
        <v>45797292</v>
      </c>
      <c r="CS33" s="699"/>
      <c r="CT33" s="699"/>
      <c r="CU33" s="699"/>
      <c r="CV33" s="699"/>
      <c r="CW33" s="699"/>
      <c r="CX33" s="699"/>
      <c r="CY33" s="700"/>
      <c r="CZ33" s="683">
        <v>53.1</v>
      </c>
      <c r="DA33" s="701"/>
      <c r="DB33" s="701"/>
      <c r="DC33" s="702"/>
      <c r="DD33" s="686">
        <v>18885253</v>
      </c>
      <c r="DE33" s="699"/>
      <c r="DF33" s="699"/>
      <c r="DG33" s="699"/>
      <c r="DH33" s="699"/>
      <c r="DI33" s="699"/>
      <c r="DJ33" s="699"/>
      <c r="DK33" s="700"/>
      <c r="DL33" s="686">
        <v>14886205</v>
      </c>
      <c r="DM33" s="699"/>
      <c r="DN33" s="699"/>
      <c r="DO33" s="699"/>
      <c r="DP33" s="699"/>
      <c r="DQ33" s="699"/>
      <c r="DR33" s="699"/>
      <c r="DS33" s="699"/>
      <c r="DT33" s="699"/>
      <c r="DU33" s="699"/>
      <c r="DV33" s="700"/>
      <c r="DW33" s="683">
        <v>38</v>
      </c>
      <c r="DX33" s="701"/>
      <c r="DY33" s="701"/>
      <c r="DZ33" s="701"/>
      <c r="EA33" s="701"/>
      <c r="EB33" s="701"/>
      <c r="EC33" s="722"/>
    </row>
    <row r="34" spans="2:133" ht="11.25" customHeight="1" x14ac:dyDescent="0.2">
      <c r="B34" s="677" t="s">
        <v>318</v>
      </c>
      <c r="C34" s="678"/>
      <c r="D34" s="678"/>
      <c r="E34" s="678"/>
      <c r="F34" s="678"/>
      <c r="G34" s="678"/>
      <c r="H34" s="678"/>
      <c r="I34" s="678"/>
      <c r="J34" s="678"/>
      <c r="K34" s="678"/>
      <c r="L34" s="678"/>
      <c r="M34" s="678"/>
      <c r="N34" s="678"/>
      <c r="O34" s="678"/>
      <c r="P34" s="678"/>
      <c r="Q34" s="679"/>
      <c r="R34" s="680">
        <v>170234</v>
      </c>
      <c r="S34" s="681"/>
      <c r="T34" s="681"/>
      <c r="U34" s="681"/>
      <c r="V34" s="681"/>
      <c r="W34" s="681"/>
      <c r="X34" s="681"/>
      <c r="Y34" s="682"/>
      <c r="Z34" s="713">
        <v>0.2</v>
      </c>
      <c r="AA34" s="713"/>
      <c r="AB34" s="713"/>
      <c r="AC34" s="713"/>
      <c r="AD34" s="714">
        <v>246</v>
      </c>
      <c r="AE34" s="714"/>
      <c r="AF34" s="714"/>
      <c r="AG34" s="714"/>
      <c r="AH34" s="714"/>
      <c r="AI34" s="714"/>
      <c r="AJ34" s="714"/>
      <c r="AK34" s="714"/>
      <c r="AL34" s="683">
        <v>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319</v>
      </c>
      <c r="CE34" s="720"/>
      <c r="CF34" s="720"/>
      <c r="CG34" s="720"/>
      <c r="CH34" s="720"/>
      <c r="CI34" s="720"/>
      <c r="CJ34" s="720"/>
      <c r="CK34" s="720"/>
      <c r="CL34" s="720"/>
      <c r="CM34" s="720"/>
      <c r="CN34" s="720"/>
      <c r="CO34" s="720"/>
      <c r="CP34" s="720"/>
      <c r="CQ34" s="721"/>
      <c r="CR34" s="680">
        <v>10842134</v>
      </c>
      <c r="CS34" s="681"/>
      <c r="CT34" s="681"/>
      <c r="CU34" s="681"/>
      <c r="CV34" s="681"/>
      <c r="CW34" s="681"/>
      <c r="CX34" s="681"/>
      <c r="CY34" s="682"/>
      <c r="CZ34" s="683">
        <v>12.6</v>
      </c>
      <c r="DA34" s="701"/>
      <c r="DB34" s="701"/>
      <c r="DC34" s="702"/>
      <c r="DD34" s="686">
        <v>8198376</v>
      </c>
      <c r="DE34" s="681"/>
      <c r="DF34" s="681"/>
      <c r="DG34" s="681"/>
      <c r="DH34" s="681"/>
      <c r="DI34" s="681"/>
      <c r="DJ34" s="681"/>
      <c r="DK34" s="682"/>
      <c r="DL34" s="686">
        <v>7220733</v>
      </c>
      <c r="DM34" s="681"/>
      <c r="DN34" s="681"/>
      <c r="DO34" s="681"/>
      <c r="DP34" s="681"/>
      <c r="DQ34" s="681"/>
      <c r="DR34" s="681"/>
      <c r="DS34" s="681"/>
      <c r="DT34" s="681"/>
      <c r="DU34" s="681"/>
      <c r="DV34" s="682"/>
      <c r="DW34" s="683">
        <v>18.399999999999999</v>
      </c>
      <c r="DX34" s="701"/>
      <c r="DY34" s="701"/>
      <c r="DZ34" s="701"/>
      <c r="EA34" s="701"/>
      <c r="EB34" s="701"/>
      <c r="EC34" s="722"/>
    </row>
    <row r="35" spans="2:133" ht="11.25" customHeight="1" x14ac:dyDescent="0.2">
      <c r="B35" s="677" t="s">
        <v>320</v>
      </c>
      <c r="C35" s="678"/>
      <c r="D35" s="678"/>
      <c r="E35" s="678"/>
      <c r="F35" s="678"/>
      <c r="G35" s="678"/>
      <c r="H35" s="678"/>
      <c r="I35" s="678"/>
      <c r="J35" s="678"/>
      <c r="K35" s="678"/>
      <c r="L35" s="678"/>
      <c r="M35" s="678"/>
      <c r="N35" s="678"/>
      <c r="O35" s="678"/>
      <c r="P35" s="678"/>
      <c r="Q35" s="679"/>
      <c r="R35" s="680">
        <v>244360</v>
      </c>
      <c r="S35" s="681"/>
      <c r="T35" s="681"/>
      <c r="U35" s="681"/>
      <c r="V35" s="681"/>
      <c r="W35" s="681"/>
      <c r="X35" s="681"/>
      <c r="Y35" s="682"/>
      <c r="Z35" s="713">
        <v>0.3</v>
      </c>
      <c r="AA35" s="713"/>
      <c r="AB35" s="713"/>
      <c r="AC35" s="713"/>
      <c r="AD35" s="714" t="s">
        <v>128</v>
      </c>
      <c r="AE35" s="714"/>
      <c r="AF35" s="714"/>
      <c r="AG35" s="714"/>
      <c r="AH35" s="714"/>
      <c r="AI35" s="714"/>
      <c r="AJ35" s="714"/>
      <c r="AK35" s="714"/>
      <c r="AL35" s="683" t="s">
        <v>128</v>
      </c>
      <c r="AM35" s="684"/>
      <c r="AN35" s="684"/>
      <c r="AO35" s="715"/>
      <c r="AP35" s="235"/>
      <c r="AQ35" s="741" t="s">
        <v>321</v>
      </c>
      <c r="AR35" s="742"/>
      <c r="AS35" s="742"/>
      <c r="AT35" s="742"/>
      <c r="AU35" s="742"/>
      <c r="AV35" s="742"/>
      <c r="AW35" s="742"/>
      <c r="AX35" s="742"/>
      <c r="AY35" s="742"/>
      <c r="AZ35" s="742"/>
      <c r="BA35" s="742"/>
      <c r="BB35" s="742"/>
      <c r="BC35" s="742"/>
      <c r="BD35" s="742"/>
      <c r="BE35" s="742"/>
      <c r="BF35" s="743"/>
      <c r="BG35" s="741" t="s">
        <v>322</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323</v>
      </c>
      <c r="CE35" s="720"/>
      <c r="CF35" s="720"/>
      <c r="CG35" s="720"/>
      <c r="CH35" s="720"/>
      <c r="CI35" s="720"/>
      <c r="CJ35" s="720"/>
      <c r="CK35" s="720"/>
      <c r="CL35" s="720"/>
      <c r="CM35" s="720"/>
      <c r="CN35" s="720"/>
      <c r="CO35" s="720"/>
      <c r="CP35" s="720"/>
      <c r="CQ35" s="721"/>
      <c r="CR35" s="680">
        <v>1175178</v>
      </c>
      <c r="CS35" s="699"/>
      <c r="CT35" s="699"/>
      <c r="CU35" s="699"/>
      <c r="CV35" s="699"/>
      <c r="CW35" s="699"/>
      <c r="CX35" s="699"/>
      <c r="CY35" s="700"/>
      <c r="CZ35" s="683">
        <v>1.4</v>
      </c>
      <c r="DA35" s="701"/>
      <c r="DB35" s="701"/>
      <c r="DC35" s="702"/>
      <c r="DD35" s="686">
        <v>1007223</v>
      </c>
      <c r="DE35" s="699"/>
      <c r="DF35" s="699"/>
      <c r="DG35" s="699"/>
      <c r="DH35" s="699"/>
      <c r="DI35" s="699"/>
      <c r="DJ35" s="699"/>
      <c r="DK35" s="700"/>
      <c r="DL35" s="686">
        <v>941651</v>
      </c>
      <c r="DM35" s="699"/>
      <c r="DN35" s="699"/>
      <c r="DO35" s="699"/>
      <c r="DP35" s="699"/>
      <c r="DQ35" s="699"/>
      <c r="DR35" s="699"/>
      <c r="DS35" s="699"/>
      <c r="DT35" s="699"/>
      <c r="DU35" s="699"/>
      <c r="DV35" s="700"/>
      <c r="DW35" s="683">
        <v>2.4</v>
      </c>
      <c r="DX35" s="701"/>
      <c r="DY35" s="701"/>
      <c r="DZ35" s="701"/>
      <c r="EA35" s="701"/>
      <c r="EB35" s="701"/>
      <c r="EC35" s="722"/>
    </row>
    <row r="36" spans="2:133" ht="11.25" customHeight="1" x14ac:dyDescent="0.2">
      <c r="B36" s="677" t="s">
        <v>324</v>
      </c>
      <c r="C36" s="678"/>
      <c r="D36" s="678"/>
      <c r="E36" s="678"/>
      <c r="F36" s="678"/>
      <c r="G36" s="678"/>
      <c r="H36" s="678"/>
      <c r="I36" s="678"/>
      <c r="J36" s="678"/>
      <c r="K36" s="678"/>
      <c r="L36" s="678"/>
      <c r="M36" s="678"/>
      <c r="N36" s="678"/>
      <c r="O36" s="678"/>
      <c r="P36" s="678"/>
      <c r="Q36" s="679"/>
      <c r="R36" s="680">
        <v>212387</v>
      </c>
      <c r="S36" s="681"/>
      <c r="T36" s="681"/>
      <c r="U36" s="681"/>
      <c r="V36" s="681"/>
      <c r="W36" s="681"/>
      <c r="X36" s="681"/>
      <c r="Y36" s="682"/>
      <c r="Z36" s="713">
        <v>0.2</v>
      </c>
      <c r="AA36" s="713"/>
      <c r="AB36" s="713"/>
      <c r="AC36" s="713"/>
      <c r="AD36" s="714" t="s">
        <v>237</v>
      </c>
      <c r="AE36" s="714"/>
      <c r="AF36" s="714"/>
      <c r="AG36" s="714"/>
      <c r="AH36" s="714"/>
      <c r="AI36" s="714"/>
      <c r="AJ36" s="714"/>
      <c r="AK36" s="714"/>
      <c r="AL36" s="683" t="s">
        <v>128</v>
      </c>
      <c r="AM36" s="684"/>
      <c r="AN36" s="684"/>
      <c r="AO36" s="715"/>
      <c r="AP36" s="235"/>
      <c r="AQ36" s="732" t="s">
        <v>325</v>
      </c>
      <c r="AR36" s="733"/>
      <c r="AS36" s="733"/>
      <c r="AT36" s="733"/>
      <c r="AU36" s="733"/>
      <c r="AV36" s="733"/>
      <c r="AW36" s="733"/>
      <c r="AX36" s="733"/>
      <c r="AY36" s="734"/>
      <c r="AZ36" s="735">
        <v>8402551</v>
      </c>
      <c r="BA36" s="736"/>
      <c r="BB36" s="736"/>
      <c r="BC36" s="736"/>
      <c r="BD36" s="736"/>
      <c r="BE36" s="736"/>
      <c r="BF36" s="737"/>
      <c r="BG36" s="738" t="s">
        <v>326</v>
      </c>
      <c r="BH36" s="739"/>
      <c r="BI36" s="739"/>
      <c r="BJ36" s="739"/>
      <c r="BK36" s="739"/>
      <c r="BL36" s="739"/>
      <c r="BM36" s="739"/>
      <c r="BN36" s="739"/>
      <c r="BO36" s="739"/>
      <c r="BP36" s="739"/>
      <c r="BQ36" s="739"/>
      <c r="BR36" s="739"/>
      <c r="BS36" s="739"/>
      <c r="BT36" s="739"/>
      <c r="BU36" s="740"/>
      <c r="BV36" s="735">
        <v>264754</v>
      </c>
      <c r="BW36" s="736"/>
      <c r="BX36" s="736"/>
      <c r="BY36" s="736"/>
      <c r="BZ36" s="736"/>
      <c r="CA36" s="736"/>
      <c r="CB36" s="737"/>
      <c r="CD36" s="719" t="s">
        <v>327</v>
      </c>
      <c r="CE36" s="720"/>
      <c r="CF36" s="720"/>
      <c r="CG36" s="720"/>
      <c r="CH36" s="720"/>
      <c r="CI36" s="720"/>
      <c r="CJ36" s="720"/>
      <c r="CK36" s="720"/>
      <c r="CL36" s="720"/>
      <c r="CM36" s="720"/>
      <c r="CN36" s="720"/>
      <c r="CO36" s="720"/>
      <c r="CP36" s="720"/>
      <c r="CQ36" s="721"/>
      <c r="CR36" s="680">
        <v>25332628</v>
      </c>
      <c r="CS36" s="681"/>
      <c r="CT36" s="681"/>
      <c r="CU36" s="681"/>
      <c r="CV36" s="681"/>
      <c r="CW36" s="681"/>
      <c r="CX36" s="681"/>
      <c r="CY36" s="682"/>
      <c r="CZ36" s="683">
        <v>29.4</v>
      </c>
      <c r="DA36" s="701"/>
      <c r="DB36" s="701"/>
      <c r="DC36" s="702"/>
      <c r="DD36" s="686">
        <v>4648718</v>
      </c>
      <c r="DE36" s="681"/>
      <c r="DF36" s="681"/>
      <c r="DG36" s="681"/>
      <c r="DH36" s="681"/>
      <c r="DI36" s="681"/>
      <c r="DJ36" s="681"/>
      <c r="DK36" s="682"/>
      <c r="DL36" s="686">
        <v>2490996</v>
      </c>
      <c r="DM36" s="681"/>
      <c r="DN36" s="681"/>
      <c r="DO36" s="681"/>
      <c r="DP36" s="681"/>
      <c r="DQ36" s="681"/>
      <c r="DR36" s="681"/>
      <c r="DS36" s="681"/>
      <c r="DT36" s="681"/>
      <c r="DU36" s="681"/>
      <c r="DV36" s="682"/>
      <c r="DW36" s="683">
        <v>6.4</v>
      </c>
      <c r="DX36" s="701"/>
      <c r="DY36" s="701"/>
      <c r="DZ36" s="701"/>
      <c r="EA36" s="701"/>
      <c r="EB36" s="701"/>
      <c r="EC36" s="722"/>
    </row>
    <row r="37" spans="2:133" ht="11.25" customHeight="1" x14ac:dyDescent="0.2">
      <c r="B37" s="677" t="s">
        <v>328</v>
      </c>
      <c r="C37" s="678"/>
      <c r="D37" s="678"/>
      <c r="E37" s="678"/>
      <c r="F37" s="678"/>
      <c r="G37" s="678"/>
      <c r="H37" s="678"/>
      <c r="I37" s="678"/>
      <c r="J37" s="678"/>
      <c r="K37" s="678"/>
      <c r="L37" s="678"/>
      <c r="M37" s="678"/>
      <c r="N37" s="678"/>
      <c r="O37" s="678"/>
      <c r="P37" s="678"/>
      <c r="Q37" s="679"/>
      <c r="R37" s="680">
        <v>1054475</v>
      </c>
      <c r="S37" s="681"/>
      <c r="T37" s="681"/>
      <c r="U37" s="681"/>
      <c r="V37" s="681"/>
      <c r="W37" s="681"/>
      <c r="X37" s="681"/>
      <c r="Y37" s="682"/>
      <c r="Z37" s="713">
        <v>1.2</v>
      </c>
      <c r="AA37" s="713"/>
      <c r="AB37" s="713"/>
      <c r="AC37" s="713"/>
      <c r="AD37" s="714" t="s">
        <v>128</v>
      </c>
      <c r="AE37" s="714"/>
      <c r="AF37" s="714"/>
      <c r="AG37" s="714"/>
      <c r="AH37" s="714"/>
      <c r="AI37" s="714"/>
      <c r="AJ37" s="714"/>
      <c r="AK37" s="714"/>
      <c r="AL37" s="683" t="s">
        <v>128</v>
      </c>
      <c r="AM37" s="684"/>
      <c r="AN37" s="684"/>
      <c r="AO37" s="715"/>
      <c r="AQ37" s="723" t="s">
        <v>329</v>
      </c>
      <c r="AR37" s="724"/>
      <c r="AS37" s="724"/>
      <c r="AT37" s="724"/>
      <c r="AU37" s="724"/>
      <c r="AV37" s="724"/>
      <c r="AW37" s="724"/>
      <c r="AX37" s="724"/>
      <c r="AY37" s="725"/>
      <c r="AZ37" s="680">
        <v>2672834</v>
      </c>
      <c r="BA37" s="681"/>
      <c r="BB37" s="681"/>
      <c r="BC37" s="681"/>
      <c r="BD37" s="699"/>
      <c r="BE37" s="699"/>
      <c r="BF37" s="726"/>
      <c r="BG37" s="719" t="s">
        <v>330</v>
      </c>
      <c r="BH37" s="720"/>
      <c r="BI37" s="720"/>
      <c r="BJ37" s="720"/>
      <c r="BK37" s="720"/>
      <c r="BL37" s="720"/>
      <c r="BM37" s="720"/>
      <c r="BN37" s="720"/>
      <c r="BO37" s="720"/>
      <c r="BP37" s="720"/>
      <c r="BQ37" s="720"/>
      <c r="BR37" s="720"/>
      <c r="BS37" s="720"/>
      <c r="BT37" s="720"/>
      <c r="BU37" s="721"/>
      <c r="BV37" s="680">
        <v>208150</v>
      </c>
      <c r="BW37" s="681"/>
      <c r="BX37" s="681"/>
      <c r="BY37" s="681"/>
      <c r="BZ37" s="681"/>
      <c r="CA37" s="681"/>
      <c r="CB37" s="727"/>
      <c r="CD37" s="719" t="s">
        <v>331</v>
      </c>
      <c r="CE37" s="720"/>
      <c r="CF37" s="720"/>
      <c r="CG37" s="720"/>
      <c r="CH37" s="720"/>
      <c r="CI37" s="720"/>
      <c r="CJ37" s="720"/>
      <c r="CK37" s="720"/>
      <c r="CL37" s="720"/>
      <c r="CM37" s="720"/>
      <c r="CN37" s="720"/>
      <c r="CO37" s="720"/>
      <c r="CP37" s="720"/>
      <c r="CQ37" s="721"/>
      <c r="CR37" s="680">
        <v>144472</v>
      </c>
      <c r="CS37" s="699"/>
      <c r="CT37" s="699"/>
      <c r="CU37" s="699"/>
      <c r="CV37" s="699"/>
      <c r="CW37" s="699"/>
      <c r="CX37" s="699"/>
      <c r="CY37" s="700"/>
      <c r="CZ37" s="683">
        <v>0.2</v>
      </c>
      <c r="DA37" s="701"/>
      <c r="DB37" s="701"/>
      <c r="DC37" s="702"/>
      <c r="DD37" s="686">
        <v>144472</v>
      </c>
      <c r="DE37" s="699"/>
      <c r="DF37" s="699"/>
      <c r="DG37" s="699"/>
      <c r="DH37" s="699"/>
      <c r="DI37" s="699"/>
      <c r="DJ37" s="699"/>
      <c r="DK37" s="700"/>
      <c r="DL37" s="686">
        <v>144472</v>
      </c>
      <c r="DM37" s="699"/>
      <c r="DN37" s="699"/>
      <c r="DO37" s="699"/>
      <c r="DP37" s="699"/>
      <c r="DQ37" s="699"/>
      <c r="DR37" s="699"/>
      <c r="DS37" s="699"/>
      <c r="DT37" s="699"/>
      <c r="DU37" s="699"/>
      <c r="DV37" s="700"/>
      <c r="DW37" s="683">
        <v>0.4</v>
      </c>
      <c r="DX37" s="701"/>
      <c r="DY37" s="701"/>
      <c r="DZ37" s="701"/>
      <c r="EA37" s="701"/>
      <c r="EB37" s="701"/>
      <c r="EC37" s="722"/>
    </row>
    <row r="38" spans="2:133" ht="11.25" customHeight="1" x14ac:dyDescent="0.2">
      <c r="B38" s="677" t="s">
        <v>332</v>
      </c>
      <c r="C38" s="678"/>
      <c r="D38" s="678"/>
      <c r="E38" s="678"/>
      <c r="F38" s="678"/>
      <c r="G38" s="678"/>
      <c r="H38" s="678"/>
      <c r="I38" s="678"/>
      <c r="J38" s="678"/>
      <c r="K38" s="678"/>
      <c r="L38" s="678"/>
      <c r="M38" s="678"/>
      <c r="N38" s="678"/>
      <c r="O38" s="678"/>
      <c r="P38" s="678"/>
      <c r="Q38" s="679"/>
      <c r="R38" s="680">
        <v>3173400</v>
      </c>
      <c r="S38" s="681"/>
      <c r="T38" s="681"/>
      <c r="U38" s="681"/>
      <c r="V38" s="681"/>
      <c r="W38" s="681"/>
      <c r="X38" s="681"/>
      <c r="Y38" s="682"/>
      <c r="Z38" s="713">
        <v>3.6</v>
      </c>
      <c r="AA38" s="713"/>
      <c r="AB38" s="713"/>
      <c r="AC38" s="713"/>
      <c r="AD38" s="714">
        <v>83864</v>
      </c>
      <c r="AE38" s="714"/>
      <c r="AF38" s="714"/>
      <c r="AG38" s="714"/>
      <c r="AH38" s="714"/>
      <c r="AI38" s="714"/>
      <c r="AJ38" s="714"/>
      <c r="AK38" s="714"/>
      <c r="AL38" s="683">
        <v>0.2</v>
      </c>
      <c r="AM38" s="684"/>
      <c r="AN38" s="684"/>
      <c r="AO38" s="715"/>
      <c r="AQ38" s="723" t="s">
        <v>333</v>
      </c>
      <c r="AR38" s="724"/>
      <c r="AS38" s="724"/>
      <c r="AT38" s="724"/>
      <c r="AU38" s="724"/>
      <c r="AV38" s="724"/>
      <c r="AW38" s="724"/>
      <c r="AX38" s="724"/>
      <c r="AY38" s="725"/>
      <c r="AZ38" s="680">
        <v>376832</v>
      </c>
      <c r="BA38" s="681"/>
      <c r="BB38" s="681"/>
      <c r="BC38" s="681"/>
      <c r="BD38" s="699"/>
      <c r="BE38" s="699"/>
      <c r="BF38" s="726"/>
      <c r="BG38" s="719" t="s">
        <v>334</v>
      </c>
      <c r="BH38" s="720"/>
      <c r="BI38" s="720"/>
      <c r="BJ38" s="720"/>
      <c r="BK38" s="720"/>
      <c r="BL38" s="720"/>
      <c r="BM38" s="720"/>
      <c r="BN38" s="720"/>
      <c r="BO38" s="720"/>
      <c r="BP38" s="720"/>
      <c r="BQ38" s="720"/>
      <c r="BR38" s="720"/>
      <c r="BS38" s="720"/>
      <c r="BT38" s="720"/>
      <c r="BU38" s="721"/>
      <c r="BV38" s="680">
        <v>23184</v>
      </c>
      <c r="BW38" s="681"/>
      <c r="BX38" s="681"/>
      <c r="BY38" s="681"/>
      <c r="BZ38" s="681"/>
      <c r="CA38" s="681"/>
      <c r="CB38" s="727"/>
      <c r="CD38" s="719" t="s">
        <v>335</v>
      </c>
      <c r="CE38" s="720"/>
      <c r="CF38" s="720"/>
      <c r="CG38" s="720"/>
      <c r="CH38" s="720"/>
      <c r="CI38" s="720"/>
      <c r="CJ38" s="720"/>
      <c r="CK38" s="720"/>
      <c r="CL38" s="720"/>
      <c r="CM38" s="720"/>
      <c r="CN38" s="720"/>
      <c r="CO38" s="720"/>
      <c r="CP38" s="720"/>
      <c r="CQ38" s="721"/>
      <c r="CR38" s="680">
        <v>5352885</v>
      </c>
      <c r="CS38" s="681"/>
      <c r="CT38" s="681"/>
      <c r="CU38" s="681"/>
      <c r="CV38" s="681"/>
      <c r="CW38" s="681"/>
      <c r="CX38" s="681"/>
      <c r="CY38" s="682"/>
      <c r="CZ38" s="683">
        <v>6.2</v>
      </c>
      <c r="DA38" s="701"/>
      <c r="DB38" s="701"/>
      <c r="DC38" s="702"/>
      <c r="DD38" s="686">
        <v>4318830</v>
      </c>
      <c r="DE38" s="681"/>
      <c r="DF38" s="681"/>
      <c r="DG38" s="681"/>
      <c r="DH38" s="681"/>
      <c r="DI38" s="681"/>
      <c r="DJ38" s="681"/>
      <c r="DK38" s="682"/>
      <c r="DL38" s="686">
        <v>4232825</v>
      </c>
      <c r="DM38" s="681"/>
      <c r="DN38" s="681"/>
      <c r="DO38" s="681"/>
      <c r="DP38" s="681"/>
      <c r="DQ38" s="681"/>
      <c r="DR38" s="681"/>
      <c r="DS38" s="681"/>
      <c r="DT38" s="681"/>
      <c r="DU38" s="681"/>
      <c r="DV38" s="682"/>
      <c r="DW38" s="683">
        <v>10.8</v>
      </c>
      <c r="DX38" s="701"/>
      <c r="DY38" s="701"/>
      <c r="DZ38" s="701"/>
      <c r="EA38" s="701"/>
      <c r="EB38" s="701"/>
      <c r="EC38" s="722"/>
    </row>
    <row r="39" spans="2:133" ht="11.25" customHeight="1" x14ac:dyDescent="0.2">
      <c r="B39" s="677" t="s">
        <v>336</v>
      </c>
      <c r="C39" s="678"/>
      <c r="D39" s="678"/>
      <c r="E39" s="678"/>
      <c r="F39" s="678"/>
      <c r="G39" s="678"/>
      <c r="H39" s="678"/>
      <c r="I39" s="678"/>
      <c r="J39" s="678"/>
      <c r="K39" s="678"/>
      <c r="L39" s="678"/>
      <c r="M39" s="678"/>
      <c r="N39" s="678"/>
      <c r="O39" s="678"/>
      <c r="P39" s="678"/>
      <c r="Q39" s="679"/>
      <c r="R39" s="680">
        <v>4093100</v>
      </c>
      <c r="S39" s="681"/>
      <c r="T39" s="681"/>
      <c r="U39" s="681"/>
      <c r="V39" s="681"/>
      <c r="W39" s="681"/>
      <c r="X39" s="681"/>
      <c r="Y39" s="682"/>
      <c r="Z39" s="713">
        <v>4.7</v>
      </c>
      <c r="AA39" s="713"/>
      <c r="AB39" s="713"/>
      <c r="AC39" s="713"/>
      <c r="AD39" s="714" t="s">
        <v>237</v>
      </c>
      <c r="AE39" s="714"/>
      <c r="AF39" s="714"/>
      <c r="AG39" s="714"/>
      <c r="AH39" s="714"/>
      <c r="AI39" s="714"/>
      <c r="AJ39" s="714"/>
      <c r="AK39" s="714"/>
      <c r="AL39" s="683" t="s">
        <v>237</v>
      </c>
      <c r="AM39" s="684"/>
      <c r="AN39" s="684"/>
      <c r="AO39" s="715"/>
      <c r="AQ39" s="723" t="s">
        <v>337</v>
      </c>
      <c r="AR39" s="724"/>
      <c r="AS39" s="724"/>
      <c r="AT39" s="724"/>
      <c r="AU39" s="724"/>
      <c r="AV39" s="724"/>
      <c r="AW39" s="724"/>
      <c r="AX39" s="724"/>
      <c r="AY39" s="725"/>
      <c r="AZ39" s="680" t="s">
        <v>128</v>
      </c>
      <c r="BA39" s="681"/>
      <c r="BB39" s="681"/>
      <c r="BC39" s="681"/>
      <c r="BD39" s="699"/>
      <c r="BE39" s="699"/>
      <c r="BF39" s="726"/>
      <c r="BG39" s="719" t="s">
        <v>338</v>
      </c>
      <c r="BH39" s="720"/>
      <c r="BI39" s="720"/>
      <c r="BJ39" s="720"/>
      <c r="BK39" s="720"/>
      <c r="BL39" s="720"/>
      <c r="BM39" s="720"/>
      <c r="BN39" s="720"/>
      <c r="BO39" s="720"/>
      <c r="BP39" s="720"/>
      <c r="BQ39" s="720"/>
      <c r="BR39" s="720"/>
      <c r="BS39" s="720"/>
      <c r="BT39" s="720"/>
      <c r="BU39" s="721"/>
      <c r="BV39" s="680">
        <v>35098</v>
      </c>
      <c r="BW39" s="681"/>
      <c r="BX39" s="681"/>
      <c r="BY39" s="681"/>
      <c r="BZ39" s="681"/>
      <c r="CA39" s="681"/>
      <c r="CB39" s="727"/>
      <c r="CD39" s="719" t="s">
        <v>339</v>
      </c>
      <c r="CE39" s="720"/>
      <c r="CF39" s="720"/>
      <c r="CG39" s="720"/>
      <c r="CH39" s="720"/>
      <c r="CI39" s="720"/>
      <c r="CJ39" s="720"/>
      <c r="CK39" s="720"/>
      <c r="CL39" s="720"/>
      <c r="CM39" s="720"/>
      <c r="CN39" s="720"/>
      <c r="CO39" s="720"/>
      <c r="CP39" s="720"/>
      <c r="CQ39" s="721"/>
      <c r="CR39" s="680">
        <v>231437</v>
      </c>
      <c r="CS39" s="699"/>
      <c r="CT39" s="699"/>
      <c r="CU39" s="699"/>
      <c r="CV39" s="699"/>
      <c r="CW39" s="699"/>
      <c r="CX39" s="699"/>
      <c r="CY39" s="700"/>
      <c r="CZ39" s="683">
        <v>0.3</v>
      </c>
      <c r="DA39" s="701"/>
      <c r="DB39" s="701"/>
      <c r="DC39" s="702"/>
      <c r="DD39" s="686">
        <v>17076</v>
      </c>
      <c r="DE39" s="699"/>
      <c r="DF39" s="699"/>
      <c r="DG39" s="699"/>
      <c r="DH39" s="699"/>
      <c r="DI39" s="699"/>
      <c r="DJ39" s="699"/>
      <c r="DK39" s="700"/>
      <c r="DL39" s="686" t="s">
        <v>128</v>
      </c>
      <c r="DM39" s="699"/>
      <c r="DN39" s="699"/>
      <c r="DO39" s="699"/>
      <c r="DP39" s="699"/>
      <c r="DQ39" s="699"/>
      <c r="DR39" s="699"/>
      <c r="DS39" s="699"/>
      <c r="DT39" s="699"/>
      <c r="DU39" s="699"/>
      <c r="DV39" s="700"/>
      <c r="DW39" s="683" t="s">
        <v>136</v>
      </c>
      <c r="DX39" s="701"/>
      <c r="DY39" s="701"/>
      <c r="DZ39" s="701"/>
      <c r="EA39" s="701"/>
      <c r="EB39" s="701"/>
      <c r="EC39" s="722"/>
    </row>
    <row r="40" spans="2:133" ht="11.25" customHeight="1" x14ac:dyDescent="0.2">
      <c r="B40" s="677" t="s">
        <v>340</v>
      </c>
      <c r="C40" s="678"/>
      <c r="D40" s="678"/>
      <c r="E40" s="678"/>
      <c r="F40" s="678"/>
      <c r="G40" s="678"/>
      <c r="H40" s="678"/>
      <c r="I40" s="678"/>
      <c r="J40" s="678"/>
      <c r="K40" s="678"/>
      <c r="L40" s="678"/>
      <c r="M40" s="678"/>
      <c r="N40" s="678"/>
      <c r="O40" s="678"/>
      <c r="P40" s="678"/>
      <c r="Q40" s="679"/>
      <c r="R40" s="680" t="s">
        <v>128</v>
      </c>
      <c r="S40" s="681"/>
      <c r="T40" s="681"/>
      <c r="U40" s="681"/>
      <c r="V40" s="681"/>
      <c r="W40" s="681"/>
      <c r="X40" s="681"/>
      <c r="Y40" s="682"/>
      <c r="Z40" s="713" t="s">
        <v>237</v>
      </c>
      <c r="AA40" s="713"/>
      <c r="AB40" s="713"/>
      <c r="AC40" s="713"/>
      <c r="AD40" s="714" t="s">
        <v>237</v>
      </c>
      <c r="AE40" s="714"/>
      <c r="AF40" s="714"/>
      <c r="AG40" s="714"/>
      <c r="AH40" s="714"/>
      <c r="AI40" s="714"/>
      <c r="AJ40" s="714"/>
      <c r="AK40" s="714"/>
      <c r="AL40" s="683" t="s">
        <v>128</v>
      </c>
      <c r="AM40" s="684"/>
      <c r="AN40" s="684"/>
      <c r="AO40" s="715"/>
      <c r="AQ40" s="723" t="s">
        <v>341</v>
      </c>
      <c r="AR40" s="724"/>
      <c r="AS40" s="724"/>
      <c r="AT40" s="724"/>
      <c r="AU40" s="724"/>
      <c r="AV40" s="724"/>
      <c r="AW40" s="724"/>
      <c r="AX40" s="724"/>
      <c r="AY40" s="725"/>
      <c r="AZ40" s="680" t="s">
        <v>136</v>
      </c>
      <c r="BA40" s="681"/>
      <c r="BB40" s="681"/>
      <c r="BC40" s="681"/>
      <c r="BD40" s="699"/>
      <c r="BE40" s="699"/>
      <c r="BF40" s="726"/>
      <c r="BG40" s="728" t="s">
        <v>342</v>
      </c>
      <c r="BH40" s="729"/>
      <c r="BI40" s="729"/>
      <c r="BJ40" s="729"/>
      <c r="BK40" s="729"/>
      <c r="BL40" s="236"/>
      <c r="BM40" s="720" t="s">
        <v>343</v>
      </c>
      <c r="BN40" s="720"/>
      <c r="BO40" s="720"/>
      <c r="BP40" s="720"/>
      <c r="BQ40" s="720"/>
      <c r="BR40" s="720"/>
      <c r="BS40" s="720"/>
      <c r="BT40" s="720"/>
      <c r="BU40" s="721"/>
      <c r="BV40" s="680">
        <v>113</v>
      </c>
      <c r="BW40" s="681"/>
      <c r="BX40" s="681"/>
      <c r="BY40" s="681"/>
      <c r="BZ40" s="681"/>
      <c r="CA40" s="681"/>
      <c r="CB40" s="727"/>
      <c r="CD40" s="719" t="s">
        <v>344</v>
      </c>
      <c r="CE40" s="720"/>
      <c r="CF40" s="720"/>
      <c r="CG40" s="720"/>
      <c r="CH40" s="720"/>
      <c r="CI40" s="720"/>
      <c r="CJ40" s="720"/>
      <c r="CK40" s="720"/>
      <c r="CL40" s="720"/>
      <c r="CM40" s="720"/>
      <c r="CN40" s="720"/>
      <c r="CO40" s="720"/>
      <c r="CP40" s="720"/>
      <c r="CQ40" s="721"/>
      <c r="CR40" s="680">
        <v>2863030</v>
      </c>
      <c r="CS40" s="681"/>
      <c r="CT40" s="681"/>
      <c r="CU40" s="681"/>
      <c r="CV40" s="681"/>
      <c r="CW40" s="681"/>
      <c r="CX40" s="681"/>
      <c r="CY40" s="682"/>
      <c r="CZ40" s="683">
        <v>3.3</v>
      </c>
      <c r="DA40" s="701"/>
      <c r="DB40" s="701"/>
      <c r="DC40" s="702"/>
      <c r="DD40" s="686">
        <v>695030</v>
      </c>
      <c r="DE40" s="681"/>
      <c r="DF40" s="681"/>
      <c r="DG40" s="681"/>
      <c r="DH40" s="681"/>
      <c r="DI40" s="681"/>
      <c r="DJ40" s="681"/>
      <c r="DK40" s="682"/>
      <c r="DL40" s="686" t="s">
        <v>128</v>
      </c>
      <c r="DM40" s="681"/>
      <c r="DN40" s="681"/>
      <c r="DO40" s="681"/>
      <c r="DP40" s="681"/>
      <c r="DQ40" s="681"/>
      <c r="DR40" s="681"/>
      <c r="DS40" s="681"/>
      <c r="DT40" s="681"/>
      <c r="DU40" s="681"/>
      <c r="DV40" s="682"/>
      <c r="DW40" s="683" t="s">
        <v>128</v>
      </c>
      <c r="DX40" s="701"/>
      <c r="DY40" s="701"/>
      <c r="DZ40" s="701"/>
      <c r="EA40" s="701"/>
      <c r="EB40" s="701"/>
      <c r="EC40" s="722"/>
    </row>
    <row r="41" spans="2:133" ht="11.25" customHeight="1" x14ac:dyDescent="0.2">
      <c r="B41" s="677" t="s">
        <v>345</v>
      </c>
      <c r="C41" s="678"/>
      <c r="D41" s="678"/>
      <c r="E41" s="678"/>
      <c r="F41" s="678"/>
      <c r="G41" s="678"/>
      <c r="H41" s="678"/>
      <c r="I41" s="678"/>
      <c r="J41" s="678"/>
      <c r="K41" s="678"/>
      <c r="L41" s="678"/>
      <c r="M41" s="678"/>
      <c r="N41" s="678"/>
      <c r="O41" s="678"/>
      <c r="P41" s="678"/>
      <c r="Q41" s="679"/>
      <c r="R41" s="680" t="s">
        <v>128</v>
      </c>
      <c r="S41" s="681"/>
      <c r="T41" s="681"/>
      <c r="U41" s="681"/>
      <c r="V41" s="681"/>
      <c r="W41" s="681"/>
      <c r="X41" s="681"/>
      <c r="Y41" s="682"/>
      <c r="Z41" s="713" t="s">
        <v>237</v>
      </c>
      <c r="AA41" s="713"/>
      <c r="AB41" s="713"/>
      <c r="AC41" s="713"/>
      <c r="AD41" s="714" t="s">
        <v>128</v>
      </c>
      <c r="AE41" s="714"/>
      <c r="AF41" s="714"/>
      <c r="AG41" s="714"/>
      <c r="AH41" s="714"/>
      <c r="AI41" s="714"/>
      <c r="AJ41" s="714"/>
      <c r="AK41" s="714"/>
      <c r="AL41" s="683" t="s">
        <v>128</v>
      </c>
      <c r="AM41" s="684"/>
      <c r="AN41" s="684"/>
      <c r="AO41" s="715"/>
      <c r="AQ41" s="723" t="s">
        <v>346</v>
      </c>
      <c r="AR41" s="724"/>
      <c r="AS41" s="724"/>
      <c r="AT41" s="724"/>
      <c r="AU41" s="724"/>
      <c r="AV41" s="724"/>
      <c r="AW41" s="724"/>
      <c r="AX41" s="724"/>
      <c r="AY41" s="725"/>
      <c r="AZ41" s="680">
        <v>1322400</v>
      </c>
      <c r="BA41" s="681"/>
      <c r="BB41" s="681"/>
      <c r="BC41" s="681"/>
      <c r="BD41" s="699"/>
      <c r="BE41" s="699"/>
      <c r="BF41" s="726"/>
      <c r="BG41" s="728"/>
      <c r="BH41" s="729"/>
      <c r="BI41" s="729"/>
      <c r="BJ41" s="729"/>
      <c r="BK41" s="729"/>
      <c r="BL41" s="236"/>
      <c r="BM41" s="720" t="s">
        <v>347</v>
      </c>
      <c r="BN41" s="720"/>
      <c r="BO41" s="720"/>
      <c r="BP41" s="720"/>
      <c r="BQ41" s="720"/>
      <c r="BR41" s="720"/>
      <c r="BS41" s="720"/>
      <c r="BT41" s="720"/>
      <c r="BU41" s="721"/>
      <c r="BV41" s="680">
        <v>1</v>
      </c>
      <c r="BW41" s="681"/>
      <c r="BX41" s="681"/>
      <c r="BY41" s="681"/>
      <c r="BZ41" s="681"/>
      <c r="CA41" s="681"/>
      <c r="CB41" s="727"/>
      <c r="CD41" s="719" t="s">
        <v>348</v>
      </c>
      <c r="CE41" s="720"/>
      <c r="CF41" s="720"/>
      <c r="CG41" s="720"/>
      <c r="CH41" s="720"/>
      <c r="CI41" s="720"/>
      <c r="CJ41" s="720"/>
      <c r="CK41" s="720"/>
      <c r="CL41" s="720"/>
      <c r="CM41" s="720"/>
      <c r="CN41" s="720"/>
      <c r="CO41" s="720"/>
      <c r="CP41" s="720"/>
      <c r="CQ41" s="721"/>
      <c r="CR41" s="680" t="s">
        <v>237</v>
      </c>
      <c r="CS41" s="699"/>
      <c r="CT41" s="699"/>
      <c r="CU41" s="699"/>
      <c r="CV41" s="699"/>
      <c r="CW41" s="699"/>
      <c r="CX41" s="699"/>
      <c r="CY41" s="700"/>
      <c r="CZ41" s="683" t="s">
        <v>136</v>
      </c>
      <c r="DA41" s="701"/>
      <c r="DB41" s="701"/>
      <c r="DC41" s="702"/>
      <c r="DD41" s="686" t="s">
        <v>136</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2">
      <c r="B42" s="677" t="s">
        <v>349</v>
      </c>
      <c r="C42" s="678"/>
      <c r="D42" s="678"/>
      <c r="E42" s="678"/>
      <c r="F42" s="678"/>
      <c r="G42" s="678"/>
      <c r="H42" s="678"/>
      <c r="I42" s="678"/>
      <c r="J42" s="678"/>
      <c r="K42" s="678"/>
      <c r="L42" s="678"/>
      <c r="M42" s="678"/>
      <c r="N42" s="678"/>
      <c r="O42" s="678"/>
      <c r="P42" s="678"/>
      <c r="Q42" s="679"/>
      <c r="R42" s="680">
        <v>1660000</v>
      </c>
      <c r="S42" s="681"/>
      <c r="T42" s="681"/>
      <c r="U42" s="681"/>
      <c r="V42" s="681"/>
      <c r="W42" s="681"/>
      <c r="X42" s="681"/>
      <c r="Y42" s="682"/>
      <c r="Z42" s="713">
        <v>1.9</v>
      </c>
      <c r="AA42" s="713"/>
      <c r="AB42" s="713"/>
      <c r="AC42" s="713"/>
      <c r="AD42" s="714" t="s">
        <v>136</v>
      </c>
      <c r="AE42" s="714"/>
      <c r="AF42" s="714"/>
      <c r="AG42" s="714"/>
      <c r="AH42" s="714"/>
      <c r="AI42" s="714"/>
      <c r="AJ42" s="714"/>
      <c r="AK42" s="714"/>
      <c r="AL42" s="683" t="s">
        <v>136</v>
      </c>
      <c r="AM42" s="684"/>
      <c r="AN42" s="684"/>
      <c r="AO42" s="715"/>
      <c r="AQ42" s="716" t="s">
        <v>350</v>
      </c>
      <c r="AR42" s="717"/>
      <c r="AS42" s="717"/>
      <c r="AT42" s="717"/>
      <c r="AU42" s="717"/>
      <c r="AV42" s="717"/>
      <c r="AW42" s="717"/>
      <c r="AX42" s="717"/>
      <c r="AY42" s="718"/>
      <c r="AZ42" s="664">
        <v>4030485</v>
      </c>
      <c r="BA42" s="703"/>
      <c r="BB42" s="703"/>
      <c r="BC42" s="703"/>
      <c r="BD42" s="665"/>
      <c r="BE42" s="665"/>
      <c r="BF42" s="709"/>
      <c r="BG42" s="730"/>
      <c r="BH42" s="731"/>
      <c r="BI42" s="731"/>
      <c r="BJ42" s="731"/>
      <c r="BK42" s="731"/>
      <c r="BL42" s="237"/>
      <c r="BM42" s="710" t="s">
        <v>351</v>
      </c>
      <c r="BN42" s="710"/>
      <c r="BO42" s="710"/>
      <c r="BP42" s="710"/>
      <c r="BQ42" s="710"/>
      <c r="BR42" s="710"/>
      <c r="BS42" s="710"/>
      <c r="BT42" s="710"/>
      <c r="BU42" s="711"/>
      <c r="BV42" s="664">
        <v>328</v>
      </c>
      <c r="BW42" s="703"/>
      <c r="BX42" s="703"/>
      <c r="BY42" s="703"/>
      <c r="BZ42" s="703"/>
      <c r="CA42" s="703"/>
      <c r="CB42" s="712"/>
      <c r="CD42" s="677" t="s">
        <v>352</v>
      </c>
      <c r="CE42" s="678"/>
      <c r="CF42" s="678"/>
      <c r="CG42" s="678"/>
      <c r="CH42" s="678"/>
      <c r="CI42" s="678"/>
      <c r="CJ42" s="678"/>
      <c r="CK42" s="678"/>
      <c r="CL42" s="678"/>
      <c r="CM42" s="678"/>
      <c r="CN42" s="678"/>
      <c r="CO42" s="678"/>
      <c r="CP42" s="678"/>
      <c r="CQ42" s="679"/>
      <c r="CR42" s="680">
        <v>5508834</v>
      </c>
      <c r="CS42" s="681"/>
      <c r="CT42" s="681"/>
      <c r="CU42" s="681"/>
      <c r="CV42" s="681"/>
      <c r="CW42" s="681"/>
      <c r="CX42" s="681"/>
      <c r="CY42" s="682"/>
      <c r="CZ42" s="683">
        <v>6.4</v>
      </c>
      <c r="DA42" s="684"/>
      <c r="DB42" s="684"/>
      <c r="DC42" s="685"/>
      <c r="DD42" s="686">
        <v>2575059</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2">
      <c r="B43" s="661" t="s">
        <v>353</v>
      </c>
      <c r="C43" s="662"/>
      <c r="D43" s="662"/>
      <c r="E43" s="662"/>
      <c r="F43" s="662"/>
      <c r="G43" s="662"/>
      <c r="H43" s="662"/>
      <c r="I43" s="662"/>
      <c r="J43" s="662"/>
      <c r="K43" s="662"/>
      <c r="L43" s="662"/>
      <c r="M43" s="662"/>
      <c r="N43" s="662"/>
      <c r="O43" s="662"/>
      <c r="P43" s="662"/>
      <c r="Q43" s="663"/>
      <c r="R43" s="664">
        <v>87287426</v>
      </c>
      <c r="S43" s="703"/>
      <c r="T43" s="703"/>
      <c r="U43" s="703"/>
      <c r="V43" s="703"/>
      <c r="W43" s="703"/>
      <c r="X43" s="703"/>
      <c r="Y43" s="704"/>
      <c r="Z43" s="705">
        <v>100</v>
      </c>
      <c r="AA43" s="705"/>
      <c r="AB43" s="705"/>
      <c r="AC43" s="705"/>
      <c r="AD43" s="706">
        <v>37479759</v>
      </c>
      <c r="AE43" s="706"/>
      <c r="AF43" s="706"/>
      <c r="AG43" s="706"/>
      <c r="AH43" s="706"/>
      <c r="AI43" s="706"/>
      <c r="AJ43" s="706"/>
      <c r="AK43" s="706"/>
      <c r="AL43" s="667">
        <v>100</v>
      </c>
      <c r="AM43" s="707"/>
      <c r="AN43" s="707"/>
      <c r="AO43" s="708"/>
      <c r="BV43" s="238"/>
      <c r="BW43" s="238"/>
      <c r="BX43" s="238"/>
      <c r="BY43" s="238"/>
      <c r="BZ43" s="238"/>
      <c r="CA43" s="238"/>
      <c r="CB43" s="238"/>
      <c r="CD43" s="677" t="s">
        <v>354</v>
      </c>
      <c r="CE43" s="678"/>
      <c r="CF43" s="678"/>
      <c r="CG43" s="678"/>
      <c r="CH43" s="678"/>
      <c r="CI43" s="678"/>
      <c r="CJ43" s="678"/>
      <c r="CK43" s="678"/>
      <c r="CL43" s="678"/>
      <c r="CM43" s="678"/>
      <c r="CN43" s="678"/>
      <c r="CO43" s="678"/>
      <c r="CP43" s="678"/>
      <c r="CQ43" s="679"/>
      <c r="CR43" s="680" t="s">
        <v>136</v>
      </c>
      <c r="CS43" s="699"/>
      <c r="CT43" s="699"/>
      <c r="CU43" s="699"/>
      <c r="CV43" s="699"/>
      <c r="CW43" s="699"/>
      <c r="CX43" s="699"/>
      <c r="CY43" s="700"/>
      <c r="CZ43" s="683" t="s">
        <v>128</v>
      </c>
      <c r="DA43" s="701"/>
      <c r="DB43" s="701"/>
      <c r="DC43" s="702"/>
      <c r="DD43" s="686" t="s">
        <v>128</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302</v>
      </c>
      <c r="CE44" s="694"/>
      <c r="CF44" s="677" t="s">
        <v>355</v>
      </c>
      <c r="CG44" s="678"/>
      <c r="CH44" s="678"/>
      <c r="CI44" s="678"/>
      <c r="CJ44" s="678"/>
      <c r="CK44" s="678"/>
      <c r="CL44" s="678"/>
      <c r="CM44" s="678"/>
      <c r="CN44" s="678"/>
      <c r="CO44" s="678"/>
      <c r="CP44" s="678"/>
      <c r="CQ44" s="679"/>
      <c r="CR44" s="680">
        <v>5412170</v>
      </c>
      <c r="CS44" s="681"/>
      <c r="CT44" s="681"/>
      <c r="CU44" s="681"/>
      <c r="CV44" s="681"/>
      <c r="CW44" s="681"/>
      <c r="CX44" s="681"/>
      <c r="CY44" s="682"/>
      <c r="CZ44" s="683">
        <v>6.3</v>
      </c>
      <c r="DA44" s="684"/>
      <c r="DB44" s="684"/>
      <c r="DC44" s="685"/>
      <c r="DD44" s="686">
        <v>2504875</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2">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357</v>
      </c>
      <c r="CG45" s="678"/>
      <c r="CH45" s="678"/>
      <c r="CI45" s="678"/>
      <c r="CJ45" s="678"/>
      <c r="CK45" s="678"/>
      <c r="CL45" s="678"/>
      <c r="CM45" s="678"/>
      <c r="CN45" s="678"/>
      <c r="CO45" s="678"/>
      <c r="CP45" s="678"/>
      <c r="CQ45" s="679"/>
      <c r="CR45" s="680">
        <v>2266748</v>
      </c>
      <c r="CS45" s="699"/>
      <c r="CT45" s="699"/>
      <c r="CU45" s="699"/>
      <c r="CV45" s="699"/>
      <c r="CW45" s="699"/>
      <c r="CX45" s="699"/>
      <c r="CY45" s="700"/>
      <c r="CZ45" s="683">
        <v>2.6</v>
      </c>
      <c r="DA45" s="701"/>
      <c r="DB45" s="701"/>
      <c r="DC45" s="702"/>
      <c r="DD45" s="686">
        <v>232882</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2">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359</v>
      </c>
      <c r="CG46" s="678"/>
      <c r="CH46" s="678"/>
      <c r="CI46" s="678"/>
      <c r="CJ46" s="678"/>
      <c r="CK46" s="678"/>
      <c r="CL46" s="678"/>
      <c r="CM46" s="678"/>
      <c r="CN46" s="678"/>
      <c r="CO46" s="678"/>
      <c r="CP46" s="678"/>
      <c r="CQ46" s="679"/>
      <c r="CR46" s="680">
        <v>2944489</v>
      </c>
      <c r="CS46" s="681"/>
      <c r="CT46" s="681"/>
      <c r="CU46" s="681"/>
      <c r="CV46" s="681"/>
      <c r="CW46" s="681"/>
      <c r="CX46" s="681"/>
      <c r="CY46" s="682"/>
      <c r="CZ46" s="683">
        <v>3.4</v>
      </c>
      <c r="DA46" s="684"/>
      <c r="DB46" s="684"/>
      <c r="DC46" s="685"/>
      <c r="DD46" s="686">
        <v>2178405</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2">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361</v>
      </c>
      <c r="CG47" s="678"/>
      <c r="CH47" s="678"/>
      <c r="CI47" s="678"/>
      <c r="CJ47" s="678"/>
      <c r="CK47" s="678"/>
      <c r="CL47" s="678"/>
      <c r="CM47" s="678"/>
      <c r="CN47" s="678"/>
      <c r="CO47" s="678"/>
      <c r="CP47" s="678"/>
      <c r="CQ47" s="679"/>
      <c r="CR47" s="680">
        <v>96664</v>
      </c>
      <c r="CS47" s="699"/>
      <c r="CT47" s="699"/>
      <c r="CU47" s="699"/>
      <c r="CV47" s="699"/>
      <c r="CW47" s="699"/>
      <c r="CX47" s="699"/>
      <c r="CY47" s="700"/>
      <c r="CZ47" s="683">
        <v>0.1</v>
      </c>
      <c r="DA47" s="701"/>
      <c r="DB47" s="701"/>
      <c r="DC47" s="702"/>
      <c r="DD47" s="686">
        <v>70184</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ht="11"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362</v>
      </c>
      <c r="CG48" s="678"/>
      <c r="CH48" s="678"/>
      <c r="CI48" s="678"/>
      <c r="CJ48" s="678"/>
      <c r="CK48" s="678"/>
      <c r="CL48" s="678"/>
      <c r="CM48" s="678"/>
      <c r="CN48" s="678"/>
      <c r="CO48" s="678"/>
      <c r="CP48" s="678"/>
      <c r="CQ48" s="679"/>
      <c r="CR48" s="680" t="s">
        <v>128</v>
      </c>
      <c r="CS48" s="681"/>
      <c r="CT48" s="681"/>
      <c r="CU48" s="681"/>
      <c r="CV48" s="681"/>
      <c r="CW48" s="681"/>
      <c r="CX48" s="681"/>
      <c r="CY48" s="682"/>
      <c r="CZ48" s="683" t="s">
        <v>237</v>
      </c>
      <c r="DA48" s="684"/>
      <c r="DB48" s="684"/>
      <c r="DC48" s="685"/>
      <c r="DD48" s="686" t="s">
        <v>136</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363</v>
      </c>
      <c r="CE49" s="662"/>
      <c r="CF49" s="662"/>
      <c r="CG49" s="662"/>
      <c r="CH49" s="662"/>
      <c r="CI49" s="662"/>
      <c r="CJ49" s="662"/>
      <c r="CK49" s="662"/>
      <c r="CL49" s="662"/>
      <c r="CM49" s="662"/>
      <c r="CN49" s="662"/>
      <c r="CO49" s="662"/>
      <c r="CP49" s="662"/>
      <c r="CQ49" s="663"/>
      <c r="CR49" s="664">
        <v>86201075</v>
      </c>
      <c r="CS49" s="665"/>
      <c r="CT49" s="665"/>
      <c r="CU49" s="665"/>
      <c r="CV49" s="665"/>
      <c r="CW49" s="665"/>
      <c r="CX49" s="665"/>
      <c r="CY49" s="666"/>
      <c r="CZ49" s="667">
        <v>100</v>
      </c>
      <c r="DA49" s="668"/>
      <c r="DB49" s="668"/>
      <c r="DC49" s="669"/>
      <c r="DD49" s="670">
        <v>42842962</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PO9dHGwtBxA7Jo4scVgZu+uRKSaweSRP1JVh/Rk20O1RbKC2RYlLqVNStRyvX7x7hUJw2c2dFNP0cPppJJjZVQ==" saltValue="vsK4P0nDQaKTYLsk/L8lM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G1" zoomScale="70" zoomScaleNormal="25" zoomScaleSheetLayoutView="70" workbookViewId="0">
      <selection activeCell="AF17" sqref="AF17:AJ17"/>
    </sheetView>
  </sheetViews>
  <sheetFormatPr defaultColWidth="0" defaultRowHeight="13" zeroHeight="1" x14ac:dyDescent="0.2"/>
  <cols>
    <col min="1" max="130" width="2.7265625" style="291" customWidth="1"/>
    <col min="131" max="131" width="1.63281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365</v>
      </c>
      <c r="DK2" s="1206"/>
      <c r="DL2" s="1206"/>
      <c r="DM2" s="1206"/>
      <c r="DN2" s="1206"/>
      <c r="DO2" s="1207"/>
      <c r="DP2" s="251"/>
      <c r="DQ2" s="1205" t="s">
        <v>366</v>
      </c>
      <c r="DR2" s="1206"/>
      <c r="DS2" s="1206"/>
      <c r="DT2" s="1206"/>
      <c r="DU2" s="1206"/>
      <c r="DV2" s="1206"/>
      <c r="DW2" s="1206"/>
      <c r="DX2" s="1206"/>
      <c r="DY2" s="1206"/>
      <c r="DZ2" s="1207"/>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58" t="s">
        <v>367</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090" t="s">
        <v>369</v>
      </c>
      <c r="B5" s="1091"/>
      <c r="C5" s="1091"/>
      <c r="D5" s="1091"/>
      <c r="E5" s="1091"/>
      <c r="F5" s="1091"/>
      <c r="G5" s="1091"/>
      <c r="H5" s="1091"/>
      <c r="I5" s="1091"/>
      <c r="J5" s="1091"/>
      <c r="K5" s="1091"/>
      <c r="L5" s="1091"/>
      <c r="M5" s="1091"/>
      <c r="N5" s="1091"/>
      <c r="O5" s="1091"/>
      <c r="P5" s="1092"/>
      <c r="Q5" s="1096" t="s">
        <v>370</v>
      </c>
      <c r="R5" s="1097"/>
      <c r="S5" s="1097"/>
      <c r="T5" s="1097"/>
      <c r="U5" s="1098"/>
      <c r="V5" s="1096" t="s">
        <v>371</v>
      </c>
      <c r="W5" s="1097"/>
      <c r="X5" s="1097"/>
      <c r="Y5" s="1097"/>
      <c r="Z5" s="1098"/>
      <c r="AA5" s="1096" t="s">
        <v>372</v>
      </c>
      <c r="AB5" s="1097"/>
      <c r="AC5" s="1097"/>
      <c r="AD5" s="1097"/>
      <c r="AE5" s="1097"/>
      <c r="AF5" s="1208" t="s">
        <v>373</v>
      </c>
      <c r="AG5" s="1097"/>
      <c r="AH5" s="1097"/>
      <c r="AI5" s="1097"/>
      <c r="AJ5" s="1112"/>
      <c r="AK5" s="1097" t="s">
        <v>374</v>
      </c>
      <c r="AL5" s="1097"/>
      <c r="AM5" s="1097"/>
      <c r="AN5" s="1097"/>
      <c r="AO5" s="1098"/>
      <c r="AP5" s="1096" t="s">
        <v>375</v>
      </c>
      <c r="AQ5" s="1097"/>
      <c r="AR5" s="1097"/>
      <c r="AS5" s="1097"/>
      <c r="AT5" s="1098"/>
      <c r="AU5" s="1096" t="s">
        <v>376</v>
      </c>
      <c r="AV5" s="1097"/>
      <c r="AW5" s="1097"/>
      <c r="AX5" s="1097"/>
      <c r="AY5" s="1112"/>
      <c r="AZ5" s="258"/>
      <c r="BA5" s="258"/>
      <c r="BB5" s="258"/>
      <c r="BC5" s="258"/>
      <c r="BD5" s="258"/>
      <c r="BE5" s="259"/>
      <c r="BF5" s="259"/>
      <c r="BG5" s="259"/>
      <c r="BH5" s="259"/>
      <c r="BI5" s="259"/>
      <c r="BJ5" s="259"/>
      <c r="BK5" s="259"/>
      <c r="BL5" s="259"/>
      <c r="BM5" s="259"/>
      <c r="BN5" s="259"/>
      <c r="BO5" s="259"/>
      <c r="BP5" s="259"/>
      <c r="BQ5" s="1090" t="s">
        <v>377</v>
      </c>
      <c r="BR5" s="1091"/>
      <c r="BS5" s="1091"/>
      <c r="BT5" s="1091"/>
      <c r="BU5" s="1091"/>
      <c r="BV5" s="1091"/>
      <c r="BW5" s="1091"/>
      <c r="BX5" s="1091"/>
      <c r="BY5" s="1091"/>
      <c r="BZ5" s="1091"/>
      <c r="CA5" s="1091"/>
      <c r="CB5" s="1091"/>
      <c r="CC5" s="1091"/>
      <c r="CD5" s="1091"/>
      <c r="CE5" s="1091"/>
      <c r="CF5" s="1091"/>
      <c r="CG5" s="1092"/>
      <c r="CH5" s="1096" t="s">
        <v>378</v>
      </c>
      <c r="CI5" s="1097"/>
      <c r="CJ5" s="1097"/>
      <c r="CK5" s="1097"/>
      <c r="CL5" s="1098"/>
      <c r="CM5" s="1096" t="s">
        <v>379</v>
      </c>
      <c r="CN5" s="1097"/>
      <c r="CO5" s="1097"/>
      <c r="CP5" s="1097"/>
      <c r="CQ5" s="1098"/>
      <c r="CR5" s="1096" t="s">
        <v>380</v>
      </c>
      <c r="CS5" s="1097"/>
      <c r="CT5" s="1097"/>
      <c r="CU5" s="1097"/>
      <c r="CV5" s="1098"/>
      <c r="CW5" s="1096" t="s">
        <v>381</v>
      </c>
      <c r="CX5" s="1097"/>
      <c r="CY5" s="1097"/>
      <c r="CZ5" s="1097"/>
      <c r="DA5" s="1098"/>
      <c r="DB5" s="1096" t="s">
        <v>382</v>
      </c>
      <c r="DC5" s="1097"/>
      <c r="DD5" s="1097"/>
      <c r="DE5" s="1097"/>
      <c r="DF5" s="1098"/>
      <c r="DG5" s="1193" t="s">
        <v>383</v>
      </c>
      <c r="DH5" s="1194"/>
      <c r="DI5" s="1194"/>
      <c r="DJ5" s="1194"/>
      <c r="DK5" s="1195"/>
      <c r="DL5" s="1193" t="s">
        <v>384</v>
      </c>
      <c r="DM5" s="1194"/>
      <c r="DN5" s="1194"/>
      <c r="DO5" s="1194"/>
      <c r="DP5" s="1195"/>
      <c r="DQ5" s="1096" t="s">
        <v>385</v>
      </c>
      <c r="DR5" s="1097"/>
      <c r="DS5" s="1097"/>
      <c r="DT5" s="1097"/>
      <c r="DU5" s="1098"/>
      <c r="DV5" s="1096" t="s">
        <v>376</v>
      </c>
      <c r="DW5" s="1097"/>
      <c r="DX5" s="1097"/>
      <c r="DY5" s="1097"/>
      <c r="DZ5" s="1112"/>
      <c r="EA5" s="256"/>
    </row>
    <row r="6" spans="1:131" s="257" customFormat="1" ht="26.25" customHeight="1" thickBot="1" x14ac:dyDescent="0.25">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2">
      <c r="A7" s="260">
        <v>1</v>
      </c>
      <c r="B7" s="1145" t="s">
        <v>386</v>
      </c>
      <c r="C7" s="1146"/>
      <c r="D7" s="1146"/>
      <c r="E7" s="1146"/>
      <c r="F7" s="1146"/>
      <c r="G7" s="1146"/>
      <c r="H7" s="1146"/>
      <c r="I7" s="1146"/>
      <c r="J7" s="1146"/>
      <c r="K7" s="1146"/>
      <c r="L7" s="1146"/>
      <c r="M7" s="1146"/>
      <c r="N7" s="1146"/>
      <c r="O7" s="1146"/>
      <c r="P7" s="1147"/>
      <c r="Q7" s="1199">
        <v>86803</v>
      </c>
      <c r="R7" s="1200"/>
      <c r="S7" s="1200"/>
      <c r="T7" s="1200"/>
      <c r="U7" s="1200"/>
      <c r="V7" s="1200">
        <v>85770</v>
      </c>
      <c r="W7" s="1200"/>
      <c r="X7" s="1200"/>
      <c r="Y7" s="1200"/>
      <c r="Z7" s="1200"/>
      <c r="AA7" s="1200">
        <v>1033</v>
      </c>
      <c r="AB7" s="1200"/>
      <c r="AC7" s="1200"/>
      <c r="AD7" s="1200"/>
      <c r="AE7" s="1201"/>
      <c r="AF7" s="1202">
        <v>546</v>
      </c>
      <c r="AG7" s="1203"/>
      <c r="AH7" s="1203"/>
      <c r="AI7" s="1203"/>
      <c r="AJ7" s="1204"/>
      <c r="AK7" s="1186" t="s">
        <v>594</v>
      </c>
      <c r="AL7" s="1187"/>
      <c r="AM7" s="1187"/>
      <c r="AN7" s="1187"/>
      <c r="AO7" s="1187"/>
      <c r="AP7" s="1187">
        <v>47249</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t="s">
        <v>580</v>
      </c>
      <c r="BS7" s="1190" t="s">
        <v>577</v>
      </c>
      <c r="BT7" s="1191"/>
      <c r="BU7" s="1191"/>
      <c r="BV7" s="1191"/>
      <c r="BW7" s="1191"/>
      <c r="BX7" s="1191"/>
      <c r="BY7" s="1191"/>
      <c r="BZ7" s="1191"/>
      <c r="CA7" s="1191"/>
      <c r="CB7" s="1191"/>
      <c r="CC7" s="1191"/>
      <c r="CD7" s="1191"/>
      <c r="CE7" s="1191"/>
      <c r="CF7" s="1191"/>
      <c r="CG7" s="1192"/>
      <c r="CH7" s="1183">
        <v>45</v>
      </c>
      <c r="CI7" s="1184"/>
      <c r="CJ7" s="1184"/>
      <c r="CK7" s="1184"/>
      <c r="CL7" s="1185"/>
      <c r="CM7" s="1183">
        <v>933</v>
      </c>
      <c r="CN7" s="1184"/>
      <c r="CO7" s="1184"/>
      <c r="CP7" s="1184"/>
      <c r="CQ7" s="1185"/>
      <c r="CR7" s="1183">
        <v>10</v>
      </c>
      <c r="CS7" s="1184"/>
      <c r="CT7" s="1184"/>
      <c r="CU7" s="1184"/>
      <c r="CV7" s="1185"/>
      <c r="CW7" s="1183" t="s">
        <v>594</v>
      </c>
      <c r="CX7" s="1184"/>
      <c r="CY7" s="1184"/>
      <c r="CZ7" s="1184"/>
      <c r="DA7" s="1185"/>
      <c r="DB7" s="1183" t="s">
        <v>594</v>
      </c>
      <c r="DC7" s="1184"/>
      <c r="DD7" s="1184"/>
      <c r="DE7" s="1184"/>
      <c r="DF7" s="1185"/>
      <c r="DG7" s="1183">
        <v>835</v>
      </c>
      <c r="DH7" s="1184"/>
      <c r="DI7" s="1184"/>
      <c r="DJ7" s="1184"/>
      <c r="DK7" s="1185"/>
      <c r="DL7" s="1183" t="s">
        <v>594</v>
      </c>
      <c r="DM7" s="1184"/>
      <c r="DN7" s="1184"/>
      <c r="DO7" s="1184"/>
      <c r="DP7" s="1185"/>
      <c r="DQ7" s="1183">
        <v>869</v>
      </c>
      <c r="DR7" s="1184"/>
      <c r="DS7" s="1184"/>
      <c r="DT7" s="1184"/>
      <c r="DU7" s="1185"/>
      <c r="DV7" s="1210"/>
      <c r="DW7" s="1211"/>
      <c r="DX7" s="1211"/>
      <c r="DY7" s="1211"/>
      <c r="DZ7" s="1212"/>
      <c r="EA7" s="256"/>
    </row>
    <row r="8" spans="1:131" s="257" customFormat="1" ht="26.25" customHeight="1" x14ac:dyDescent="0.2">
      <c r="A8" s="263">
        <v>2</v>
      </c>
      <c r="B8" s="1132" t="s">
        <v>387</v>
      </c>
      <c r="C8" s="1133"/>
      <c r="D8" s="1133"/>
      <c r="E8" s="1133"/>
      <c r="F8" s="1133"/>
      <c r="G8" s="1133"/>
      <c r="H8" s="1133"/>
      <c r="I8" s="1133"/>
      <c r="J8" s="1133"/>
      <c r="K8" s="1133"/>
      <c r="L8" s="1133"/>
      <c r="M8" s="1133"/>
      <c r="N8" s="1133"/>
      <c r="O8" s="1133"/>
      <c r="P8" s="1134"/>
      <c r="Q8" s="1138">
        <v>838</v>
      </c>
      <c r="R8" s="1139"/>
      <c r="S8" s="1139"/>
      <c r="T8" s="1139"/>
      <c r="U8" s="1139"/>
      <c r="V8" s="1139">
        <v>800</v>
      </c>
      <c r="W8" s="1139"/>
      <c r="X8" s="1139"/>
      <c r="Y8" s="1139"/>
      <c r="Z8" s="1139"/>
      <c r="AA8" s="1139">
        <v>38</v>
      </c>
      <c r="AB8" s="1139"/>
      <c r="AC8" s="1139"/>
      <c r="AD8" s="1139"/>
      <c r="AE8" s="1140"/>
      <c r="AF8" s="1114">
        <v>38</v>
      </c>
      <c r="AG8" s="1115"/>
      <c r="AH8" s="1115"/>
      <c r="AI8" s="1115"/>
      <c r="AJ8" s="1116"/>
      <c r="AK8" s="1181">
        <v>22</v>
      </c>
      <c r="AL8" s="1182"/>
      <c r="AM8" s="1182"/>
      <c r="AN8" s="1182"/>
      <c r="AO8" s="1182"/>
      <c r="AP8" s="1182" t="s">
        <v>594</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578</v>
      </c>
      <c r="BT8" s="1110"/>
      <c r="BU8" s="1110"/>
      <c r="BV8" s="1110"/>
      <c r="BW8" s="1110"/>
      <c r="BX8" s="1110"/>
      <c r="BY8" s="1110"/>
      <c r="BZ8" s="1110"/>
      <c r="CA8" s="1110"/>
      <c r="CB8" s="1110"/>
      <c r="CC8" s="1110"/>
      <c r="CD8" s="1110"/>
      <c r="CE8" s="1110"/>
      <c r="CF8" s="1110"/>
      <c r="CG8" s="1111"/>
      <c r="CH8" s="1084">
        <v>3</v>
      </c>
      <c r="CI8" s="1085"/>
      <c r="CJ8" s="1085"/>
      <c r="CK8" s="1085"/>
      <c r="CL8" s="1086"/>
      <c r="CM8" s="1084">
        <v>70</v>
      </c>
      <c r="CN8" s="1085"/>
      <c r="CO8" s="1085"/>
      <c r="CP8" s="1085"/>
      <c r="CQ8" s="1086"/>
      <c r="CR8" s="1084">
        <v>50</v>
      </c>
      <c r="CS8" s="1085"/>
      <c r="CT8" s="1085"/>
      <c r="CU8" s="1085"/>
      <c r="CV8" s="1086"/>
      <c r="CW8" s="1084">
        <v>35</v>
      </c>
      <c r="CX8" s="1085"/>
      <c r="CY8" s="1085"/>
      <c r="CZ8" s="1085"/>
      <c r="DA8" s="1086"/>
      <c r="DB8" s="1084" t="s">
        <v>594</v>
      </c>
      <c r="DC8" s="1085"/>
      <c r="DD8" s="1085"/>
      <c r="DE8" s="1085"/>
      <c r="DF8" s="1086"/>
      <c r="DG8" s="1084" t="s">
        <v>598</v>
      </c>
      <c r="DH8" s="1085"/>
      <c r="DI8" s="1085"/>
      <c r="DJ8" s="1085"/>
      <c r="DK8" s="1086"/>
      <c r="DL8" s="1084" t="s">
        <v>594</v>
      </c>
      <c r="DM8" s="1085"/>
      <c r="DN8" s="1085"/>
      <c r="DO8" s="1085"/>
      <c r="DP8" s="1086"/>
      <c r="DQ8" s="1084" t="s">
        <v>594</v>
      </c>
      <c r="DR8" s="1085"/>
      <c r="DS8" s="1085"/>
      <c r="DT8" s="1085"/>
      <c r="DU8" s="1086"/>
      <c r="DV8" s="1087"/>
      <c r="DW8" s="1088"/>
      <c r="DX8" s="1088"/>
      <c r="DY8" s="1088"/>
      <c r="DZ8" s="1089"/>
      <c r="EA8" s="256"/>
    </row>
    <row r="9" spans="1:131" s="257" customFormat="1" ht="26.25" customHeight="1" x14ac:dyDescent="0.2">
      <c r="A9" s="263">
        <v>3</v>
      </c>
      <c r="B9" s="1132" t="s">
        <v>388</v>
      </c>
      <c r="C9" s="1133"/>
      <c r="D9" s="1133"/>
      <c r="E9" s="1133"/>
      <c r="F9" s="1133"/>
      <c r="G9" s="1133"/>
      <c r="H9" s="1133"/>
      <c r="I9" s="1133"/>
      <c r="J9" s="1133"/>
      <c r="K9" s="1133"/>
      <c r="L9" s="1133"/>
      <c r="M9" s="1133"/>
      <c r="N9" s="1133"/>
      <c r="O9" s="1133"/>
      <c r="P9" s="1134"/>
      <c r="Q9" s="1138">
        <v>18</v>
      </c>
      <c r="R9" s="1139"/>
      <c r="S9" s="1139"/>
      <c r="T9" s="1139"/>
      <c r="U9" s="1139"/>
      <c r="V9" s="1139">
        <v>2</v>
      </c>
      <c r="W9" s="1139"/>
      <c r="X9" s="1139"/>
      <c r="Y9" s="1139"/>
      <c r="Z9" s="1139"/>
      <c r="AA9" s="1139">
        <v>16</v>
      </c>
      <c r="AB9" s="1139"/>
      <c r="AC9" s="1139"/>
      <c r="AD9" s="1139"/>
      <c r="AE9" s="1140"/>
      <c r="AF9" s="1114">
        <v>16</v>
      </c>
      <c r="AG9" s="1115"/>
      <c r="AH9" s="1115"/>
      <c r="AI9" s="1115"/>
      <c r="AJ9" s="1116"/>
      <c r="AK9" s="1181">
        <v>0</v>
      </c>
      <c r="AL9" s="1182"/>
      <c r="AM9" s="1182"/>
      <c r="AN9" s="1182"/>
      <c r="AO9" s="1182"/>
      <c r="AP9" s="1182">
        <v>0</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579</v>
      </c>
      <c r="BT9" s="1110"/>
      <c r="BU9" s="1110"/>
      <c r="BV9" s="1110"/>
      <c r="BW9" s="1110"/>
      <c r="BX9" s="1110"/>
      <c r="BY9" s="1110"/>
      <c r="BZ9" s="1110"/>
      <c r="CA9" s="1110"/>
      <c r="CB9" s="1110"/>
      <c r="CC9" s="1110"/>
      <c r="CD9" s="1110"/>
      <c r="CE9" s="1110"/>
      <c r="CF9" s="1110"/>
      <c r="CG9" s="1111"/>
      <c r="CH9" s="1084" t="s">
        <v>604</v>
      </c>
      <c r="CI9" s="1085"/>
      <c r="CJ9" s="1085"/>
      <c r="CK9" s="1085"/>
      <c r="CL9" s="1086"/>
      <c r="CM9" s="1084">
        <v>159</v>
      </c>
      <c r="CN9" s="1085"/>
      <c r="CO9" s="1085"/>
      <c r="CP9" s="1085"/>
      <c r="CQ9" s="1086"/>
      <c r="CR9" s="1084">
        <v>150</v>
      </c>
      <c r="CS9" s="1085"/>
      <c r="CT9" s="1085"/>
      <c r="CU9" s="1085"/>
      <c r="CV9" s="1086"/>
      <c r="CW9" s="1084">
        <v>19</v>
      </c>
      <c r="CX9" s="1085"/>
      <c r="CY9" s="1085"/>
      <c r="CZ9" s="1085"/>
      <c r="DA9" s="1086"/>
      <c r="DB9" s="1084" t="s">
        <v>594</v>
      </c>
      <c r="DC9" s="1085"/>
      <c r="DD9" s="1085"/>
      <c r="DE9" s="1085"/>
      <c r="DF9" s="1086"/>
      <c r="DG9" s="1084" t="s">
        <v>594</v>
      </c>
      <c r="DH9" s="1085"/>
      <c r="DI9" s="1085"/>
      <c r="DJ9" s="1085"/>
      <c r="DK9" s="1086"/>
      <c r="DL9" s="1084" t="s">
        <v>594</v>
      </c>
      <c r="DM9" s="1085"/>
      <c r="DN9" s="1085"/>
      <c r="DO9" s="1085"/>
      <c r="DP9" s="1086"/>
      <c r="DQ9" s="1084" t="s">
        <v>594</v>
      </c>
      <c r="DR9" s="1085"/>
      <c r="DS9" s="1085"/>
      <c r="DT9" s="1085"/>
      <c r="DU9" s="1086"/>
      <c r="DV9" s="1087"/>
      <c r="DW9" s="1088"/>
      <c r="DX9" s="1088"/>
      <c r="DY9" s="1088"/>
      <c r="DZ9" s="1089"/>
      <c r="EA9" s="256"/>
    </row>
    <row r="10" spans="1:131" s="257" customFormat="1" ht="26.25" customHeight="1" x14ac:dyDescent="0.2">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2">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2">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2">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2">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2">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2">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2">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2">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2">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2">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5">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2">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389</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5">
      <c r="A23" s="266" t="s">
        <v>390</v>
      </c>
      <c r="B23" s="1039" t="s">
        <v>391</v>
      </c>
      <c r="C23" s="1040"/>
      <c r="D23" s="1040"/>
      <c r="E23" s="1040"/>
      <c r="F23" s="1040"/>
      <c r="G23" s="1040"/>
      <c r="H23" s="1040"/>
      <c r="I23" s="1040"/>
      <c r="J23" s="1040"/>
      <c r="K23" s="1040"/>
      <c r="L23" s="1040"/>
      <c r="M23" s="1040"/>
      <c r="N23" s="1040"/>
      <c r="O23" s="1040"/>
      <c r="P23" s="1041"/>
      <c r="Q23" s="1163">
        <v>87237</v>
      </c>
      <c r="R23" s="1164"/>
      <c r="S23" s="1164"/>
      <c r="T23" s="1164"/>
      <c r="U23" s="1164"/>
      <c r="V23" s="1164">
        <v>86151</v>
      </c>
      <c r="W23" s="1164"/>
      <c r="X23" s="1164"/>
      <c r="Y23" s="1164"/>
      <c r="Z23" s="1164"/>
      <c r="AA23" s="1164">
        <v>1086</v>
      </c>
      <c r="AB23" s="1164"/>
      <c r="AC23" s="1164"/>
      <c r="AD23" s="1164"/>
      <c r="AE23" s="1165"/>
      <c r="AF23" s="1166">
        <v>600</v>
      </c>
      <c r="AG23" s="1164"/>
      <c r="AH23" s="1164"/>
      <c r="AI23" s="1164"/>
      <c r="AJ23" s="1167"/>
      <c r="AK23" s="1168"/>
      <c r="AL23" s="1169"/>
      <c r="AM23" s="1169"/>
      <c r="AN23" s="1169"/>
      <c r="AO23" s="1169"/>
      <c r="AP23" s="1164">
        <v>47250</v>
      </c>
      <c r="AQ23" s="1164"/>
      <c r="AR23" s="1164"/>
      <c r="AS23" s="1164"/>
      <c r="AT23" s="1164"/>
      <c r="AU23" s="1170"/>
      <c r="AV23" s="1170"/>
      <c r="AW23" s="1170"/>
      <c r="AX23" s="1170"/>
      <c r="AY23" s="1171"/>
      <c r="AZ23" s="1160" t="s">
        <v>392</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2">
      <c r="A24" s="1159" t="s">
        <v>393</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5">
      <c r="A25" s="1158" t="s">
        <v>394</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2">
      <c r="A26" s="1090" t="s">
        <v>369</v>
      </c>
      <c r="B26" s="1091"/>
      <c r="C26" s="1091"/>
      <c r="D26" s="1091"/>
      <c r="E26" s="1091"/>
      <c r="F26" s="1091"/>
      <c r="G26" s="1091"/>
      <c r="H26" s="1091"/>
      <c r="I26" s="1091"/>
      <c r="J26" s="1091"/>
      <c r="K26" s="1091"/>
      <c r="L26" s="1091"/>
      <c r="M26" s="1091"/>
      <c r="N26" s="1091"/>
      <c r="O26" s="1091"/>
      <c r="P26" s="1092"/>
      <c r="Q26" s="1096" t="s">
        <v>395</v>
      </c>
      <c r="R26" s="1097"/>
      <c r="S26" s="1097"/>
      <c r="T26" s="1097"/>
      <c r="U26" s="1098"/>
      <c r="V26" s="1096" t="s">
        <v>396</v>
      </c>
      <c r="W26" s="1097"/>
      <c r="X26" s="1097"/>
      <c r="Y26" s="1097"/>
      <c r="Z26" s="1098"/>
      <c r="AA26" s="1096" t="s">
        <v>397</v>
      </c>
      <c r="AB26" s="1097"/>
      <c r="AC26" s="1097"/>
      <c r="AD26" s="1097"/>
      <c r="AE26" s="1097"/>
      <c r="AF26" s="1154" t="s">
        <v>398</v>
      </c>
      <c r="AG26" s="1103"/>
      <c r="AH26" s="1103"/>
      <c r="AI26" s="1103"/>
      <c r="AJ26" s="1155"/>
      <c r="AK26" s="1097" t="s">
        <v>399</v>
      </c>
      <c r="AL26" s="1097"/>
      <c r="AM26" s="1097"/>
      <c r="AN26" s="1097"/>
      <c r="AO26" s="1098"/>
      <c r="AP26" s="1096" t="s">
        <v>400</v>
      </c>
      <c r="AQ26" s="1097"/>
      <c r="AR26" s="1097"/>
      <c r="AS26" s="1097"/>
      <c r="AT26" s="1098"/>
      <c r="AU26" s="1096" t="s">
        <v>401</v>
      </c>
      <c r="AV26" s="1097"/>
      <c r="AW26" s="1097"/>
      <c r="AX26" s="1097"/>
      <c r="AY26" s="1098"/>
      <c r="AZ26" s="1096" t="s">
        <v>402</v>
      </c>
      <c r="BA26" s="1097"/>
      <c r="BB26" s="1097"/>
      <c r="BC26" s="1097"/>
      <c r="BD26" s="1098"/>
      <c r="BE26" s="1096" t="s">
        <v>376</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5">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2">
      <c r="A28" s="268">
        <v>1</v>
      </c>
      <c r="B28" s="1145" t="s">
        <v>403</v>
      </c>
      <c r="C28" s="1146"/>
      <c r="D28" s="1146"/>
      <c r="E28" s="1146"/>
      <c r="F28" s="1146"/>
      <c r="G28" s="1146"/>
      <c r="H28" s="1146"/>
      <c r="I28" s="1146"/>
      <c r="J28" s="1146"/>
      <c r="K28" s="1146"/>
      <c r="L28" s="1146"/>
      <c r="M28" s="1146"/>
      <c r="N28" s="1146"/>
      <c r="O28" s="1146"/>
      <c r="P28" s="1147"/>
      <c r="Q28" s="1148">
        <v>17284</v>
      </c>
      <c r="R28" s="1149"/>
      <c r="S28" s="1149"/>
      <c r="T28" s="1149"/>
      <c r="U28" s="1149"/>
      <c r="V28" s="1149">
        <v>17019</v>
      </c>
      <c r="W28" s="1149"/>
      <c r="X28" s="1149"/>
      <c r="Y28" s="1149"/>
      <c r="Z28" s="1149"/>
      <c r="AA28" s="1149">
        <v>265</v>
      </c>
      <c r="AB28" s="1149"/>
      <c r="AC28" s="1149"/>
      <c r="AD28" s="1149"/>
      <c r="AE28" s="1150"/>
      <c r="AF28" s="1151">
        <v>265</v>
      </c>
      <c r="AG28" s="1149"/>
      <c r="AH28" s="1149"/>
      <c r="AI28" s="1149"/>
      <c r="AJ28" s="1152"/>
      <c r="AK28" s="1153">
        <v>1321</v>
      </c>
      <c r="AL28" s="1141"/>
      <c r="AM28" s="1141"/>
      <c r="AN28" s="1141"/>
      <c r="AO28" s="1141"/>
      <c r="AP28" s="1141">
        <v>94</v>
      </c>
      <c r="AQ28" s="1141"/>
      <c r="AR28" s="1141"/>
      <c r="AS28" s="1141"/>
      <c r="AT28" s="1141"/>
      <c r="AU28" s="1141" t="s">
        <v>594</v>
      </c>
      <c r="AV28" s="1141"/>
      <c r="AW28" s="1141"/>
      <c r="AX28" s="1141"/>
      <c r="AY28" s="1141"/>
      <c r="AZ28" s="1142" t="s">
        <v>594</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2">
      <c r="A29" s="268">
        <v>2</v>
      </c>
      <c r="B29" s="1132" t="s">
        <v>404</v>
      </c>
      <c r="C29" s="1133"/>
      <c r="D29" s="1133"/>
      <c r="E29" s="1133"/>
      <c r="F29" s="1133"/>
      <c r="G29" s="1133"/>
      <c r="H29" s="1133"/>
      <c r="I29" s="1133"/>
      <c r="J29" s="1133"/>
      <c r="K29" s="1133"/>
      <c r="L29" s="1133"/>
      <c r="M29" s="1133"/>
      <c r="N29" s="1133"/>
      <c r="O29" s="1133"/>
      <c r="P29" s="1134"/>
      <c r="Q29" s="1138">
        <v>50</v>
      </c>
      <c r="R29" s="1139"/>
      <c r="S29" s="1139"/>
      <c r="T29" s="1139"/>
      <c r="U29" s="1139"/>
      <c r="V29" s="1139">
        <v>50</v>
      </c>
      <c r="W29" s="1139"/>
      <c r="X29" s="1139"/>
      <c r="Y29" s="1139"/>
      <c r="Z29" s="1139"/>
      <c r="AA29" s="1139" t="s">
        <v>594</v>
      </c>
      <c r="AB29" s="1139"/>
      <c r="AC29" s="1139"/>
      <c r="AD29" s="1139"/>
      <c r="AE29" s="1140"/>
      <c r="AF29" s="1114" t="s">
        <v>392</v>
      </c>
      <c r="AG29" s="1115"/>
      <c r="AH29" s="1115"/>
      <c r="AI29" s="1115"/>
      <c r="AJ29" s="1116"/>
      <c r="AK29" s="1075" t="s">
        <v>594</v>
      </c>
      <c r="AL29" s="1066"/>
      <c r="AM29" s="1066"/>
      <c r="AN29" s="1066"/>
      <c r="AO29" s="1066"/>
      <c r="AP29" s="1066" t="s">
        <v>595</v>
      </c>
      <c r="AQ29" s="1066"/>
      <c r="AR29" s="1066"/>
      <c r="AS29" s="1066"/>
      <c r="AT29" s="1066"/>
      <c r="AU29" s="1066" t="s">
        <v>594</v>
      </c>
      <c r="AV29" s="1066"/>
      <c r="AW29" s="1066"/>
      <c r="AX29" s="1066"/>
      <c r="AY29" s="1066"/>
      <c r="AZ29" s="1137" t="s">
        <v>594</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2">
      <c r="A30" s="268">
        <v>3</v>
      </c>
      <c r="B30" s="1132" t="s">
        <v>405</v>
      </c>
      <c r="C30" s="1133"/>
      <c r="D30" s="1133"/>
      <c r="E30" s="1133"/>
      <c r="F30" s="1133"/>
      <c r="G30" s="1133"/>
      <c r="H30" s="1133"/>
      <c r="I30" s="1133"/>
      <c r="J30" s="1133"/>
      <c r="K30" s="1133"/>
      <c r="L30" s="1133"/>
      <c r="M30" s="1133"/>
      <c r="N30" s="1133"/>
      <c r="O30" s="1133"/>
      <c r="P30" s="1134"/>
      <c r="Q30" s="1138">
        <v>4130</v>
      </c>
      <c r="R30" s="1139"/>
      <c r="S30" s="1139"/>
      <c r="T30" s="1139"/>
      <c r="U30" s="1139"/>
      <c r="V30" s="1139">
        <v>4048</v>
      </c>
      <c r="W30" s="1139"/>
      <c r="X30" s="1139"/>
      <c r="Y30" s="1139"/>
      <c r="Z30" s="1139"/>
      <c r="AA30" s="1139">
        <v>82</v>
      </c>
      <c r="AB30" s="1139"/>
      <c r="AC30" s="1139"/>
      <c r="AD30" s="1139"/>
      <c r="AE30" s="1140"/>
      <c r="AF30" s="1114">
        <v>82</v>
      </c>
      <c r="AG30" s="1115"/>
      <c r="AH30" s="1115"/>
      <c r="AI30" s="1115"/>
      <c r="AJ30" s="1116"/>
      <c r="AK30" s="1075">
        <v>2015</v>
      </c>
      <c r="AL30" s="1066"/>
      <c r="AM30" s="1066"/>
      <c r="AN30" s="1066"/>
      <c r="AO30" s="1066"/>
      <c r="AP30" s="1066" t="s">
        <v>594</v>
      </c>
      <c r="AQ30" s="1066"/>
      <c r="AR30" s="1066"/>
      <c r="AS30" s="1066"/>
      <c r="AT30" s="1066"/>
      <c r="AU30" s="1066" t="s">
        <v>594</v>
      </c>
      <c r="AV30" s="1066"/>
      <c r="AW30" s="1066"/>
      <c r="AX30" s="1066"/>
      <c r="AY30" s="1066"/>
      <c r="AZ30" s="1137" t="s">
        <v>594</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2">
      <c r="A31" s="268">
        <v>4</v>
      </c>
      <c r="B31" s="1132" t="s">
        <v>406</v>
      </c>
      <c r="C31" s="1133"/>
      <c r="D31" s="1133"/>
      <c r="E31" s="1133"/>
      <c r="F31" s="1133"/>
      <c r="G31" s="1133"/>
      <c r="H31" s="1133"/>
      <c r="I31" s="1133"/>
      <c r="J31" s="1133"/>
      <c r="K31" s="1133"/>
      <c r="L31" s="1133"/>
      <c r="M31" s="1133"/>
      <c r="N31" s="1133"/>
      <c r="O31" s="1133"/>
      <c r="P31" s="1134"/>
      <c r="Q31" s="1138">
        <v>4436</v>
      </c>
      <c r="R31" s="1139"/>
      <c r="S31" s="1139"/>
      <c r="T31" s="1139"/>
      <c r="U31" s="1139"/>
      <c r="V31" s="1139">
        <v>3634</v>
      </c>
      <c r="W31" s="1139"/>
      <c r="X31" s="1139"/>
      <c r="Y31" s="1139"/>
      <c r="Z31" s="1139"/>
      <c r="AA31" s="1139">
        <v>802</v>
      </c>
      <c r="AB31" s="1139"/>
      <c r="AC31" s="1139"/>
      <c r="AD31" s="1139"/>
      <c r="AE31" s="1140"/>
      <c r="AF31" s="1114">
        <v>3462</v>
      </c>
      <c r="AG31" s="1115"/>
      <c r="AH31" s="1115"/>
      <c r="AI31" s="1115"/>
      <c r="AJ31" s="1116"/>
      <c r="AK31" s="1075">
        <v>377</v>
      </c>
      <c r="AL31" s="1066"/>
      <c r="AM31" s="1066"/>
      <c r="AN31" s="1066"/>
      <c r="AO31" s="1066"/>
      <c r="AP31" s="1066">
        <v>14569</v>
      </c>
      <c r="AQ31" s="1066"/>
      <c r="AR31" s="1066"/>
      <c r="AS31" s="1066"/>
      <c r="AT31" s="1066"/>
      <c r="AU31" s="1066">
        <v>233</v>
      </c>
      <c r="AV31" s="1066"/>
      <c r="AW31" s="1066"/>
      <c r="AX31" s="1066"/>
      <c r="AY31" s="1066"/>
      <c r="AZ31" s="1137" t="s">
        <v>594</v>
      </c>
      <c r="BA31" s="1137"/>
      <c r="BB31" s="1137"/>
      <c r="BC31" s="1137"/>
      <c r="BD31" s="1137"/>
      <c r="BE31" s="1127" t="s">
        <v>407</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2">
      <c r="A32" s="268">
        <v>5</v>
      </c>
      <c r="B32" s="1132" t="s">
        <v>408</v>
      </c>
      <c r="C32" s="1133"/>
      <c r="D32" s="1133"/>
      <c r="E32" s="1133"/>
      <c r="F32" s="1133"/>
      <c r="G32" s="1133"/>
      <c r="H32" s="1133"/>
      <c r="I32" s="1133"/>
      <c r="J32" s="1133"/>
      <c r="K32" s="1133"/>
      <c r="L32" s="1133"/>
      <c r="M32" s="1133"/>
      <c r="N32" s="1133"/>
      <c r="O32" s="1133"/>
      <c r="P32" s="1134"/>
      <c r="Q32" s="1138">
        <v>4732</v>
      </c>
      <c r="R32" s="1139"/>
      <c r="S32" s="1139"/>
      <c r="T32" s="1139"/>
      <c r="U32" s="1139"/>
      <c r="V32" s="1139">
        <v>4277</v>
      </c>
      <c r="W32" s="1139"/>
      <c r="X32" s="1139"/>
      <c r="Y32" s="1139"/>
      <c r="Z32" s="1139"/>
      <c r="AA32" s="1139">
        <v>455</v>
      </c>
      <c r="AB32" s="1139"/>
      <c r="AC32" s="1139"/>
      <c r="AD32" s="1139"/>
      <c r="AE32" s="1140"/>
      <c r="AF32" s="1114">
        <v>693</v>
      </c>
      <c r="AG32" s="1115"/>
      <c r="AH32" s="1115"/>
      <c r="AI32" s="1115"/>
      <c r="AJ32" s="1116"/>
      <c r="AK32" s="1075">
        <v>2075</v>
      </c>
      <c r="AL32" s="1066"/>
      <c r="AM32" s="1066"/>
      <c r="AN32" s="1066"/>
      <c r="AO32" s="1066"/>
      <c r="AP32" s="1066">
        <v>40629</v>
      </c>
      <c r="AQ32" s="1066"/>
      <c r="AR32" s="1066"/>
      <c r="AS32" s="1066"/>
      <c r="AT32" s="1066"/>
      <c r="AU32" s="1066">
        <v>25352</v>
      </c>
      <c r="AV32" s="1066"/>
      <c r="AW32" s="1066"/>
      <c r="AX32" s="1066"/>
      <c r="AY32" s="1066"/>
      <c r="AZ32" s="1137" t="s">
        <v>594</v>
      </c>
      <c r="BA32" s="1137"/>
      <c r="BB32" s="1137"/>
      <c r="BC32" s="1137"/>
      <c r="BD32" s="1137"/>
      <c r="BE32" s="1127" t="s">
        <v>407</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2">
      <c r="A33" s="268">
        <v>6</v>
      </c>
      <c r="B33" s="1132" t="s">
        <v>409</v>
      </c>
      <c r="C33" s="1133"/>
      <c r="D33" s="1133"/>
      <c r="E33" s="1133"/>
      <c r="F33" s="1133"/>
      <c r="G33" s="1133"/>
      <c r="H33" s="1133"/>
      <c r="I33" s="1133"/>
      <c r="J33" s="1133"/>
      <c r="K33" s="1133"/>
      <c r="L33" s="1133"/>
      <c r="M33" s="1133"/>
      <c r="N33" s="1133"/>
      <c r="O33" s="1133"/>
      <c r="P33" s="1134"/>
      <c r="Q33" s="1138">
        <v>925</v>
      </c>
      <c r="R33" s="1139"/>
      <c r="S33" s="1139"/>
      <c r="T33" s="1139"/>
      <c r="U33" s="1139"/>
      <c r="V33" s="1139">
        <v>896</v>
      </c>
      <c r="W33" s="1139"/>
      <c r="X33" s="1139"/>
      <c r="Y33" s="1139"/>
      <c r="Z33" s="1139"/>
      <c r="AA33" s="1139">
        <v>29</v>
      </c>
      <c r="AB33" s="1139"/>
      <c r="AC33" s="1139"/>
      <c r="AD33" s="1139"/>
      <c r="AE33" s="1140"/>
      <c r="AF33" s="1114">
        <v>83</v>
      </c>
      <c r="AG33" s="1115"/>
      <c r="AH33" s="1115"/>
      <c r="AI33" s="1115"/>
      <c r="AJ33" s="1116"/>
      <c r="AK33" s="1075">
        <v>598</v>
      </c>
      <c r="AL33" s="1066"/>
      <c r="AM33" s="1066"/>
      <c r="AN33" s="1066"/>
      <c r="AO33" s="1066"/>
      <c r="AP33" s="1066">
        <v>3995</v>
      </c>
      <c r="AQ33" s="1066"/>
      <c r="AR33" s="1066"/>
      <c r="AS33" s="1066"/>
      <c r="AT33" s="1066"/>
      <c r="AU33" s="1066">
        <v>3240</v>
      </c>
      <c r="AV33" s="1066"/>
      <c r="AW33" s="1066"/>
      <c r="AX33" s="1066"/>
      <c r="AY33" s="1066"/>
      <c r="AZ33" s="1137" t="s">
        <v>594</v>
      </c>
      <c r="BA33" s="1137"/>
      <c r="BB33" s="1137"/>
      <c r="BC33" s="1137"/>
      <c r="BD33" s="1137"/>
      <c r="BE33" s="1127" t="s">
        <v>407</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2">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2">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2">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2">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2">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2">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2">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2">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2">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2">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2">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2">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2">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2">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2">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2">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2">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2">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2">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2">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2">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2">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2">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2">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2">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2">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2">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5">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2">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410</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5">
      <c r="A63" s="266" t="s">
        <v>390</v>
      </c>
      <c r="B63" s="1039" t="s">
        <v>411</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4585</v>
      </c>
      <c r="AG63" s="1054"/>
      <c r="AH63" s="1054"/>
      <c r="AI63" s="1054"/>
      <c r="AJ63" s="1125"/>
      <c r="AK63" s="1126"/>
      <c r="AL63" s="1058"/>
      <c r="AM63" s="1058"/>
      <c r="AN63" s="1058"/>
      <c r="AO63" s="1058"/>
      <c r="AP63" s="1054">
        <v>59287</v>
      </c>
      <c r="AQ63" s="1054"/>
      <c r="AR63" s="1054"/>
      <c r="AS63" s="1054"/>
      <c r="AT63" s="1054"/>
      <c r="AU63" s="1054">
        <v>28825</v>
      </c>
      <c r="AV63" s="1054"/>
      <c r="AW63" s="1054"/>
      <c r="AX63" s="1054"/>
      <c r="AY63" s="1054"/>
      <c r="AZ63" s="1120"/>
      <c r="BA63" s="1120"/>
      <c r="BB63" s="1120"/>
      <c r="BC63" s="1120"/>
      <c r="BD63" s="1120"/>
      <c r="BE63" s="1055"/>
      <c r="BF63" s="1055"/>
      <c r="BG63" s="1055"/>
      <c r="BH63" s="1055"/>
      <c r="BI63" s="1056"/>
      <c r="BJ63" s="1121" t="s">
        <v>412</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5">
      <c r="A65" s="254" t="s">
        <v>413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2">
      <c r="A66" s="1090" t="s">
        <v>414</v>
      </c>
      <c r="B66" s="1091"/>
      <c r="C66" s="1091"/>
      <c r="D66" s="1091"/>
      <c r="E66" s="1091"/>
      <c r="F66" s="1091"/>
      <c r="G66" s="1091"/>
      <c r="H66" s="1091"/>
      <c r="I66" s="1091"/>
      <c r="J66" s="1091"/>
      <c r="K66" s="1091"/>
      <c r="L66" s="1091"/>
      <c r="M66" s="1091"/>
      <c r="N66" s="1091"/>
      <c r="O66" s="1091"/>
      <c r="P66" s="1092"/>
      <c r="Q66" s="1096" t="s">
        <v>395</v>
      </c>
      <c r="R66" s="1097"/>
      <c r="S66" s="1097"/>
      <c r="T66" s="1097"/>
      <c r="U66" s="1098"/>
      <c r="V66" s="1096" t="s">
        <v>415</v>
      </c>
      <c r="W66" s="1097"/>
      <c r="X66" s="1097"/>
      <c r="Y66" s="1097"/>
      <c r="Z66" s="1098"/>
      <c r="AA66" s="1096" t="s">
        <v>416</v>
      </c>
      <c r="AB66" s="1097"/>
      <c r="AC66" s="1097"/>
      <c r="AD66" s="1097"/>
      <c r="AE66" s="1098"/>
      <c r="AF66" s="1102" t="s">
        <v>398</v>
      </c>
      <c r="AG66" s="1103"/>
      <c r="AH66" s="1103"/>
      <c r="AI66" s="1103"/>
      <c r="AJ66" s="1104"/>
      <c r="AK66" s="1096" t="s">
        <v>417</v>
      </c>
      <c r="AL66" s="1091"/>
      <c r="AM66" s="1091"/>
      <c r="AN66" s="1091"/>
      <c r="AO66" s="1092"/>
      <c r="AP66" s="1096" t="s">
        <v>418</v>
      </c>
      <c r="AQ66" s="1097"/>
      <c r="AR66" s="1097"/>
      <c r="AS66" s="1097"/>
      <c r="AT66" s="1098"/>
      <c r="AU66" s="1096" t="s">
        <v>419</v>
      </c>
      <c r="AV66" s="1097"/>
      <c r="AW66" s="1097"/>
      <c r="AX66" s="1097"/>
      <c r="AY66" s="1098"/>
      <c r="AZ66" s="1096" t="s">
        <v>376</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5">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2">
      <c r="A68" s="260">
        <v>1</v>
      </c>
      <c r="B68" s="1080" t="s">
        <v>581</v>
      </c>
      <c r="C68" s="1081"/>
      <c r="D68" s="1081"/>
      <c r="E68" s="1081"/>
      <c r="F68" s="1081"/>
      <c r="G68" s="1081"/>
      <c r="H68" s="1081"/>
      <c r="I68" s="1081"/>
      <c r="J68" s="1081"/>
      <c r="K68" s="1081"/>
      <c r="L68" s="1081"/>
      <c r="M68" s="1081"/>
      <c r="N68" s="1081"/>
      <c r="O68" s="1081"/>
      <c r="P68" s="1082"/>
      <c r="Q68" s="1083">
        <v>297</v>
      </c>
      <c r="R68" s="1077"/>
      <c r="S68" s="1077"/>
      <c r="T68" s="1077"/>
      <c r="U68" s="1077"/>
      <c r="V68" s="1077">
        <v>286</v>
      </c>
      <c r="W68" s="1077"/>
      <c r="X68" s="1077"/>
      <c r="Y68" s="1077"/>
      <c r="Z68" s="1077"/>
      <c r="AA68" s="1077">
        <v>11</v>
      </c>
      <c r="AB68" s="1077"/>
      <c r="AC68" s="1077"/>
      <c r="AD68" s="1077"/>
      <c r="AE68" s="1077"/>
      <c r="AF68" s="1077">
        <v>11</v>
      </c>
      <c r="AG68" s="1077"/>
      <c r="AH68" s="1077"/>
      <c r="AI68" s="1077"/>
      <c r="AJ68" s="1077"/>
      <c r="AK68" s="1077">
        <v>85</v>
      </c>
      <c r="AL68" s="1077"/>
      <c r="AM68" s="1077"/>
      <c r="AN68" s="1077"/>
      <c r="AO68" s="1077"/>
      <c r="AP68" s="1077" t="s">
        <v>594</v>
      </c>
      <c r="AQ68" s="1077"/>
      <c r="AR68" s="1077"/>
      <c r="AS68" s="1077"/>
      <c r="AT68" s="1077"/>
      <c r="AU68" s="1077" t="s">
        <v>594</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2">
      <c r="A69" s="263">
        <v>2</v>
      </c>
      <c r="B69" s="1069" t="s">
        <v>582</v>
      </c>
      <c r="C69" s="1070"/>
      <c r="D69" s="1070"/>
      <c r="E69" s="1070"/>
      <c r="F69" s="1070"/>
      <c r="G69" s="1070"/>
      <c r="H69" s="1070"/>
      <c r="I69" s="1070"/>
      <c r="J69" s="1070"/>
      <c r="K69" s="1070"/>
      <c r="L69" s="1070"/>
      <c r="M69" s="1070"/>
      <c r="N69" s="1070"/>
      <c r="O69" s="1070"/>
      <c r="P69" s="1071"/>
      <c r="Q69" s="1072">
        <v>55</v>
      </c>
      <c r="R69" s="1066"/>
      <c r="S69" s="1066"/>
      <c r="T69" s="1066"/>
      <c r="U69" s="1066"/>
      <c r="V69" s="1066">
        <v>55</v>
      </c>
      <c r="W69" s="1066"/>
      <c r="X69" s="1066"/>
      <c r="Y69" s="1066"/>
      <c r="Z69" s="1066"/>
      <c r="AA69" s="1066">
        <v>0</v>
      </c>
      <c r="AB69" s="1066"/>
      <c r="AC69" s="1066"/>
      <c r="AD69" s="1066"/>
      <c r="AE69" s="1066"/>
      <c r="AF69" s="1066">
        <v>0</v>
      </c>
      <c r="AG69" s="1066"/>
      <c r="AH69" s="1066"/>
      <c r="AI69" s="1066"/>
      <c r="AJ69" s="1066"/>
      <c r="AK69" s="1066" t="s">
        <v>594</v>
      </c>
      <c r="AL69" s="1066"/>
      <c r="AM69" s="1066"/>
      <c r="AN69" s="1066"/>
      <c r="AO69" s="1066"/>
      <c r="AP69" s="1066" t="s">
        <v>594</v>
      </c>
      <c r="AQ69" s="1066"/>
      <c r="AR69" s="1066"/>
      <c r="AS69" s="1066"/>
      <c r="AT69" s="1066"/>
      <c r="AU69" s="1066" t="s">
        <v>594</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2">
      <c r="A70" s="263">
        <v>3</v>
      </c>
      <c r="B70" s="1069" t="s">
        <v>583</v>
      </c>
      <c r="C70" s="1070"/>
      <c r="D70" s="1070"/>
      <c r="E70" s="1070"/>
      <c r="F70" s="1070"/>
      <c r="G70" s="1070"/>
      <c r="H70" s="1070"/>
      <c r="I70" s="1070"/>
      <c r="J70" s="1070"/>
      <c r="K70" s="1070"/>
      <c r="L70" s="1070"/>
      <c r="M70" s="1070"/>
      <c r="N70" s="1070"/>
      <c r="O70" s="1070"/>
      <c r="P70" s="1071"/>
      <c r="Q70" s="1072">
        <v>109</v>
      </c>
      <c r="R70" s="1066"/>
      <c r="S70" s="1066"/>
      <c r="T70" s="1066"/>
      <c r="U70" s="1066"/>
      <c r="V70" s="1066">
        <v>108</v>
      </c>
      <c r="W70" s="1066"/>
      <c r="X70" s="1066"/>
      <c r="Y70" s="1066"/>
      <c r="Z70" s="1066"/>
      <c r="AA70" s="1066">
        <v>1</v>
      </c>
      <c r="AB70" s="1066"/>
      <c r="AC70" s="1066"/>
      <c r="AD70" s="1066"/>
      <c r="AE70" s="1066"/>
      <c r="AF70" s="1066">
        <v>1</v>
      </c>
      <c r="AG70" s="1066"/>
      <c r="AH70" s="1066"/>
      <c r="AI70" s="1066"/>
      <c r="AJ70" s="1066"/>
      <c r="AK70" s="1066" t="s">
        <v>594</v>
      </c>
      <c r="AL70" s="1066"/>
      <c r="AM70" s="1066"/>
      <c r="AN70" s="1066"/>
      <c r="AO70" s="1066"/>
      <c r="AP70" s="1066" t="s">
        <v>594</v>
      </c>
      <c r="AQ70" s="1066"/>
      <c r="AR70" s="1066"/>
      <c r="AS70" s="1066"/>
      <c r="AT70" s="1066"/>
      <c r="AU70" s="1066" t="s">
        <v>594</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2">
      <c r="A71" s="263">
        <v>4</v>
      </c>
      <c r="B71" s="1069" t="s">
        <v>584</v>
      </c>
      <c r="C71" s="1070"/>
      <c r="D71" s="1070"/>
      <c r="E71" s="1070"/>
      <c r="F71" s="1070"/>
      <c r="G71" s="1070"/>
      <c r="H71" s="1070"/>
      <c r="I71" s="1070"/>
      <c r="J71" s="1070"/>
      <c r="K71" s="1070"/>
      <c r="L71" s="1070"/>
      <c r="M71" s="1070"/>
      <c r="N71" s="1070"/>
      <c r="O71" s="1070"/>
      <c r="P71" s="1071"/>
      <c r="Q71" s="1072">
        <v>6</v>
      </c>
      <c r="R71" s="1066"/>
      <c r="S71" s="1066"/>
      <c r="T71" s="1066"/>
      <c r="U71" s="1066"/>
      <c r="V71" s="1066">
        <v>5</v>
      </c>
      <c r="W71" s="1066"/>
      <c r="X71" s="1066"/>
      <c r="Y71" s="1066"/>
      <c r="Z71" s="1066"/>
      <c r="AA71" s="1066">
        <v>1</v>
      </c>
      <c r="AB71" s="1066"/>
      <c r="AC71" s="1066"/>
      <c r="AD71" s="1066"/>
      <c r="AE71" s="1066"/>
      <c r="AF71" s="1066">
        <v>1</v>
      </c>
      <c r="AG71" s="1066"/>
      <c r="AH71" s="1066"/>
      <c r="AI71" s="1066"/>
      <c r="AJ71" s="1066"/>
      <c r="AK71" s="1066" t="s">
        <v>594</v>
      </c>
      <c r="AL71" s="1066"/>
      <c r="AM71" s="1066"/>
      <c r="AN71" s="1066"/>
      <c r="AO71" s="1066"/>
      <c r="AP71" s="1066" t="s">
        <v>594</v>
      </c>
      <c r="AQ71" s="1066"/>
      <c r="AR71" s="1066"/>
      <c r="AS71" s="1066"/>
      <c r="AT71" s="1066"/>
      <c r="AU71" s="1066" t="s">
        <v>594</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2">
      <c r="A72" s="263">
        <v>5</v>
      </c>
      <c r="B72" s="1069" t="s">
        <v>585</v>
      </c>
      <c r="C72" s="1070"/>
      <c r="D72" s="1070"/>
      <c r="E72" s="1070"/>
      <c r="F72" s="1070"/>
      <c r="G72" s="1070"/>
      <c r="H72" s="1070"/>
      <c r="I72" s="1070"/>
      <c r="J72" s="1070"/>
      <c r="K72" s="1070"/>
      <c r="L72" s="1070"/>
      <c r="M72" s="1070"/>
      <c r="N72" s="1070"/>
      <c r="O72" s="1070"/>
      <c r="P72" s="1071"/>
      <c r="Q72" s="1072">
        <v>7294</v>
      </c>
      <c r="R72" s="1066"/>
      <c r="S72" s="1066"/>
      <c r="T72" s="1066"/>
      <c r="U72" s="1066"/>
      <c r="V72" s="1066">
        <v>5559</v>
      </c>
      <c r="W72" s="1066"/>
      <c r="X72" s="1066"/>
      <c r="Y72" s="1066"/>
      <c r="Z72" s="1066"/>
      <c r="AA72" s="1066">
        <v>1735</v>
      </c>
      <c r="AB72" s="1066"/>
      <c r="AC72" s="1066"/>
      <c r="AD72" s="1066"/>
      <c r="AE72" s="1066"/>
      <c r="AF72" s="1066">
        <v>1735</v>
      </c>
      <c r="AG72" s="1066"/>
      <c r="AH72" s="1066"/>
      <c r="AI72" s="1066"/>
      <c r="AJ72" s="1066"/>
      <c r="AK72" s="1066">
        <v>21</v>
      </c>
      <c r="AL72" s="1066"/>
      <c r="AM72" s="1066"/>
      <c r="AN72" s="1066"/>
      <c r="AO72" s="1066"/>
      <c r="AP72" s="1066" t="s">
        <v>594</v>
      </c>
      <c r="AQ72" s="1066"/>
      <c r="AR72" s="1066"/>
      <c r="AS72" s="1066"/>
      <c r="AT72" s="1066"/>
      <c r="AU72" s="1066" t="s">
        <v>594</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2">
      <c r="A73" s="263">
        <v>6</v>
      </c>
      <c r="B73" s="1069" t="s">
        <v>586</v>
      </c>
      <c r="C73" s="1070"/>
      <c r="D73" s="1070"/>
      <c r="E73" s="1070"/>
      <c r="F73" s="1070"/>
      <c r="G73" s="1070"/>
      <c r="H73" s="1070"/>
      <c r="I73" s="1070"/>
      <c r="J73" s="1070"/>
      <c r="K73" s="1070"/>
      <c r="L73" s="1070"/>
      <c r="M73" s="1070"/>
      <c r="N73" s="1070"/>
      <c r="O73" s="1070"/>
      <c r="P73" s="1071"/>
      <c r="Q73" s="1072">
        <v>266</v>
      </c>
      <c r="R73" s="1066"/>
      <c r="S73" s="1066"/>
      <c r="T73" s="1066"/>
      <c r="U73" s="1066"/>
      <c r="V73" s="1066">
        <v>257</v>
      </c>
      <c r="W73" s="1066"/>
      <c r="X73" s="1066"/>
      <c r="Y73" s="1066"/>
      <c r="Z73" s="1066"/>
      <c r="AA73" s="1066">
        <v>9</v>
      </c>
      <c r="AB73" s="1066"/>
      <c r="AC73" s="1066"/>
      <c r="AD73" s="1066"/>
      <c r="AE73" s="1066"/>
      <c r="AF73" s="1066">
        <v>9</v>
      </c>
      <c r="AG73" s="1066"/>
      <c r="AH73" s="1066"/>
      <c r="AI73" s="1066"/>
      <c r="AJ73" s="1066"/>
      <c r="AK73" s="1066" t="s">
        <v>594</v>
      </c>
      <c r="AL73" s="1066"/>
      <c r="AM73" s="1066"/>
      <c r="AN73" s="1066"/>
      <c r="AO73" s="1066"/>
      <c r="AP73" s="1066">
        <v>741</v>
      </c>
      <c r="AQ73" s="1066"/>
      <c r="AR73" s="1066"/>
      <c r="AS73" s="1066"/>
      <c r="AT73" s="1066"/>
      <c r="AU73" s="1066">
        <v>33</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2">
      <c r="A74" s="263">
        <v>7</v>
      </c>
      <c r="B74" s="1069" t="s">
        <v>587</v>
      </c>
      <c r="C74" s="1070"/>
      <c r="D74" s="1070"/>
      <c r="E74" s="1070"/>
      <c r="F74" s="1070"/>
      <c r="G74" s="1070"/>
      <c r="H74" s="1070"/>
      <c r="I74" s="1070"/>
      <c r="J74" s="1070"/>
      <c r="K74" s="1070"/>
      <c r="L74" s="1070"/>
      <c r="M74" s="1070"/>
      <c r="N74" s="1070"/>
      <c r="O74" s="1070"/>
      <c r="P74" s="1071"/>
      <c r="Q74" s="1072">
        <v>3</v>
      </c>
      <c r="R74" s="1066"/>
      <c r="S74" s="1066"/>
      <c r="T74" s="1066"/>
      <c r="U74" s="1066"/>
      <c r="V74" s="1066">
        <v>2</v>
      </c>
      <c r="W74" s="1066"/>
      <c r="X74" s="1066"/>
      <c r="Y74" s="1066"/>
      <c r="Z74" s="1066"/>
      <c r="AA74" s="1066">
        <v>1</v>
      </c>
      <c r="AB74" s="1066"/>
      <c r="AC74" s="1066"/>
      <c r="AD74" s="1066"/>
      <c r="AE74" s="1066"/>
      <c r="AF74" s="1066">
        <v>1</v>
      </c>
      <c r="AG74" s="1066"/>
      <c r="AH74" s="1066"/>
      <c r="AI74" s="1066"/>
      <c r="AJ74" s="1066"/>
      <c r="AK74" s="1066">
        <v>0</v>
      </c>
      <c r="AL74" s="1066"/>
      <c r="AM74" s="1066"/>
      <c r="AN74" s="1066"/>
      <c r="AO74" s="1066"/>
      <c r="AP74" s="1066" t="s">
        <v>594</v>
      </c>
      <c r="AQ74" s="1066"/>
      <c r="AR74" s="1066"/>
      <c r="AS74" s="1066"/>
      <c r="AT74" s="1066"/>
      <c r="AU74" s="1066" t="s">
        <v>594</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2">
      <c r="A75" s="263">
        <v>8</v>
      </c>
      <c r="B75" s="1069" t="s">
        <v>588</v>
      </c>
      <c r="C75" s="1070"/>
      <c r="D75" s="1070"/>
      <c r="E75" s="1070"/>
      <c r="F75" s="1070"/>
      <c r="G75" s="1070"/>
      <c r="H75" s="1070"/>
      <c r="I75" s="1070"/>
      <c r="J75" s="1070"/>
      <c r="K75" s="1070"/>
      <c r="L75" s="1070"/>
      <c r="M75" s="1070"/>
      <c r="N75" s="1070"/>
      <c r="O75" s="1070"/>
      <c r="P75" s="1071"/>
      <c r="Q75" s="1076">
        <v>272</v>
      </c>
      <c r="R75" s="1074"/>
      <c r="S75" s="1074"/>
      <c r="T75" s="1074"/>
      <c r="U75" s="1075"/>
      <c r="V75" s="1073">
        <v>272</v>
      </c>
      <c r="W75" s="1074"/>
      <c r="X75" s="1074"/>
      <c r="Y75" s="1074"/>
      <c r="Z75" s="1075"/>
      <c r="AA75" s="1073">
        <v>0</v>
      </c>
      <c r="AB75" s="1074"/>
      <c r="AC75" s="1074"/>
      <c r="AD75" s="1074"/>
      <c r="AE75" s="1075"/>
      <c r="AF75" s="1073">
        <v>0</v>
      </c>
      <c r="AG75" s="1074"/>
      <c r="AH75" s="1074"/>
      <c r="AI75" s="1074"/>
      <c r="AJ75" s="1075"/>
      <c r="AK75" s="1073" t="s">
        <v>594</v>
      </c>
      <c r="AL75" s="1074"/>
      <c r="AM75" s="1074"/>
      <c r="AN75" s="1074"/>
      <c r="AO75" s="1075"/>
      <c r="AP75" s="1073" t="s">
        <v>596</v>
      </c>
      <c r="AQ75" s="1074"/>
      <c r="AR75" s="1074"/>
      <c r="AS75" s="1074"/>
      <c r="AT75" s="1075"/>
      <c r="AU75" s="1073" t="s">
        <v>597</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2">
      <c r="A76" s="263">
        <v>9</v>
      </c>
      <c r="B76" s="1069" t="s">
        <v>589</v>
      </c>
      <c r="C76" s="1070"/>
      <c r="D76" s="1070"/>
      <c r="E76" s="1070"/>
      <c r="F76" s="1070"/>
      <c r="G76" s="1070"/>
      <c r="H76" s="1070"/>
      <c r="I76" s="1070"/>
      <c r="J76" s="1070"/>
      <c r="K76" s="1070"/>
      <c r="L76" s="1070"/>
      <c r="M76" s="1070"/>
      <c r="N76" s="1070"/>
      <c r="O76" s="1070"/>
      <c r="P76" s="1071"/>
      <c r="Q76" s="1076">
        <v>19128</v>
      </c>
      <c r="R76" s="1074"/>
      <c r="S76" s="1074"/>
      <c r="T76" s="1074"/>
      <c r="U76" s="1075"/>
      <c r="V76" s="1073">
        <v>18613</v>
      </c>
      <c r="W76" s="1074"/>
      <c r="X76" s="1074"/>
      <c r="Y76" s="1074"/>
      <c r="Z76" s="1075"/>
      <c r="AA76" s="1073">
        <v>515</v>
      </c>
      <c r="AB76" s="1074"/>
      <c r="AC76" s="1074"/>
      <c r="AD76" s="1074"/>
      <c r="AE76" s="1075"/>
      <c r="AF76" s="1073">
        <v>515</v>
      </c>
      <c r="AG76" s="1074"/>
      <c r="AH76" s="1074"/>
      <c r="AI76" s="1074"/>
      <c r="AJ76" s="1075"/>
      <c r="AK76" s="1073">
        <v>180</v>
      </c>
      <c r="AL76" s="1074"/>
      <c r="AM76" s="1074"/>
      <c r="AN76" s="1074"/>
      <c r="AO76" s="1075"/>
      <c r="AP76" s="1073" t="s">
        <v>597</v>
      </c>
      <c r="AQ76" s="1074"/>
      <c r="AR76" s="1074"/>
      <c r="AS76" s="1074"/>
      <c r="AT76" s="1075"/>
      <c r="AU76" s="1073" t="s">
        <v>594</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2">
      <c r="A77" s="263">
        <v>10</v>
      </c>
      <c r="B77" s="1069" t="s">
        <v>590</v>
      </c>
      <c r="C77" s="1070"/>
      <c r="D77" s="1070"/>
      <c r="E77" s="1070"/>
      <c r="F77" s="1070"/>
      <c r="G77" s="1070"/>
      <c r="H77" s="1070"/>
      <c r="I77" s="1070"/>
      <c r="J77" s="1070"/>
      <c r="K77" s="1070"/>
      <c r="L77" s="1070"/>
      <c r="M77" s="1070"/>
      <c r="N77" s="1070"/>
      <c r="O77" s="1070"/>
      <c r="P77" s="1071"/>
      <c r="Q77" s="1076">
        <v>224</v>
      </c>
      <c r="R77" s="1074"/>
      <c r="S77" s="1074"/>
      <c r="T77" s="1074"/>
      <c r="U77" s="1075"/>
      <c r="V77" s="1073">
        <v>149</v>
      </c>
      <c r="W77" s="1074"/>
      <c r="X77" s="1074"/>
      <c r="Y77" s="1074"/>
      <c r="Z77" s="1075"/>
      <c r="AA77" s="1073">
        <v>75</v>
      </c>
      <c r="AB77" s="1074"/>
      <c r="AC77" s="1074"/>
      <c r="AD77" s="1074"/>
      <c r="AE77" s="1075"/>
      <c r="AF77" s="1073">
        <v>75</v>
      </c>
      <c r="AG77" s="1074"/>
      <c r="AH77" s="1074"/>
      <c r="AI77" s="1074"/>
      <c r="AJ77" s="1075"/>
      <c r="AK77" s="1073" t="s">
        <v>594</v>
      </c>
      <c r="AL77" s="1074"/>
      <c r="AM77" s="1074"/>
      <c r="AN77" s="1074"/>
      <c r="AO77" s="1075"/>
      <c r="AP77" s="1073" t="s">
        <v>597</v>
      </c>
      <c r="AQ77" s="1074"/>
      <c r="AR77" s="1074"/>
      <c r="AS77" s="1074"/>
      <c r="AT77" s="1075"/>
      <c r="AU77" s="1073" t="s">
        <v>594</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2">
      <c r="A78" s="263">
        <v>11</v>
      </c>
      <c r="B78" s="1069" t="s">
        <v>591</v>
      </c>
      <c r="C78" s="1070"/>
      <c r="D78" s="1070"/>
      <c r="E78" s="1070"/>
      <c r="F78" s="1070"/>
      <c r="G78" s="1070"/>
      <c r="H78" s="1070"/>
      <c r="I78" s="1070"/>
      <c r="J78" s="1070"/>
      <c r="K78" s="1070"/>
      <c r="L78" s="1070"/>
      <c r="M78" s="1070"/>
      <c r="N78" s="1070"/>
      <c r="O78" s="1070"/>
      <c r="P78" s="1071"/>
      <c r="Q78" s="1072">
        <v>33</v>
      </c>
      <c r="R78" s="1066"/>
      <c r="S78" s="1066"/>
      <c r="T78" s="1066"/>
      <c r="U78" s="1066"/>
      <c r="V78" s="1066">
        <v>24</v>
      </c>
      <c r="W78" s="1066"/>
      <c r="X78" s="1066"/>
      <c r="Y78" s="1066"/>
      <c r="Z78" s="1066"/>
      <c r="AA78" s="1066">
        <v>9</v>
      </c>
      <c r="AB78" s="1066"/>
      <c r="AC78" s="1066"/>
      <c r="AD78" s="1066"/>
      <c r="AE78" s="1066"/>
      <c r="AF78" s="1066">
        <v>9</v>
      </c>
      <c r="AG78" s="1066"/>
      <c r="AH78" s="1066"/>
      <c r="AI78" s="1066"/>
      <c r="AJ78" s="1066"/>
      <c r="AK78" s="1066" t="s">
        <v>594</v>
      </c>
      <c r="AL78" s="1066"/>
      <c r="AM78" s="1066"/>
      <c r="AN78" s="1066"/>
      <c r="AO78" s="1066"/>
      <c r="AP78" s="1073" t="s">
        <v>597</v>
      </c>
      <c r="AQ78" s="1074"/>
      <c r="AR78" s="1074"/>
      <c r="AS78" s="1074"/>
      <c r="AT78" s="1075"/>
      <c r="AU78" s="1073" t="s">
        <v>594</v>
      </c>
      <c r="AV78" s="1074"/>
      <c r="AW78" s="1074"/>
      <c r="AX78" s="1074"/>
      <c r="AY78" s="1075"/>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2">
      <c r="A79" s="263">
        <v>12</v>
      </c>
      <c r="B79" s="1069" t="s">
        <v>592</v>
      </c>
      <c r="C79" s="1070"/>
      <c r="D79" s="1070"/>
      <c r="E79" s="1070"/>
      <c r="F79" s="1070"/>
      <c r="G79" s="1070"/>
      <c r="H79" s="1070"/>
      <c r="I79" s="1070"/>
      <c r="J79" s="1070"/>
      <c r="K79" s="1070"/>
      <c r="L79" s="1070"/>
      <c r="M79" s="1070"/>
      <c r="N79" s="1070"/>
      <c r="O79" s="1070"/>
      <c r="P79" s="1071"/>
      <c r="Q79" s="1072">
        <v>188</v>
      </c>
      <c r="R79" s="1066"/>
      <c r="S79" s="1066"/>
      <c r="T79" s="1066"/>
      <c r="U79" s="1066"/>
      <c r="V79" s="1066">
        <v>183</v>
      </c>
      <c r="W79" s="1066"/>
      <c r="X79" s="1066"/>
      <c r="Y79" s="1066"/>
      <c r="Z79" s="1066"/>
      <c r="AA79" s="1066">
        <v>5</v>
      </c>
      <c r="AB79" s="1066"/>
      <c r="AC79" s="1066"/>
      <c r="AD79" s="1066"/>
      <c r="AE79" s="1066"/>
      <c r="AF79" s="1066">
        <v>5</v>
      </c>
      <c r="AG79" s="1066"/>
      <c r="AH79" s="1066"/>
      <c r="AI79" s="1066"/>
      <c r="AJ79" s="1066"/>
      <c r="AK79" s="1066" t="s">
        <v>594</v>
      </c>
      <c r="AL79" s="1066"/>
      <c r="AM79" s="1066"/>
      <c r="AN79" s="1066"/>
      <c r="AO79" s="1066"/>
      <c r="AP79" s="1073" t="s">
        <v>597</v>
      </c>
      <c r="AQ79" s="1074"/>
      <c r="AR79" s="1074"/>
      <c r="AS79" s="1074"/>
      <c r="AT79" s="1075"/>
      <c r="AU79" s="1073" t="s">
        <v>594</v>
      </c>
      <c r="AV79" s="1074"/>
      <c r="AW79" s="1074"/>
      <c r="AX79" s="1074"/>
      <c r="AY79" s="1075"/>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2">
      <c r="A80" s="263">
        <v>13</v>
      </c>
      <c r="B80" s="1069" t="s">
        <v>593</v>
      </c>
      <c r="C80" s="1070"/>
      <c r="D80" s="1070"/>
      <c r="E80" s="1070"/>
      <c r="F80" s="1070"/>
      <c r="G80" s="1070"/>
      <c r="H80" s="1070"/>
      <c r="I80" s="1070"/>
      <c r="J80" s="1070"/>
      <c r="K80" s="1070"/>
      <c r="L80" s="1070"/>
      <c r="M80" s="1070"/>
      <c r="N80" s="1070"/>
      <c r="O80" s="1070"/>
      <c r="P80" s="1071"/>
      <c r="Q80" s="1072">
        <v>233436</v>
      </c>
      <c r="R80" s="1066"/>
      <c r="S80" s="1066"/>
      <c r="T80" s="1066"/>
      <c r="U80" s="1066"/>
      <c r="V80" s="1066">
        <v>216486</v>
      </c>
      <c r="W80" s="1066"/>
      <c r="X80" s="1066"/>
      <c r="Y80" s="1066"/>
      <c r="Z80" s="1066"/>
      <c r="AA80" s="1066">
        <v>16951</v>
      </c>
      <c r="AB80" s="1066"/>
      <c r="AC80" s="1066"/>
      <c r="AD80" s="1066"/>
      <c r="AE80" s="1066"/>
      <c r="AF80" s="1066">
        <v>16951</v>
      </c>
      <c r="AG80" s="1066"/>
      <c r="AH80" s="1066"/>
      <c r="AI80" s="1066"/>
      <c r="AJ80" s="1066"/>
      <c r="AK80" s="1066" t="s">
        <v>594</v>
      </c>
      <c r="AL80" s="1066"/>
      <c r="AM80" s="1066"/>
      <c r="AN80" s="1066"/>
      <c r="AO80" s="1066"/>
      <c r="AP80" s="1073" t="s">
        <v>597</v>
      </c>
      <c r="AQ80" s="1074"/>
      <c r="AR80" s="1074"/>
      <c r="AS80" s="1074"/>
      <c r="AT80" s="1075"/>
      <c r="AU80" s="1073" t="s">
        <v>594</v>
      </c>
      <c r="AV80" s="1074"/>
      <c r="AW80" s="1074"/>
      <c r="AX80" s="1074"/>
      <c r="AY80" s="1075"/>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2">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2">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2">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2">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2">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2">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2">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5">
      <c r="A88" s="266" t="s">
        <v>390</v>
      </c>
      <c r="B88" s="1039" t="s">
        <v>420</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19313</v>
      </c>
      <c r="AG88" s="1054"/>
      <c r="AH88" s="1054"/>
      <c r="AI88" s="1054"/>
      <c r="AJ88" s="1054"/>
      <c r="AK88" s="1058"/>
      <c r="AL88" s="1058"/>
      <c r="AM88" s="1058"/>
      <c r="AN88" s="1058"/>
      <c r="AO88" s="1058"/>
      <c r="AP88" s="1054">
        <v>741</v>
      </c>
      <c r="AQ88" s="1054"/>
      <c r="AR88" s="1054"/>
      <c r="AS88" s="1054"/>
      <c r="AT88" s="1054"/>
      <c r="AU88" s="1054">
        <v>33</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1039" t="s">
        <v>421</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210</v>
      </c>
      <c r="CS102" s="1046"/>
      <c r="CT102" s="1046"/>
      <c r="CU102" s="1046"/>
      <c r="CV102" s="1047"/>
      <c r="CW102" s="1045">
        <v>54</v>
      </c>
      <c r="CX102" s="1046"/>
      <c r="CY102" s="1046"/>
      <c r="CZ102" s="1046"/>
      <c r="DA102" s="1047"/>
      <c r="DB102" s="1045"/>
      <c r="DC102" s="1046"/>
      <c r="DD102" s="1046"/>
      <c r="DE102" s="1046"/>
      <c r="DF102" s="1047"/>
      <c r="DG102" s="1045">
        <v>835</v>
      </c>
      <c r="DH102" s="1046"/>
      <c r="DI102" s="1046"/>
      <c r="DJ102" s="1046"/>
      <c r="DK102" s="1047"/>
      <c r="DL102" s="1045"/>
      <c r="DM102" s="1046"/>
      <c r="DN102" s="1046"/>
      <c r="DO102" s="1046"/>
      <c r="DP102" s="1047"/>
      <c r="DQ102" s="1045">
        <v>869</v>
      </c>
      <c r="DR102" s="1046"/>
      <c r="DS102" s="1046"/>
      <c r="DT102" s="1046"/>
      <c r="DU102" s="1047"/>
      <c r="DV102" s="1028"/>
      <c r="DW102" s="1029"/>
      <c r="DX102" s="1029"/>
      <c r="DY102" s="1029"/>
      <c r="DZ102" s="1030"/>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422</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423</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33" t="s">
        <v>426</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427</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2">
      <c r="A109" s="988" t="s">
        <v>428</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429</v>
      </c>
      <c r="AB109" s="989"/>
      <c r="AC109" s="989"/>
      <c r="AD109" s="989"/>
      <c r="AE109" s="990"/>
      <c r="AF109" s="991" t="s">
        <v>430</v>
      </c>
      <c r="AG109" s="989"/>
      <c r="AH109" s="989"/>
      <c r="AI109" s="989"/>
      <c r="AJ109" s="990"/>
      <c r="AK109" s="991" t="s">
        <v>304</v>
      </c>
      <c r="AL109" s="989"/>
      <c r="AM109" s="989"/>
      <c r="AN109" s="989"/>
      <c r="AO109" s="990"/>
      <c r="AP109" s="991" t="s">
        <v>431</v>
      </c>
      <c r="AQ109" s="989"/>
      <c r="AR109" s="989"/>
      <c r="AS109" s="989"/>
      <c r="AT109" s="1020"/>
      <c r="AU109" s="988" t="s">
        <v>428</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429</v>
      </c>
      <c r="BR109" s="989"/>
      <c r="BS109" s="989"/>
      <c r="BT109" s="989"/>
      <c r="BU109" s="990"/>
      <c r="BV109" s="991" t="s">
        <v>430</v>
      </c>
      <c r="BW109" s="989"/>
      <c r="BX109" s="989"/>
      <c r="BY109" s="989"/>
      <c r="BZ109" s="990"/>
      <c r="CA109" s="991" t="s">
        <v>304</v>
      </c>
      <c r="CB109" s="989"/>
      <c r="CC109" s="989"/>
      <c r="CD109" s="989"/>
      <c r="CE109" s="990"/>
      <c r="CF109" s="1027" t="s">
        <v>431</v>
      </c>
      <c r="CG109" s="1027"/>
      <c r="CH109" s="1027"/>
      <c r="CI109" s="1027"/>
      <c r="CJ109" s="1027"/>
      <c r="CK109" s="991" t="s">
        <v>432</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429</v>
      </c>
      <c r="DH109" s="989"/>
      <c r="DI109" s="989"/>
      <c r="DJ109" s="989"/>
      <c r="DK109" s="990"/>
      <c r="DL109" s="991" t="s">
        <v>430</v>
      </c>
      <c r="DM109" s="989"/>
      <c r="DN109" s="989"/>
      <c r="DO109" s="989"/>
      <c r="DP109" s="990"/>
      <c r="DQ109" s="991" t="s">
        <v>304</v>
      </c>
      <c r="DR109" s="989"/>
      <c r="DS109" s="989"/>
      <c r="DT109" s="989"/>
      <c r="DU109" s="990"/>
      <c r="DV109" s="991" t="s">
        <v>431</v>
      </c>
      <c r="DW109" s="989"/>
      <c r="DX109" s="989"/>
      <c r="DY109" s="989"/>
      <c r="DZ109" s="1020"/>
    </row>
    <row r="110" spans="1:131" s="248" customFormat="1" ht="26.25" customHeight="1" x14ac:dyDescent="0.2">
      <c r="A110" s="891" t="s">
        <v>433</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4111732</v>
      </c>
      <c r="AB110" s="982"/>
      <c r="AC110" s="982"/>
      <c r="AD110" s="982"/>
      <c r="AE110" s="983"/>
      <c r="AF110" s="984">
        <v>3949584</v>
      </c>
      <c r="AG110" s="982"/>
      <c r="AH110" s="982"/>
      <c r="AI110" s="982"/>
      <c r="AJ110" s="983"/>
      <c r="AK110" s="984">
        <v>3857401</v>
      </c>
      <c r="AL110" s="982"/>
      <c r="AM110" s="982"/>
      <c r="AN110" s="982"/>
      <c r="AO110" s="983"/>
      <c r="AP110" s="985">
        <v>11.3</v>
      </c>
      <c r="AQ110" s="986"/>
      <c r="AR110" s="986"/>
      <c r="AS110" s="986"/>
      <c r="AT110" s="987"/>
      <c r="AU110" s="1021" t="s">
        <v>73</v>
      </c>
      <c r="AV110" s="1022"/>
      <c r="AW110" s="1022"/>
      <c r="AX110" s="1022"/>
      <c r="AY110" s="1022"/>
      <c r="AZ110" s="947" t="s">
        <v>434</v>
      </c>
      <c r="BA110" s="892"/>
      <c r="BB110" s="892"/>
      <c r="BC110" s="892"/>
      <c r="BD110" s="892"/>
      <c r="BE110" s="892"/>
      <c r="BF110" s="892"/>
      <c r="BG110" s="892"/>
      <c r="BH110" s="892"/>
      <c r="BI110" s="892"/>
      <c r="BJ110" s="892"/>
      <c r="BK110" s="892"/>
      <c r="BL110" s="892"/>
      <c r="BM110" s="892"/>
      <c r="BN110" s="892"/>
      <c r="BO110" s="892"/>
      <c r="BP110" s="893"/>
      <c r="BQ110" s="948">
        <v>45276880</v>
      </c>
      <c r="BR110" s="929"/>
      <c r="BS110" s="929"/>
      <c r="BT110" s="929"/>
      <c r="BU110" s="929"/>
      <c r="BV110" s="929">
        <v>46831510</v>
      </c>
      <c r="BW110" s="929"/>
      <c r="BX110" s="929"/>
      <c r="BY110" s="929"/>
      <c r="BZ110" s="929"/>
      <c r="CA110" s="929">
        <v>47249573</v>
      </c>
      <c r="CB110" s="929"/>
      <c r="CC110" s="929"/>
      <c r="CD110" s="929"/>
      <c r="CE110" s="929"/>
      <c r="CF110" s="953">
        <v>138.5</v>
      </c>
      <c r="CG110" s="954"/>
      <c r="CH110" s="954"/>
      <c r="CI110" s="954"/>
      <c r="CJ110" s="954"/>
      <c r="CK110" s="1017" t="s">
        <v>435</v>
      </c>
      <c r="CL110" s="903"/>
      <c r="CM110" s="978" t="s">
        <v>436</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v>2025968</v>
      </c>
      <c r="DH110" s="929"/>
      <c r="DI110" s="929"/>
      <c r="DJ110" s="929"/>
      <c r="DK110" s="929"/>
      <c r="DL110" s="929">
        <v>1776314</v>
      </c>
      <c r="DM110" s="929"/>
      <c r="DN110" s="929"/>
      <c r="DO110" s="929"/>
      <c r="DP110" s="929"/>
      <c r="DQ110" s="929">
        <v>1630447</v>
      </c>
      <c r="DR110" s="929"/>
      <c r="DS110" s="929"/>
      <c r="DT110" s="929"/>
      <c r="DU110" s="929"/>
      <c r="DV110" s="930">
        <v>4.8</v>
      </c>
      <c r="DW110" s="930"/>
      <c r="DX110" s="930"/>
      <c r="DY110" s="930"/>
      <c r="DZ110" s="931"/>
    </row>
    <row r="111" spans="1:131" s="248" customFormat="1" ht="26.25" customHeight="1" x14ac:dyDescent="0.2">
      <c r="A111" s="858" t="s">
        <v>437</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128</v>
      </c>
      <c r="AB111" s="1010"/>
      <c r="AC111" s="1010"/>
      <c r="AD111" s="1010"/>
      <c r="AE111" s="1011"/>
      <c r="AF111" s="1012" t="s">
        <v>438</v>
      </c>
      <c r="AG111" s="1010"/>
      <c r="AH111" s="1010"/>
      <c r="AI111" s="1010"/>
      <c r="AJ111" s="1011"/>
      <c r="AK111" s="1012" t="s">
        <v>412</v>
      </c>
      <c r="AL111" s="1010"/>
      <c r="AM111" s="1010"/>
      <c r="AN111" s="1010"/>
      <c r="AO111" s="1011"/>
      <c r="AP111" s="1013" t="s">
        <v>412</v>
      </c>
      <c r="AQ111" s="1014"/>
      <c r="AR111" s="1014"/>
      <c r="AS111" s="1014"/>
      <c r="AT111" s="1015"/>
      <c r="AU111" s="1023"/>
      <c r="AV111" s="1024"/>
      <c r="AW111" s="1024"/>
      <c r="AX111" s="1024"/>
      <c r="AY111" s="1024"/>
      <c r="AZ111" s="899" t="s">
        <v>439</v>
      </c>
      <c r="BA111" s="834"/>
      <c r="BB111" s="834"/>
      <c r="BC111" s="834"/>
      <c r="BD111" s="834"/>
      <c r="BE111" s="834"/>
      <c r="BF111" s="834"/>
      <c r="BG111" s="834"/>
      <c r="BH111" s="834"/>
      <c r="BI111" s="834"/>
      <c r="BJ111" s="834"/>
      <c r="BK111" s="834"/>
      <c r="BL111" s="834"/>
      <c r="BM111" s="834"/>
      <c r="BN111" s="834"/>
      <c r="BO111" s="834"/>
      <c r="BP111" s="835"/>
      <c r="BQ111" s="900">
        <v>3366427</v>
      </c>
      <c r="BR111" s="901"/>
      <c r="BS111" s="901"/>
      <c r="BT111" s="901"/>
      <c r="BU111" s="901"/>
      <c r="BV111" s="901">
        <v>2967981</v>
      </c>
      <c r="BW111" s="901"/>
      <c r="BX111" s="901"/>
      <c r="BY111" s="901"/>
      <c r="BZ111" s="901"/>
      <c r="CA111" s="901">
        <v>2663194</v>
      </c>
      <c r="CB111" s="901"/>
      <c r="CC111" s="901"/>
      <c r="CD111" s="901"/>
      <c r="CE111" s="901"/>
      <c r="CF111" s="962">
        <v>7.8</v>
      </c>
      <c r="CG111" s="963"/>
      <c r="CH111" s="963"/>
      <c r="CI111" s="963"/>
      <c r="CJ111" s="963"/>
      <c r="CK111" s="1018"/>
      <c r="CL111" s="905"/>
      <c r="CM111" s="908" t="s">
        <v>440</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v>75986</v>
      </c>
      <c r="DH111" s="901"/>
      <c r="DI111" s="901"/>
      <c r="DJ111" s="901"/>
      <c r="DK111" s="901"/>
      <c r="DL111" s="901">
        <v>75986</v>
      </c>
      <c r="DM111" s="901"/>
      <c r="DN111" s="901"/>
      <c r="DO111" s="901"/>
      <c r="DP111" s="901"/>
      <c r="DQ111" s="901">
        <v>65858</v>
      </c>
      <c r="DR111" s="901"/>
      <c r="DS111" s="901"/>
      <c r="DT111" s="901"/>
      <c r="DU111" s="901"/>
      <c r="DV111" s="878">
        <v>0.2</v>
      </c>
      <c r="DW111" s="878"/>
      <c r="DX111" s="878"/>
      <c r="DY111" s="878"/>
      <c r="DZ111" s="879"/>
    </row>
    <row r="112" spans="1:131" s="248" customFormat="1" ht="26.25" customHeight="1" x14ac:dyDescent="0.2">
      <c r="A112" s="1003" t="s">
        <v>441</v>
      </c>
      <c r="B112" s="1004"/>
      <c r="C112" s="834" t="s">
        <v>442</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412</v>
      </c>
      <c r="AB112" s="864"/>
      <c r="AC112" s="864"/>
      <c r="AD112" s="864"/>
      <c r="AE112" s="865"/>
      <c r="AF112" s="866" t="s">
        <v>412</v>
      </c>
      <c r="AG112" s="864"/>
      <c r="AH112" s="864"/>
      <c r="AI112" s="864"/>
      <c r="AJ112" s="865"/>
      <c r="AK112" s="866" t="s">
        <v>412</v>
      </c>
      <c r="AL112" s="864"/>
      <c r="AM112" s="864"/>
      <c r="AN112" s="864"/>
      <c r="AO112" s="865"/>
      <c r="AP112" s="911" t="s">
        <v>128</v>
      </c>
      <c r="AQ112" s="912"/>
      <c r="AR112" s="912"/>
      <c r="AS112" s="912"/>
      <c r="AT112" s="913"/>
      <c r="AU112" s="1023"/>
      <c r="AV112" s="1024"/>
      <c r="AW112" s="1024"/>
      <c r="AX112" s="1024"/>
      <c r="AY112" s="1024"/>
      <c r="AZ112" s="899" t="s">
        <v>443</v>
      </c>
      <c r="BA112" s="834"/>
      <c r="BB112" s="834"/>
      <c r="BC112" s="834"/>
      <c r="BD112" s="834"/>
      <c r="BE112" s="834"/>
      <c r="BF112" s="834"/>
      <c r="BG112" s="834"/>
      <c r="BH112" s="834"/>
      <c r="BI112" s="834"/>
      <c r="BJ112" s="834"/>
      <c r="BK112" s="834"/>
      <c r="BL112" s="834"/>
      <c r="BM112" s="834"/>
      <c r="BN112" s="834"/>
      <c r="BO112" s="834"/>
      <c r="BP112" s="835"/>
      <c r="BQ112" s="900">
        <v>32896063</v>
      </c>
      <c r="BR112" s="901"/>
      <c r="BS112" s="901"/>
      <c r="BT112" s="901"/>
      <c r="BU112" s="901"/>
      <c r="BV112" s="901">
        <v>31684814</v>
      </c>
      <c r="BW112" s="901"/>
      <c r="BX112" s="901"/>
      <c r="BY112" s="901"/>
      <c r="BZ112" s="901"/>
      <c r="CA112" s="901">
        <v>28825167</v>
      </c>
      <c r="CB112" s="901"/>
      <c r="CC112" s="901"/>
      <c r="CD112" s="901"/>
      <c r="CE112" s="901"/>
      <c r="CF112" s="962">
        <v>84.5</v>
      </c>
      <c r="CG112" s="963"/>
      <c r="CH112" s="963"/>
      <c r="CI112" s="963"/>
      <c r="CJ112" s="963"/>
      <c r="CK112" s="1018"/>
      <c r="CL112" s="905"/>
      <c r="CM112" s="908" t="s">
        <v>444</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438</v>
      </c>
      <c r="DH112" s="901"/>
      <c r="DI112" s="901"/>
      <c r="DJ112" s="901"/>
      <c r="DK112" s="901"/>
      <c r="DL112" s="901" t="s">
        <v>412</v>
      </c>
      <c r="DM112" s="901"/>
      <c r="DN112" s="901"/>
      <c r="DO112" s="901"/>
      <c r="DP112" s="901"/>
      <c r="DQ112" s="901" t="s">
        <v>128</v>
      </c>
      <c r="DR112" s="901"/>
      <c r="DS112" s="901"/>
      <c r="DT112" s="901"/>
      <c r="DU112" s="901"/>
      <c r="DV112" s="878" t="s">
        <v>438</v>
      </c>
      <c r="DW112" s="878"/>
      <c r="DX112" s="878"/>
      <c r="DY112" s="878"/>
      <c r="DZ112" s="879"/>
    </row>
    <row r="113" spans="1:130" s="248" customFormat="1" ht="26.25" customHeight="1" x14ac:dyDescent="0.2">
      <c r="A113" s="1005"/>
      <c r="B113" s="1006"/>
      <c r="C113" s="834" t="s">
        <v>445</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2318870</v>
      </c>
      <c r="AB113" s="1010"/>
      <c r="AC113" s="1010"/>
      <c r="AD113" s="1010"/>
      <c r="AE113" s="1011"/>
      <c r="AF113" s="1012">
        <v>2290537</v>
      </c>
      <c r="AG113" s="1010"/>
      <c r="AH113" s="1010"/>
      <c r="AI113" s="1010"/>
      <c r="AJ113" s="1011"/>
      <c r="AK113" s="1012">
        <v>1807916</v>
      </c>
      <c r="AL113" s="1010"/>
      <c r="AM113" s="1010"/>
      <c r="AN113" s="1010"/>
      <c r="AO113" s="1011"/>
      <c r="AP113" s="1013">
        <v>5.3</v>
      </c>
      <c r="AQ113" s="1014"/>
      <c r="AR113" s="1014"/>
      <c r="AS113" s="1014"/>
      <c r="AT113" s="1015"/>
      <c r="AU113" s="1023"/>
      <c r="AV113" s="1024"/>
      <c r="AW113" s="1024"/>
      <c r="AX113" s="1024"/>
      <c r="AY113" s="1024"/>
      <c r="AZ113" s="899" t="s">
        <v>446</v>
      </c>
      <c r="BA113" s="834"/>
      <c r="BB113" s="834"/>
      <c r="BC113" s="834"/>
      <c r="BD113" s="834"/>
      <c r="BE113" s="834"/>
      <c r="BF113" s="834"/>
      <c r="BG113" s="834"/>
      <c r="BH113" s="834"/>
      <c r="BI113" s="834"/>
      <c r="BJ113" s="834"/>
      <c r="BK113" s="834"/>
      <c r="BL113" s="834"/>
      <c r="BM113" s="834"/>
      <c r="BN113" s="834"/>
      <c r="BO113" s="834"/>
      <c r="BP113" s="835"/>
      <c r="BQ113" s="900">
        <v>52254</v>
      </c>
      <c r="BR113" s="901"/>
      <c r="BS113" s="901"/>
      <c r="BT113" s="901"/>
      <c r="BU113" s="901"/>
      <c r="BV113" s="901">
        <v>42770</v>
      </c>
      <c r="BW113" s="901"/>
      <c r="BX113" s="901"/>
      <c r="BY113" s="901"/>
      <c r="BZ113" s="901"/>
      <c r="CA113" s="901">
        <v>33256</v>
      </c>
      <c r="CB113" s="901"/>
      <c r="CC113" s="901"/>
      <c r="CD113" s="901"/>
      <c r="CE113" s="901"/>
      <c r="CF113" s="962">
        <v>0.1</v>
      </c>
      <c r="CG113" s="963"/>
      <c r="CH113" s="963"/>
      <c r="CI113" s="963"/>
      <c r="CJ113" s="963"/>
      <c r="CK113" s="1018"/>
      <c r="CL113" s="905"/>
      <c r="CM113" s="908" t="s">
        <v>447</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128</v>
      </c>
      <c r="DH113" s="864"/>
      <c r="DI113" s="864"/>
      <c r="DJ113" s="864"/>
      <c r="DK113" s="865"/>
      <c r="DL113" s="866" t="s">
        <v>412</v>
      </c>
      <c r="DM113" s="864"/>
      <c r="DN113" s="864"/>
      <c r="DO113" s="864"/>
      <c r="DP113" s="865"/>
      <c r="DQ113" s="866" t="s">
        <v>438</v>
      </c>
      <c r="DR113" s="864"/>
      <c r="DS113" s="864"/>
      <c r="DT113" s="864"/>
      <c r="DU113" s="865"/>
      <c r="DV113" s="911" t="s">
        <v>412</v>
      </c>
      <c r="DW113" s="912"/>
      <c r="DX113" s="912"/>
      <c r="DY113" s="912"/>
      <c r="DZ113" s="913"/>
    </row>
    <row r="114" spans="1:130" s="248" customFormat="1" ht="26.25" customHeight="1" x14ac:dyDescent="0.2">
      <c r="A114" s="1005"/>
      <c r="B114" s="1006"/>
      <c r="C114" s="834" t="s">
        <v>448</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6703</v>
      </c>
      <c r="AB114" s="864"/>
      <c r="AC114" s="864"/>
      <c r="AD114" s="864"/>
      <c r="AE114" s="865"/>
      <c r="AF114" s="866">
        <v>6703</v>
      </c>
      <c r="AG114" s="864"/>
      <c r="AH114" s="864"/>
      <c r="AI114" s="864"/>
      <c r="AJ114" s="865"/>
      <c r="AK114" s="866">
        <v>6703</v>
      </c>
      <c r="AL114" s="864"/>
      <c r="AM114" s="864"/>
      <c r="AN114" s="864"/>
      <c r="AO114" s="865"/>
      <c r="AP114" s="911">
        <v>0</v>
      </c>
      <c r="AQ114" s="912"/>
      <c r="AR114" s="912"/>
      <c r="AS114" s="912"/>
      <c r="AT114" s="913"/>
      <c r="AU114" s="1023"/>
      <c r="AV114" s="1024"/>
      <c r="AW114" s="1024"/>
      <c r="AX114" s="1024"/>
      <c r="AY114" s="1024"/>
      <c r="AZ114" s="899" t="s">
        <v>449</v>
      </c>
      <c r="BA114" s="834"/>
      <c r="BB114" s="834"/>
      <c r="BC114" s="834"/>
      <c r="BD114" s="834"/>
      <c r="BE114" s="834"/>
      <c r="BF114" s="834"/>
      <c r="BG114" s="834"/>
      <c r="BH114" s="834"/>
      <c r="BI114" s="834"/>
      <c r="BJ114" s="834"/>
      <c r="BK114" s="834"/>
      <c r="BL114" s="834"/>
      <c r="BM114" s="834"/>
      <c r="BN114" s="834"/>
      <c r="BO114" s="834"/>
      <c r="BP114" s="835"/>
      <c r="BQ114" s="900">
        <v>9398983</v>
      </c>
      <c r="BR114" s="901"/>
      <c r="BS114" s="901"/>
      <c r="BT114" s="901"/>
      <c r="BU114" s="901"/>
      <c r="BV114" s="901">
        <v>9406427</v>
      </c>
      <c r="BW114" s="901"/>
      <c r="BX114" s="901"/>
      <c r="BY114" s="901"/>
      <c r="BZ114" s="901"/>
      <c r="CA114" s="901">
        <v>9636940</v>
      </c>
      <c r="CB114" s="901"/>
      <c r="CC114" s="901"/>
      <c r="CD114" s="901"/>
      <c r="CE114" s="901"/>
      <c r="CF114" s="962">
        <v>28.2</v>
      </c>
      <c r="CG114" s="963"/>
      <c r="CH114" s="963"/>
      <c r="CI114" s="963"/>
      <c r="CJ114" s="963"/>
      <c r="CK114" s="1018"/>
      <c r="CL114" s="905"/>
      <c r="CM114" s="908" t="s">
        <v>450</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128</v>
      </c>
      <c r="DH114" s="864"/>
      <c r="DI114" s="864"/>
      <c r="DJ114" s="864"/>
      <c r="DK114" s="865"/>
      <c r="DL114" s="866" t="s">
        <v>412</v>
      </c>
      <c r="DM114" s="864"/>
      <c r="DN114" s="864"/>
      <c r="DO114" s="864"/>
      <c r="DP114" s="865"/>
      <c r="DQ114" s="866" t="s">
        <v>438</v>
      </c>
      <c r="DR114" s="864"/>
      <c r="DS114" s="864"/>
      <c r="DT114" s="864"/>
      <c r="DU114" s="865"/>
      <c r="DV114" s="911" t="s">
        <v>128</v>
      </c>
      <c r="DW114" s="912"/>
      <c r="DX114" s="912"/>
      <c r="DY114" s="912"/>
      <c r="DZ114" s="913"/>
    </row>
    <row r="115" spans="1:130" s="248" customFormat="1" ht="26.25" customHeight="1" x14ac:dyDescent="0.2">
      <c r="A115" s="1005"/>
      <c r="B115" s="1006"/>
      <c r="C115" s="834" t="s">
        <v>451</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311931</v>
      </c>
      <c r="AB115" s="1010"/>
      <c r="AC115" s="1010"/>
      <c r="AD115" s="1010"/>
      <c r="AE115" s="1011"/>
      <c r="AF115" s="1012">
        <v>310205</v>
      </c>
      <c r="AG115" s="1010"/>
      <c r="AH115" s="1010"/>
      <c r="AI115" s="1010"/>
      <c r="AJ115" s="1011"/>
      <c r="AK115" s="1012">
        <v>318103</v>
      </c>
      <c r="AL115" s="1010"/>
      <c r="AM115" s="1010"/>
      <c r="AN115" s="1010"/>
      <c r="AO115" s="1011"/>
      <c r="AP115" s="1013">
        <v>0.9</v>
      </c>
      <c r="AQ115" s="1014"/>
      <c r="AR115" s="1014"/>
      <c r="AS115" s="1014"/>
      <c r="AT115" s="1015"/>
      <c r="AU115" s="1023"/>
      <c r="AV115" s="1024"/>
      <c r="AW115" s="1024"/>
      <c r="AX115" s="1024"/>
      <c r="AY115" s="1024"/>
      <c r="AZ115" s="899" t="s">
        <v>452</v>
      </c>
      <c r="BA115" s="834"/>
      <c r="BB115" s="834"/>
      <c r="BC115" s="834"/>
      <c r="BD115" s="834"/>
      <c r="BE115" s="834"/>
      <c r="BF115" s="834"/>
      <c r="BG115" s="834"/>
      <c r="BH115" s="834"/>
      <c r="BI115" s="834"/>
      <c r="BJ115" s="834"/>
      <c r="BK115" s="834"/>
      <c r="BL115" s="834"/>
      <c r="BM115" s="834"/>
      <c r="BN115" s="834"/>
      <c r="BO115" s="834"/>
      <c r="BP115" s="835"/>
      <c r="BQ115" s="900">
        <v>1746895</v>
      </c>
      <c r="BR115" s="901"/>
      <c r="BS115" s="901"/>
      <c r="BT115" s="901"/>
      <c r="BU115" s="901"/>
      <c r="BV115" s="901">
        <v>1279619</v>
      </c>
      <c r="BW115" s="901"/>
      <c r="BX115" s="901"/>
      <c r="BY115" s="901"/>
      <c r="BZ115" s="901"/>
      <c r="CA115" s="901">
        <v>869394</v>
      </c>
      <c r="CB115" s="901"/>
      <c r="CC115" s="901"/>
      <c r="CD115" s="901"/>
      <c r="CE115" s="901"/>
      <c r="CF115" s="962">
        <v>2.5</v>
      </c>
      <c r="CG115" s="963"/>
      <c r="CH115" s="963"/>
      <c r="CI115" s="963"/>
      <c r="CJ115" s="963"/>
      <c r="CK115" s="1018"/>
      <c r="CL115" s="905"/>
      <c r="CM115" s="899" t="s">
        <v>453</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128</v>
      </c>
      <c r="DH115" s="864"/>
      <c r="DI115" s="864"/>
      <c r="DJ115" s="864"/>
      <c r="DK115" s="865"/>
      <c r="DL115" s="866" t="s">
        <v>412</v>
      </c>
      <c r="DM115" s="864"/>
      <c r="DN115" s="864"/>
      <c r="DO115" s="864"/>
      <c r="DP115" s="865"/>
      <c r="DQ115" s="866" t="s">
        <v>412</v>
      </c>
      <c r="DR115" s="864"/>
      <c r="DS115" s="864"/>
      <c r="DT115" s="864"/>
      <c r="DU115" s="865"/>
      <c r="DV115" s="911" t="s">
        <v>128</v>
      </c>
      <c r="DW115" s="912"/>
      <c r="DX115" s="912"/>
      <c r="DY115" s="912"/>
      <c r="DZ115" s="913"/>
    </row>
    <row r="116" spans="1:130" s="248" customFormat="1" ht="26.25" customHeight="1" x14ac:dyDescent="0.2">
      <c r="A116" s="1007"/>
      <c r="B116" s="1008"/>
      <c r="C116" s="967" t="s">
        <v>454</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438</v>
      </c>
      <c r="AB116" s="864"/>
      <c r="AC116" s="864"/>
      <c r="AD116" s="864"/>
      <c r="AE116" s="865"/>
      <c r="AF116" s="866">
        <v>56</v>
      </c>
      <c r="AG116" s="864"/>
      <c r="AH116" s="864"/>
      <c r="AI116" s="864"/>
      <c r="AJ116" s="865"/>
      <c r="AK116" s="866" t="s">
        <v>412</v>
      </c>
      <c r="AL116" s="864"/>
      <c r="AM116" s="864"/>
      <c r="AN116" s="864"/>
      <c r="AO116" s="865"/>
      <c r="AP116" s="911" t="s">
        <v>128</v>
      </c>
      <c r="AQ116" s="912"/>
      <c r="AR116" s="912"/>
      <c r="AS116" s="912"/>
      <c r="AT116" s="913"/>
      <c r="AU116" s="1023"/>
      <c r="AV116" s="1024"/>
      <c r="AW116" s="1024"/>
      <c r="AX116" s="1024"/>
      <c r="AY116" s="1024"/>
      <c r="AZ116" s="950" t="s">
        <v>455</v>
      </c>
      <c r="BA116" s="951"/>
      <c r="BB116" s="951"/>
      <c r="BC116" s="951"/>
      <c r="BD116" s="951"/>
      <c r="BE116" s="951"/>
      <c r="BF116" s="951"/>
      <c r="BG116" s="951"/>
      <c r="BH116" s="951"/>
      <c r="BI116" s="951"/>
      <c r="BJ116" s="951"/>
      <c r="BK116" s="951"/>
      <c r="BL116" s="951"/>
      <c r="BM116" s="951"/>
      <c r="BN116" s="951"/>
      <c r="BO116" s="951"/>
      <c r="BP116" s="952"/>
      <c r="BQ116" s="900" t="s">
        <v>438</v>
      </c>
      <c r="BR116" s="901"/>
      <c r="BS116" s="901"/>
      <c r="BT116" s="901"/>
      <c r="BU116" s="901"/>
      <c r="BV116" s="901" t="s">
        <v>128</v>
      </c>
      <c r="BW116" s="901"/>
      <c r="BX116" s="901"/>
      <c r="BY116" s="901"/>
      <c r="BZ116" s="901"/>
      <c r="CA116" s="901" t="s">
        <v>128</v>
      </c>
      <c r="CB116" s="901"/>
      <c r="CC116" s="901"/>
      <c r="CD116" s="901"/>
      <c r="CE116" s="901"/>
      <c r="CF116" s="962" t="s">
        <v>128</v>
      </c>
      <c r="CG116" s="963"/>
      <c r="CH116" s="963"/>
      <c r="CI116" s="963"/>
      <c r="CJ116" s="963"/>
      <c r="CK116" s="1018"/>
      <c r="CL116" s="905"/>
      <c r="CM116" s="908" t="s">
        <v>456</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128</v>
      </c>
      <c r="DH116" s="864"/>
      <c r="DI116" s="864"/>
      <c r="DJ116" s="864"/>
      <c r="DK116" s="865"/>
      <c r="DL116" s="866" t="s">
        <v>128</v>
      </c>
      <c r="DM116" s="864"/>
      <c r="DN116" s="864"/>
      <c r="DO116" s="864"/>
      <c r="DP116" s="865"/>
      <c r="DQ116" s="866" t="s">
        <v>412</v>
      </c>
      <c r="DR116" s="864"/>
      <c r="DS116" s="864"/>
      <c r="DT116" s="864"/>
      <c r="DU116" s="865"/>
      <c r="DV116" s="911" t="s">
        <v>438</v>
      </c>
      <c r="DW116" s="912"/>
      <c r="DX116" s="912"/>
      <c r="DY116" s="912"/>
      <c r="DZ116" s="913"/>
    </row>
    <row r="117" spans="1:130" s="248" customFormat="1" ht="26.25" customHeight="1" x14ac:dyDescent="0.2">
      <c r="A117" s="988" t="s">
        <v>186</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457</v>
      </c>
      <c r="Z117" s="990"/>
      <c r="AA117" s="995">
        <v>6749236</v>
      </c>
      <c r="AB117" s="996"/>
      <c r="AC117" s="996"/>
      <c r="AD117" s="996"/>
      <c r="AE117" s="997"/>
      <c r="AF117" s="998">
        <v>6557085</v>
      </c>
      <c r="AG117" s="996"/>
      <c r="AH117" s="996"/>
      <c r="AI117" s="996"/>
      <c r="AJ117" s="997"/>
      <c r="AK117" s="998">
        <v>5990123</v>
      </c>
      <c r="AL117" s="996"/>
      <c r="AM117" s="996"/>
      <c r="AN117" s="996"/>
      <c r="AO117" s="997"/>
      <c r="AP117" s="999"/>
      <c r="AQ117" s="1000"/>
      <c r="AR117" s="1000"/>
      <c r="AS117" s="1000"/>
      <c r="AT117" s="1001"/>
      <c r="AU117" s="1023"/>
      <c r="AV117" s="1024"/>
      <c r="AW117" s="1024"/>
      <c r="AX117" s="1024"/>
      <c r="AY117" s="1024"/>
      <c r="AZ117" s="950" t="s">
        <v>458</v>
      </c>
      <c r="BA117" s="951"/>
      <c r="BB117" s="951"/>
      <c r="BC117" s="951"/>
      <c r="BD117" s="951"/>
      <c r="BE117" s="951"/>
      <c r="BF117" s="951"/>
      <c r="BG117" s="951"/>
      <c r="BH117" s="951"/>
      <c r="BI117" s="951"/>
      <c r="BJ117" s="951"/>
      <c r="BK117" s="951"/>
      <c r="BL117" s="951"/>
      <c r="BM117" s="951"/>
      <c r="BN117" s="951"/>
      <c r="BO117" s="951"/>
      <c r="BP117" s="952"/>
      <c r="BQ117" s="900" t="s">
        <v>412</v>
      </c>
      <c r="BR117" s="901"/>
      <c r="BS117" s="901"/>
      <c r="BT117" s="901"/>
      <c r="BU117" s="901"/>
      <c r="BV117" s="901" t="s">
        <v>412</v>
      </c>
      <c r="BW117" s="901"/>
      <c r="BX117" s="901"/>
      <c r="BY117" s="901"/>
      <c r="BZ117" s="901"/>
      <c r="CA117" s="901" t="s">
        <v>438</v>
      </c>
      <c r="CB117" s="901"/>
      <c r="CC117" s="901"/>
      <c r="CD117" s="901"/>
      <c r="CE117" s="901"/>
      <c r="CF117" s="962" t="s">
        <v>412</v>
      </c>
      <c r="CG117" s="963"/>
      <c r="CH117" s="963"/>
      <c r="CI117" s="963"/>
      <c r="CJ117" s="963"/>
      <c r="CK117" s="1018"/>
      <c r="CL117" s="905"/>
      <c r="CM117" s="908" t="s">
        <v>459</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412</v>
      </c>
      <c r="DH117" s="864"/>
      <c r="DI117" s="864"/>
      <c r="DJ117" s="864"/>
      <c r="DK117" s="865"/>
      <c r="DL117" s="866" t="s">
        <v>128</v>
      </c>
      <c r="DM117" s="864"/>
      <c r="DN117" s="864"/>
      <c r="DO117" s="864"/>
      <c r="DP117" s="865"/>
      <c r="DQ117" s="866" t="s">
        <v>128</v>
      </c>
      <c r="DR117" s="864"/>
      <c r="DS117" s="864"/>
      <c r="DT117" s="864"/>
      <c r="DU117" s="865"/>
      <c r="DV117" s="911" t="s">
        <v>128</v>
      </c>
      <c r="DW117" s="912"/>
      <c r="DX117" s="912"/>
      <c r="DY117" s="912"/>
      <c r="DZ117" s="913"/>
    </row>
    <row r="118" spans="1:130" s="248" customFormat="1" ht="26.25" customHeight="1" x14ac:dyDescent="0.2">
      <c r="A118" s="988" t="s">
        <v>432</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429</v>
      </c>
      <c r="AB118" s="989"/>
      <c r="AC118" s="989"/>
      <c r="AD118" s="989"/>
      <c r="AE118" s="990"/>
      <c r="AF118" s="991" t="s">
        <v>430</v>
      </c>
      <c r="AG118" s="989"/>
      <c r="AH118" s="989"/>
      <c r="AI118" s="989"/>
      <c r="AJ118" s="990"/>
      <c r="AK118" s="991" t="s">
        <v>304</v>
      </c>
      <c r="AL118" s="989"/>
      <c r="AM118" s="989"/>
      <c r="AN118" s="989"/>
      <c r="AO118" s="990"/>
      <c r="AP118" s="992" t="s">
        <v>431</v>
      </c>
      <c r="AQ118" s="993"/>
      <c r="AR118" s="993"/>
      <c r="AS118" s="993"/>
      <c r="AT118" s="994"/>
      <c r="AU118" s="1023"/>
      <c r="AV118" s="1024"/>
      <c r="AW118" s="1024"/>
      <c r="AX118" s="1024"/>
      <c r="AY118" s="1024"/>
      <c r="AZ118" s="966" t="s">
        <v>460</v>
      </c>
      <c r="BA118" s="967"/>
      <c r="BB118" s="967"/>
      <c r="BC118" s="967"/>
      <c r="BD118" s="967"/>
      <c r="BE118" s="967"/>
      <c r="BF118" s="967"/>
      <c r="BG118" s="967"/>
      <c r="BH118" s="967"/>
      <c r="BI118" s="967"/>
      <c r="BJ118" s="967"/>
      <c r="BK118" s="967"/>
      <c r="BL118" s="967"/>
      <c r="BM118" s="967"/>
      <c r="BN118" s="967"/>
      <c r="BO118" s="967"/>
      <c r="BP118" s="968"/>
      <c r="BQ118" s="969" t="s">
        <v>412</v>
      </c>
      <c r="BR118" s="932"/>
      <c r="BS118" s="932"/>
      <c r="BT118" s="932"/>
      <c r="BU118" s="932"/>
      <c r="BV118" s="932" t="s">
        <v>412</v>
      </c>
      <c r="BW118" s="932"/>
      <c r="BX118" s="932"/>
      <c r="BY118" s="932"/>
      <c r="BZ118" s="932"/>
      <c r="CA118" s="932" t="s">
        <v>412</v>
      </c>
      <c r="CB118" s="932"/>
      <c r="CC118" s="932"/>
      <c r="CD118" s="932"/>
      <c r="CE118" s="932"/>
      <c r="CF118" s="962" t="s">
        <v>412</v>
      </c>
      <c r="CG118" s="963"/>
      <c r="CH118" s="963"/>
      <c r="CI118" s="963"/>
      <c r="CJ118" s="963"/>
      <c r="CK118" s="1018"/>
      <c r="CL118" s="905"/>
      <c r="CM118" s="908" t="s">
        <v>461</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412</v>
      </c>
      <c r="DH118" s="864"/>
      <c r="DI118" s="864"/>
      <c r="DJ118" s="864"/>
      <c r="DK118" s="865"/>
      <c r="DL118" s="866" t="s">
        <v>412</v>
      </c>
      <c r="DM118" s="864"/>
      <c r="DN118" s="864"/>
      <c r="DO118" s="864"/>
      <c r="DP118" s="865"/>
      <c r="DQ118" s="866" t="s">
        <v>412</v>
      </c>
      <c r="DR118" s="864"/>
      <c r="DS118" s="864"/>
      <c r="DT118" s="864"/>
      <c r="DU118" s="865"/>
      <c r="DV118" s="911" t="s">
        <v>412</v>
      </c>
      <c r="DW118" s="912"/>
      <c r="DX118" s="912"/>
      <c r="DY118" s="912"/>
      <c r="DZ118" s="913"/>
    </row>
    <row r="119" spans="1:130" s="248" customFormat="1" ht="26.25" customHeight="1" x14ac:dyDescent="0.2">
      <c r="A119" s="902" t="s">
        <v>435</v>
      </c>
      <c r="B119" s="903"/>
      <c r="C119" s="978" t="s">
        <v>436</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v>294117</v>
      </c>
      <c r="AB119" s="982"/>
      <c r="AC119" s="982"/>
      <c r="AD119" s="982"/>
      <c r="AE119" s="983"/>
      <c r="AF119" s="984">
        <v>294403</v>
      </c>
      <c r="AG119" s="982"/>
      <c r="AH119" s="982"/>
      <c r="AI119" s="982"/>
      <c r="AJ119" s="983"/>
      <c r="AK119" s="984">
        <v>294695</v>
      </c>
      <c r="AL119" s="982"/>
      <c r="AM119" s="982"/>
      <c r="AN119" s="982"/>
      <c r="AO119" s="983"/>
      <c r="AP119" s="985">
        <v>0.9</v>
      </c>
      <c r="AQ119" s="986"/>
      <c r="AR119" s="986"/>
      <c r="AS119" s="986"/>
      <c r="AT119" s="987"/>
      <c r="AU119" s="1025"/>
      <c r="AV119" s="1026"/>
      <c r="AW119" s="1026"/>
      <c r="AX119" s="1026"/>
      <c r="AY119" s="1026"/>
      <c r="AZ119" s="279" t="s">
        <v>186</v>
      </c>
      <c r="BA119" s="279"/>
      <c r="BB119" s="279"/>
      <c r="BC119" s="279"/>
      <c r="BD119" s="279"/>
      <c r="BE119" s="279"/>
      <c r="BF119" s="279"/>
      <c r="BG119" s="279"/>
      <c r="BH119" s="279"/>
      <c r="BI119" s="279"/>
      <c r="BJ119" s="279"/>
      <c r="BK119" s="279"/>
      <c r="BL119" s="279"/>
      <c r="BM119" s="279"/>
      <c r="BN119" s="279"/>
      <c r="BO119" s="964" t="s">
        <v>462</v>
      </c>
      <c r="BP119" s="965"/>
      <c r="BQ119" s="969">
        <v>92737502</v>
      </c>
      <c r="BR119" s="932"/>
      <c r="BS119" s="932"/>
      <c r="BT119" s="932"/>
      <c r="BU119" s="932"/>
      <c r="BV119" s="932">
        <v>92213121</v>
      </c>
      <c r="BW119" s="932"/>
      <c r="BX119" s="932"/>
      <c r="BY119" s="932"/>
      <c r="BZ119" s="932"/>
      <c r="CA119" s="932">
        <v>89277524</v>
      </c>
      <c r="CB119" s="932"/>
      <c r="CC119" s="932"/>
      <c r="CD119" s="932"/>
      <c r="CE119" s="932"/>
      <c r="CF119" s="830"/>
      <c r="CG119" s="831"/>
      <c r="CH119" s="831"/>
      <c r="CI119" s="831"/>
      <c r="CJ119" s="921"/>
      <c r="CK119" s="1019"/>
      <c r="CL119" s="907"/>
      <c r="CM119" s="925" t="s">
        <v>463</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1264473</v>
      </c>
      <c r="DH119" s="847"/>
      <c r="DI119" s="847"/>
      <c r="DJ119" s="847"/>
      <c r="DK119" s="848"/>
      <c r="DL119" s="849">
        <v>1115681</v>
      </c>
      <c r="DM119" s="847"/>
      <c r="DN119" s="847"/>
      <c r="DO119" s="847"/>
      <c r="DP119" s="848"/>
      <c r="DQ119" s="849">
        <v>966889</v>
      </c>
      <c r="DR119" s="847"/>
      <c r="DS119" s="847"/>
      <c r="DT119" s="847"/>
      <c r="DU119" s="848"/>
      <c r="DV119" s="935">
        <v>2.8</v>
      </c>
      <c r="DW119" s="936"/>
      <c r="DX119" s="936"/>
      <c r="DY119" s="936"/>
      <c r="DZ119" s="937"/>
    </row>
    <row r="120" spans="1:130" s="248" customFormat="1" ht="26.25" customHeight="1" x14ac:dyDescent="0.2">
      <c r="A120" s="904"/>
      <c r="B120" s="905"/>
      <c r="C120" s="908" t="s">
        <v>440</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128</v>
      </c>
      <c r="AB120" s="864"/>
      <c r="AC120" s="864"/>
      <c r="AD120" s="864"/>
      <c r="AE120" s="865"/>
      <c r="AF120" s="866" t="s">
        <v>128</v>
      </c>
      <c r="AG120" s="864"/>
      <c r="AH120" s="864"/>
      <c r="AI120" s="864"/>
      <c r="AJ120" s="865"/>
      <c r="AK120" s="866">
        <v>5062</v>
      </c>
      <c r="AL120" s="864"/>
      <c r="AM120" s="864"/>
      <c r="AN120" s="864"/>
      <c r="AO120" s="865"/>
      <c r="AP120" s="911">
        <v>0</v>
      </c>
      <c r="AQ120" s="912"/>
      <c r="AR120" s="912"/>
      <c r="AS120" s="912"/>
      <c r="AT120" s="913"/>
      <c r="AU120" s="970" t="s">
        <v>464</v>
      </c>
      <c r="AV120" s="971"/>
      <c r="AW120" s="971"/>
      <c r="AX120" s="971"/>
      <c r="AY120" s="972"/>
      <c r="AZ120" s="947" t="s">
        <v>465</v>
      </c>
      <c r="BA120" s="892"/>
      <c r="BB120" s="892"/>
      <c r="BC120" s="892"/>
      <c r="BD120" s="892"/>
      <c r="BE120" s="892"/>
      <c r="BF120" s="892"/>
      <c r="BG120" s="892"/>
      <c r="BH120" s="892"/>
      <c r="BI120" s="892"/>
      <c r="BJ120" s="892"/>
      <c r="BK120" s="892"/>
      <c r="BL120" s="892"/>
      <c r="BM120" s="892"/>
      <c r="BN120" s="892"/>
      <c r="BO120" s="892"/>
      <c r="BP120" s="893"/>
      <c r="BQ120" s="948">
        <v>12992214</v>
      </c>
      <c r="BR120" s="929"/>
      <c r="BS120" s="929"/>
      <c r="BT120" s="929"/>
      <c r="BU120" s="929"/>
      <c r="BV120" s="929">
        <v>12939515</v>
      </c>
      <c r="BW120" s="929"/>
      <c r="BX120" s="929"/>
      <c r="BY120" s="929"/>
      <c r="BZ120" s="929"/>
      <c r="CA120" s="929">
        <v>13192774</v>
      </c>
      <c r="CB120" s="929"/>
      <c r="CC120" s="929"/>
      <c r="CD120" s="929"/>
      <c r="CE120" s="929"/>
      <c r="CF120" s="953">
        <v>38.700000000000003</v>
      </c>
      <c r="CG120" s="954"/>
      <c r="CH120" s="954"/>
      <c r="CI120" s="954"/>
      <c r="CJ120" s="954"/>
      <c r="CK120" s="955" t="s">
        <v>466</v>
      </c>
      <c r="CL120" s="939"/>
      <c r="CM120" s="939"/>
      <c r="CN120" s="939"/>
      <c r="CO120" s="940"/>
      <c r="CP120" s="959" t="s">
        <v>467</v>
      </c>
      <c r="CQ120" s="960"/>
      <c r="CR120" s="960"/>
      <c r="CS120" s="960"/>
      <c r="CT120" s="960"/>
      <c r="CU120" s="960"/>
      <c r="CV120" s="960"/>
      <c r="CW120" s="960"/>
      <c r="CX120" s="960"/>
      <c r="CY120" s="960"/>
      <c r="CZ120" s="960"/>
      <c r="DA120" s="960"/>
      <c r="DB120" s="960"/>
      <c r="DC120" s="960"/>
      <c r="DD120" s="960"/>
      <c r="DE120" s="960"/>
      <c r="DF120" s="961"/>
      <c r="DG120" s="948">
        <v>28604924</v>
      </c>
      <c r="DH120" s="929"/>
      <c r="DI120" s="929"/>
      <c r="DJ120" s="929"/>
      <c r="DK120" s="929"/>
      <c r="DL120" s="929">
        <v>27691691</v>
      </c>
      <c r="DM120" s="929"/>
      <c r="DN120" s="929"/>
      <c r="DO120" s="929"/>
      <c r="DP120" s="929"/>
      <c r="DQ120" s="929">
        <v>25352187</v>
      </c>
      <c r="DR120" s="929"/>
      <c r="DS120" s="929"/>
      <c r="DT120" s="929"/>
      <c r="DU120" s="929"/>
      <c r="DV120" s="930">
        <v>74.3</v>
      </c>
      <c r="DW120" s="930"/>
      <c r="DX120" s="930"/>
      <c r="DY120" s="930"/>
      <c r="DZ120" s="931"/>
    </row>
    <row r="121" spans="1:130" s="248" customFormat="1" ht="26.25" customHeight="1" x14ac:dyDescent="0.2">
      <c r="A121" s="904"/>
      <c r="B121" s="905"/>
      <c r="C121" s="950" t="s">
        <v>468</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438</v>
      </c>
      <c r="AB121" s="864"/>
      <c r="AC121" s="864"/>
      <c r="AD121" s="864"/>
      <c r="AE121" s="865"/>
      <c r="AF121" s="866" t="s">
        <v>412</v>
      </c>
      <c r="AG121" s="864"/>
      <c r="AH121" s="864"/>
      <c r="AI121" s="864"/>
      <c r="AJ121" s="865"/>
      <c r="AK121" s="866" t="s">
        <v>412</v>
      </c>
      <c r="AL121" s="864"/>
      <c r="AM121" s="864"/>
      <c r="AN121" s="864"/>
      <c r="AO121" s="865"/>
      <c r="AP121" s="911" t="s">
        <v>438</v>
      </c>
      <c r="AQ121" s="912"/>
      <c r="AR121" s="912"/>
      <c r="AS121" s="912"/>
      <c r="AT121" s="913"/>
      <c r="AU121" s="973"/>
      <c r="AV121" s="974"/>
      <c r="AW121" s="974"/>
      <c r="AX121" s="974"/>
      <c r="AY121" s="975"/>
      <c r="AZ121" s="899" t="s">
        <v>469</v>
      </c>
      <c r="BA121" s="834"/>
      <c r="BB121" s="834"/>
      <c r="BC121" s="834"/>
      <c r="BD121" s="834"/>
      <c r="BE121" s="834"/>
      <c r="BF121" s="834"/>
      <c r="BG121" s="834"/>
      <c r="BH121" s="834"/>
      <c r="BI121" s="834"/>
      <c r="BJ121" s="834"/>
      <c r="BK121" s="834"/>
      <c r="BL121" s="834"/>
      <c r="BM121" s="834"/>
      <c r="BN121" s="834"/>
      <c r="BO121" s="834"/>
      <c r="BP121" s="835"/>
      <c r="BQ121" s="900">
        <v>18458630</v>
      </c>
      <c r="BR121" s="901"/>
      <c r="BS121" s="901"/>
      <c r="BT121" s="901"/>
      <c r="BU121" s="901"/>
      <c r="BV121" s="901">
        <v>18716350</v>
      </c>
      <c r="BW121" s="901"/>
      <c r="BX121" s="901"/>
      <c r="BY121" s="901"/>
      <c r="BZ121" s="901"/>
      <c r="CA121" s="901">
        <v>19610864</v>
      </c>
      <c r="CB121" s="901"/>
      <c r="CC121" s="901"/>
      <c r="CD121" s="901"/>
      <c r="CE121" s="901"/>
      <c r="CF121" s="962">
        <v>57.5</v>
      </c>
      <c r="CG121" s="963"/>
      <c r="CH121" s="963"/>
      <c r="CI121" s="963"/>
      <c r="CJ121" s="963"/>
      <c r="CK121" s="956"/>
      <c r="CL121" s="942"/>
      <c r="CM121" s="942"/>
      <c r="CN121" s="942"/>
      <c r="CO121" s="943"/>
      <c r="CP121" s="922" t="s">
        <v>470</v>
      </c>
      <c r="CQ121" s="923"/>
      <c r="CR121" s="923"/>
      <c r="CS121" s="923"/>
      <c r="CT121" s="923"/>
      <c r="CU121" s="923"/>
      <c r="CV121" s="923"/>
      <c r="CW121" s="923"/>
      <c r="CX121" s="923"/>
      <c r="CY121" s="923"/>
      <c r="CZ121" s="923"/>
      <c r="DA121" s="923"/>
      <c r="DB121" s="923"/>
      <c r="DC121" s="923"/>
      <c r="DD121" s="923"/>
      <c r="DE121" s="923"/>
      <c r="DF121" s="924"/>
      <c r="DG121" s="900">
        <v>4039760</v>
      </c>
      <c r="DH121" s="901"/>
      <c r="DI121" s="901"/>
      <c r="DJ121" s="901"/>
      <c r="DK121" s="901"/>
      <c r="DL121" s="901">
        <v>3741078</v>
      </c>
      <c r="DM121" s="901"/>
      <c r="DN121" s="901"/>
      <c r="DO121" s="901"/>
      <c r="DP121" s="901"/>
      <c r="DQ121" s="901">
        <v>3239872</v>
      </c>
      <c r="DR121" s="901"/>
      <c r="DS121" s="901"/>
      <c r="DT121" s="901"/>
      <c r="DU121" s="901"/>
      <c r="DV121" s="878">
        <v>9.5</v>
      </c>
      <c r="DW121" s="878"/>
      <c r="DX121" s="878"/>
      <c r="DY121" s="878"/>
      <c r="DZ121" s="879"/>
    </row>
    <row r="122" spans="1:130" s="248" customFormat="1" ht="26.25" customHeight="1" x14ac:dyDescent="0.2">
      <c r="A122" s="904"/>
      <c r="B122" s="905"/>
      <c r="C122" s="908" t="s">
        <v>450</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412</v>
      </c>
      <c r="AB122" s="864"/>
      <c r="AC122" s="864"/>
      <c r="AD122" s="864"/>
      <c r="AE122" s="865"/>
      <c r="AF122" s="866" t="s">
        <v>438</v>
      </c>
      <c r="AG122" s="864"/>
      <c r="AH122" s="864"/>
      <c r="AI122" s="864"/>
      <c r="AJ122" s="865"/>
      <c r="AK122" s="866" t="s">
        <v>128</v>
      </c>
      <c r="AL122" s="864"/>
      <c r="AM122" s="864"/>
      <c r="AN122" s="864"/>
      <c r="AO122" s="865"/>
      <c r="AP122" s="911" t="s">
        <v>438</v>
      </c>
      <c r="AQ122" s="912"/>
      <c r="AR122" s="912"/>
      <c r="AS122" s="912"/>
      <c r="AT122" s="913"/>
      <c r="AU122" s="973"/>
      <c r="AV122" s="974"/>
      <c r="AW122" s="974"/>
      <c r="AX122" s="974"/>
      <c r="AY122" s="975"/>
      <c r="AZ122" s="966" t="s">
        <v>471</v>
      </c>
      <c r="BA122" s="967"/>
      <c r="BB122" s="967"/>
      <c r="BC122" s="967"/>
      <c r="BD122" s="967"/>
      <c r="BE122" s="967"/>
      <c r="BF122" s="967"/>
      <c r="BG122" s="967"/>
      <c r="BH122" s="967"/>
      <c r="BI122" s="967"/>
      <c r="BJ122" s="967"/>
      <c r="BK122" s="967"/>
      <c r="BL122" s="967"/>
      <c r="BM122" s="967"/>
      <c r="BN122" s="967"/>
      <c r="BO122" s="967"/>
      <c r="BP122" s="968"/>
      <c r="BQ122" s="969">
        <v>62077099</v>
      </c>
      <c r="BR122" s="932"/>
      <c r="BS122" s="932"/>
      <c r="BT122" s="932"/>
      <c r="BU122" s="932"/>
      <c r="BV122" s="932">
        <v>61398269</v>
      </c>
      <c r="BW122" s="932"/>
      <c r="BX122" s="932"/>
      <c r="BY122" s="932"/>
      <c r="BZ122" s="932"/>
      <c r="CA122" s="932">
        <v>60594450</v>
      </c>
      <c r="CB122" s="932"/>
      <c r="CC122" s="932"/>
      <c r="CD122" s="932"/>
      <c r="CE122" s="932"/>
      <c r="CF122" s="933">
        <v>177.6</v>
      </c>
      <c r="CG122" s="934"/>
      <c r="CH122" s="934"/>
      <c r="CI122" s="934"/>
      <c r="CJ122" s="934"/>
      <c r="CK122" s="956"/>
      <c r="CL122" s="942"/>
      <c r="CM122" s="942"/>
      <c r="CN122" s="942"/>
      <c r="CO122" s="943"/>
      <c r="CP122" s="922" t="s">
        <v>472</v>
      </c>
      <c r="CQ122" s="923"/>
      <c r="CR122" s="923"/>
      <c r="CS122" s="923"/>
      <c r="CT122" s="923"/>
      <c r="CU122" s="923"/>
      <c r="CV122" s="923"/>
      <c r="CW122" s="923"/>
      <c r="CX122" s="923"/>
      <c r="CY122" s="923"/>
      <c r="CZ122" s="923"/>
      <c r="DA122" s="923"/>
      <c r="DB122" s="923"/>
      <c r="DC122" s="923"/>
      <c r="DD122" s="923"/>
      <c r="DE122" s="923"/>
      <c r="DF122" s="924"/>
      <c r="DG122" s="900">
        <v>251379</v>
      </c>
      <c r="DH122" s="901"/>
      <c r="DI122" s="901"/>
      <c r="DJ122" s="901"/>
      <c r="DK122" s="901"/>
      <c r="DL122" s="901">
        <v>252045</v>
      </c>
      <c r="DM122" s="901"/>
      <c r="DN122" s="901"/>
      <c r="DO122" s="901"/>
      <c r="DP122" s="901"/>
      <c r="DQ122" s="901">
        <v>233108</v>
      </c>
      <c r="DR122" s="901"/>
      <c r="DS122" s="901"/>
      <c r="DT122" s="901"/>
      <c r="DU122" s="901"/>
      <c r="DV122" s="878">
        <v>0.7</v>
      </c>
      <c r="DW122" s="878"/>
      <c r="DX122" s="878"/>
      <c r="DY122" s="878"/>
      <c r="DZ122" s="879"/>
    </row>
    <row r="123" spans="1:130" s="248" customFormat="1" ht="26.25" customHeight="1" x14ac:dyDescent="0.2">
      <c r="A123" s="904"/>
      <c r="B123" s="905"/>
      <c r="C123" s="908" t="s">
        <v>456</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438</v>
      </c>
      <c r="AB123" s="864"/>
      <c r="AC123" s="864"/>
      <c r="AD123" s="864"/>
      <c r="AE123" s="865"/>
      <c r="AF123" s="866" t="s">
        <v>128</v>
      </c>
      <c r="AG123" s="864"/>
      <c r="AH123" s="864"/>
      <c r="AI123" s="864"/>
      <c r="AJ123" s="865"/>
      <c r="AK123" s="866" t="s">
        <v>438</v>
      </c>
      <c r="AL123" s="864"/>
      <c r="AM123" s="864"/>
      <c r="AN123" s="864"/>
      <c r="AO123" s="865"/>
      <c r="AP123" s="911" t="s">
        <v>128</v>
      </c>
      <c r="AQ123" s="912"/>
      <c r="AR123" s="912"/>
      <c r="AS123" s="912"/>
      <c r="AT123" s="913"/>
      <c r="AU123" s="976"/>
      <c r="AV123" s="977"/>
      <c r="AW123" s="977"/>
      <c r="AX123" s="977"/>
      <c r="AY123" s="977"/>
      <c r="AZ123" s="279" t="s">
        <v>186</v>
      </c>
      <c r="BA123" s="279"/>
      <c r="BB123" s="279"/>
      <c r="BC123" s="279"/>
      <c r="BD123" s="279"/>
      <c r="BE123" s="279"/>
      <c r="BF123" s="279"/>
      <c r="BG123" s="279"/>
      <c r="BH123" s="279"/>
      <c r="BI123" s="279"/>
      <c r="BJ123" s="279"/>
      <c r="BK123" s="279"/>
      <c r="BL123" s="279"/>
      <c r="BM123" s="279"/>
      <c r="BN123" s="279"/>
      <c r="BO123" s="964" t="s">
        <v>473</v>
      </c>
      <c r="BP123" s="965"/>
      <c r="BQ123" s="919">
        <v>93527943</v>
      </c>
      <c r="BR123" s="920"/>
      <c r="BS123" s="920"/>
      <c r="BT123" s="920"/>
      <c r="BU123" s="920"/>
      <c r="BV123" s="920">
        <v>93054134</v>
      </c>
      <c r="BW123" s="920"/>
      <c r="BX123" s="920"/>
      <c r="BY123" s="920"/>
      <c r="BZ123" s="920"/>
      <c r="CA123" s="920">
        <v>93398088</v>
      </c>
      <c r="CB123" s="920"/>
      <c r="CC123" s="920"/>
      <c r="CD123" s="920"/>
      <c r="CE123" s="920"/>
      <c r="CF123" s="830"/>
      <c r="CG123" s="831"/>
      <c r="CH123" s="831"/>
      <c r="CI123" s="831"/>
      <c r="CJ123" s="921"/>
      <c r="CK123" s="956"/>
      <c r="CL123" s="942"/>
      <c r="CM123" s="942"/>
      <c r="CN123" s="942"/>
      <c r="CO123" s="943"/>
      <c r="CP123" s="922" t="s">
        <v>474</v>
      </c>
      <c r="CQ123" s="923"/>
      <c r="CR123" s="923"/>
      <c r="CS123" s="923"/>
      <c r="CT123" s="923"/>
      <c r="CU123" s="923"/>
      <c r="CV123" s="923"/>
      <c r="CW123" s="923"/>
      <c r="CX123" s="923"/>
      <c r="CY123" s="923"/>
      <c r="CZ123" s="923"/>
      <c r="DA123" s="923"/>
      <c r="DB123" s="923"/>
      <c r="DC123" s="923"/>
      <c r="DD123" s="923"/>
      <c r="DE123" s="923"/>
      <c r="DF123" s="924"/>
      <c r="DG123" s="863" t="s">
        <v>412</v>
      </c>
      <c r="DH123" s="864"/>
      <c r="DI123" s="864"/>
      <c r="DJ123" s="864"/>
      <c r="DK123" s="865"/>
      <c r="DL123" s="866" t="s">
        <v>412</v>
      </c>
      <c r="DM123" s="864"/>
      <c r="DN123" s="864"/>
      <c r="DO123" s="864"/>
      <c r="DP123" s="865"/>
      <c r="DQ123" s="866" t="s">
        <v>412</v>
      </c>
      <c r="DR123" s="864"/>
      <c r="DS123" s="864"/>
      <c r="DT123" s="864"/>
      <c r="DU123" s="865"/>
      <c r="DV123" s="911" t="s">
        <v>412</v>
      </c>
      <c r="DW123" s="912"/>
      <c r="DX123" s="912"/>
      <c r="DY123" s="912"/>
      <c r="DZ123" s="913"/>
    </row>
    <row r="124" spans="1:130" s="248" customFormat="1" ht="26.25" customHeight="1" thickBot="1" x14ac:dyDescent="0.25">
      <c r="A124" s="904"/>
      <c r="B124" s="905"/>
      <c r="C124" s="908" t="s">
        <v>459</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412</v>
      </c>
      <c r="AB124" s="864"/>
      <c r="AC124" s="864"/>
      <c r="AD124" s="864"/>
      <c r="AE124" s="865"/>
      <c r="AF124" s="866" t="s">
        <v>412</v>
      </c>
      <c r="AG124" s="864"/>
      <c r="AH124" s="864"/>
      <c r="AI124" s="864"/>
      <c r="AJ124" s="865"/>
      <c r="AK124" s="866" t="s">
        <v>412</v>
      </c>
      <c r="AL124" s="864"/>
      <c r="AM124" s="864"/>
      <c r="AN124" s="864"/>
      <c r="AO124" s="865"/>
      <c r="AP124" s="911" t="s">
        <v>412</v>
      </c>
      <c r="AQ124" s="912"/>
      <c r="AR124" s="912"/>
      <c r="AS124" s="912"/>
      <c r="AT124" s="913"/>
      <c r="AU124" s="914" t="s">
        <v>475</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412</v>
      </c>
      <c r="BR124" s="918"/>
      <c r="BS124" s="918"/>
      <c r="BT124" s="918"/>
      <c r="BU124" s="918"/>
      <c r="BV124" s="918" t="s">
        <v>412</v>
      </c>
      <c r="BW124" s="918"/>
      <c r="BX124" s="918"/>
      <c r="BY124" s="918"/>
      <c r="BZ124" s="918"/>
      <c r="CA124" s="918" t="s">
        <v>412</v>
      </c>
      <c r="CB124" s="918"/>
      <c r="CC124" s="918"/>
      <c r="CD124" s="918"/>
      <c r="CE124" s="918"/>
      <c r="CF124" s="808"/>
      <c r="CG124" s="809"/>
      <c r="CH124" s="809"/>
      <c r="CI124" s="809"/>
      <c r="CJ124" s="949"/>
      <c r="CK124" s="957"/>
      <c r="CL124" s="957"/>
      <c r="CM124" s="957"/>
      <c r="CN124" s="957"/>
      <c r="CO124" s="958"/>
      <c r="CP124" s="922" t="s">
        <v>476</v>
      </c>
      <c r="CQ124" s="923"/>
      <c r="CR124" s="923"/>
      <c r="CS124" s="923"/>
      <c r="CT124" s="923"/>
      <c r="CU124" s="923"/>
      <c r="CV124" s="923"/>
      <c r="CW124" s="923"/>
      <c r="CX124" s="923"/>
      <c r="CY124" s="923"/>
      <c r="CZ124" s="923"/>
      <c r="DA124" s="923"/>
      <c r="DB124" s="923"/>
      <c r="DC124" s="923"/>
      <c r="DD124" s="923"/>
      <c r="DE124" s="923"/>
      <c r="DF124" s="924"/>
      <c r="DG124" s="846" t="s">
        <v>412</v>
      </c>
      <c r="DH124" s="847"/>
      <c r="DI124" s="847"/>
      <c r="DJ124" s="847"/>
      <c r="DK124" s="848"/>
      <c r="DL124" s="849" t="s">
        <v>412</v>
      </c>
      <c r="DM124" s="847"/>
      <c r="DN124" s="847"/>
      <c r="DO124" s="847"/>
      <c r="DP124" s="848"/>
      <c r="DQ124" s="849" t="s">
        <v>412</v>
      </c>
      <c r="DR124" s="847"/>
      <c r="DS124" s="847"/>
      <c r="DT124" s="847"/>
      <c r="DU124" s="848"/>
      <c r="DV124" s="935" t="s">
        <v>128</v>
      </c>
      <c r="DW124" s="936"/>
      <c r="DX124" s="936"/>
      <c r="DY124" s="936"/>
      <c r="DZ124" s="937"/>
    </row>
    <row r="125" spans="1:130" s="248" customFormat="1" ht="26.25" customHeight="1" x14ac:dyDescent="0.2">
      <c r="A125" s="904"/>
      <c r="B125" s="905"/>
      <c r="C125" s="908" t="s">
        <v>461</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128</v>
      </c>
      <c r="AB125" s="864"/>
      <c r="AC125" s="864"/>
      <c r="AD125" s="864"/>
      <c r="AE125" s="865"/>
      <c r="AF125" s="866" t="s">
        <v>128</v>
      </c>
      <c r="AG125" s="864"/>
      <c r="AH125" s="864"/>
      <c r="AI125" s="864"/>
      <c r="AJ125" s="865"/>
      <c r="AK125" s="866" t="s">
        <v>128</v>
      </c>
      <c r="AL125" s="864"/>
      <c r="AM125" s="864"/>
      <c r="AN125" s="864"/>
      <c r="AO125" s="865"/>
      <c r="AP125" s="911" t="s">
        <v>412</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477</v>
      </c>
      <c r="CL125" s="939"/>
      <c r="CM125" s="939"/>
      <c r="CN125" s="939"/>
      <c r="CO125" s="940"/>
      <c r="CP125" s="947" t="s">
        <v>478</v>
      </c>
      <c r="CQ125" s="892"/>
      <c r="CR125" s="892"/>
      <c r="CS125" s="892"/>
      <c r="CT125" s="892"/>
      <c r="CU125" s="892"/>
      <c r="CV125" s="892"/>
      <c r="CW125" s="892"/>
      <c r="CX125" s="892"/>
      <c r="CY125" s="892"/>
      <c r="CZ125" s="892"/>
      <c r="DA125" s="892"/>
      <c r="DB125" s="892"/>
      <c r="DC125" s="892"/>
      <c r="DD125" s="892"/>
      <c r="DE125" s="892"/>
      <c r="DF125" s="893"/>
      <c r="DG125" s="948" t="s">
        <v>128</v>
      </c>
      <c r="DH125" s="929"/>
      <c r="DI125" s="929"/>
      <c r="DJ125" s="929"/>
      <c r="DK125" s="929"/>
      <c r="DL125" s="929" t="s">
        <v>128</v>
      </c>
      <c r="DM125" s="929"/>
      <c r="DN125" s="929"/>
      <c r="DO125" s="929"/>
      <c r="DP125" s="929"/>
      <c r="DQ125" s="929" t="s">
        <v>128</v>
      </c>
      <c r="DR125" s="929"/>
      <c r="DS125" s="929"/>
      <c r="DT125" s="929"/>
      <c r="DU125" s="929"/>
      <c r="DV125" s="930" t="s">
        <v>128</v>
      </c>
      <c r="DW125" s="930"/>
      <c r="DX125" s="930"/>
      <c r="DY125" s="930"/>
      <c r="DZ125" s="931"/>
    </row>
    <row r="126" spans="1:130" s="248" customFormat="1" ht="26.25" customHeight="1" thickBot="1" x14ac:dyDescent="0.25">
      <c r="A126" s="904"/>
      <c r="B126" s="905"/>
      <c r="C126" s="908" t="s">
        <v>463</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128</v>
      </c>
      <c r="AB126" s="864"/>
      <c r="AC126" s="864"/>
      <c r="AD126" s="864"/>
      <c r="AE126" s="865"/>
      <c r="AF126" s="866" t="s">
        <v>128</v>
      </c>
      <c r="AG126" s="864"/>
      <c r="AH126" s="864"/>
      <c r="AI126" s="864"/>
      <c r="AJ126" s="865"/>
      <c r="AK126" s="866" t="s">
        <v>412</v>
      </c>
      <c r="AL126" s="864"/>
      <c r="AM126" s="864"/>
      <c r="AN126" s="864"/>
      <c r="AO126" s="865"/>
      <c r="AP126" s="911" t="s">
        <v>128</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479</v>
      </c>
      <c r="CQ126" s="834"/>
      <c r="CR126" s="834"/>
      <c r="CS126" s="834"/>
      <c r="CT126" s="834"/>
      <c r="CU126" s="834"/>
      <c r="CV126" s="834"/>
      <c r="CW126" s="834"/>
      <c r="CX126" s="834"/>
      <c r="CY126" s="834"/>
      <c r="CZ126" s="834"/>
      <c r="DA126" s="834"/>
      <c r="DB126" s="834"/>
      <c r="DC126" s="834"/>
      <c r="DD126" s="834"/>
      <c r="DE126" s="834"/>
      <c r="DF126" s="835"/>
      <c r="DG126" s="900">
        <v>1746895</v>
      </c>
      <c r="DH126" s="901"/>
      <c r="DI126" s="901"/>
      <c r="DJ126" s="901"/>
      <c r="DK126" s="901"/>
      <c r="DL126" s="901">
        <v>1279619</v>
      </c>
      <c r="DM126" s="901"/>
      <c r="DN126" s="901"/>
      <c r="DO126" s="901"/>
      <c r="DP126" s="901"/>
      <c r="DQ126" s="901">
        <v>869394</v>
      </c>
      <c r="DR126" s="901"/>
      <c r="DS126" s="901"/>
      <c r="DT126" s="901"/>
      <c r="DU126" s="901"/>
      <c r="DV126" s="878">
        <v>2.5</v>
      </c>
      <c r="DW126" s="878"/>
      <c r="DX126" s="878"/>
      <c r="DY126" s="878"/>
      <c r="DZ126" s="879"/>
    </row>
    <row r="127" spans="1:130" s="248" customFormat="1" ht="26.25" customHeight="1" x14ac:dyDescent="0.2">
      <c r="A127" s="906"/>
      <c r="B127" s="907"/>
      <c r="C127" s="925" t="s">
        <v>480</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17814</v>
      </c>
      <c r="AB127" s="864"/>
      <c r="AC127" s="864"/>
      <c r="AD127" s="864"/>
      <c r="AE127" s="865"/>
      <c r="AF127" s="866">
        <v>15802</v>
      </c>
      <c r="AG127" s="864"/>
      <c r="AH127" s="864"/>
      <c r="AI127" s="864"/>
      <c r="AJ127" s="865"/>
      <c r="AK127" s="866">
        <v>18346</v>
      </c>
      <c r="AL127" s="864"/>
      <c r="AM127" s="864"/>
      <c r="AN127" s="864"/>
      <c r="AO127" s="865"/>
      <c r="AP127" s="911">
        <v>0.1</v>
      </c>
      <c r="AQ127" s="912"/>
      <c r="AR127" s="912"/>
      <c r="AS127" s="912"/>
      <c r="AT127" s="913"/>
      <c r="AU127" s="284"/>
      <c r="AV127" s="284"/>
      <c r="AW127" s="284"/>
      <c r="AX127" s="928" t="s">
        <v>481</v>
      </c>
      <c r="AY127" s="896"/>
      <c r="AZ127" s="896"/>
      <c r="BA127" s="896"/>
      <c r="BB127" s="896"/>
      <c r="BC127" s="896"/>
      <c r="BD127" s="896"/>
      <c r="BE127" s="897"/>
      <c r="BF127" s="895" t="s">
        <v>482</v>
      </c>
      <c r="BG127" s="896"/>
      <c r="BH127" s="896"/>
      <c r="BI127" s="896"/>
      <c r="BJ127" s="896"/>
      <c r="BK127" s="896"/>
      <c r="BL127" s="897"/>
      <c r="BM127" s="895" t="s">
        <v>483</v>
      </c>
      <c r="BN127" s="896"/>
      <c r="BO127" s="896"/>
      <c r="BP127" s="896"/>
      <c r="BQ127" s="896"/>
      <c r="BR127" s="896"/>
      <c r="BS127" s="897"/>
      <c r="BT127" s="895" t="s">
        <v>484</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485</v>
      </c>
      <c r="CQ127" s="834"/>
      <c r="CR127" s="834"/>
      <c r="CS127" s="834"/>
      <c r="CT127" s="834"/>
      <c r="CU127" s="834"/>
      <c r="CV127" s="834"/>
      <c r="CW127" s="834"/>
      <c r="CX127" s="834"/>
      <c r="CY127" s="834"/>
      <c r="CZ127" s="834"/>
      <c r="DA127" s="834"/>
      <c r="DB127" s="834"/>
      <c r="DC127" s="834"/>
      <c r="DD127" s="834"/>
      <c r="DE127" s="834"/>
      <c r="DF127" s="835"/>
      <c r="DG127" s="900" t="s">
        <v>412</v>
      </c>
      <c r="DH127" s="901"/>
      <c r="DI127" s="901"/>
      <c r="DJ127" s="901"/>
      <c r="DK127" s="901"/>
      <c r="DL127" s="901" t="s">
        <v>412</v>
      </c>
      <c r="DM127" s="901"/>
      <c r="DN127" s="901"/>
      <c r="DO127" s="901"/>
      <c r="DP127" s="901"/>
      <c r="DQ127" s="901" t="s">
        <v>412</v>
      </c>
      <c r="DR127" s="901"/>
      <c r="DS127" s="901"/>
      <c r="DT127" s="901"/>
      <c r="DU127" s="901"/>
      <c r="DV127" s="878" t="s">
        <v>128</v>
      </c>
      <c r="DW127" s="878"/>
      <c r="DX127" s="878"/>
      <c r="DY127" s="878"/>
      <c r="DZ127" s="879"/>
    </row>
    <row r="128" spans="1:130" s="248" customFormat="1" ht="26.25" customHeight="1" thickBot="1" x14ac:dyDescent="0.25">
      <c r="A128" s="880" t="s">
        <v>486</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487</v>
      </c>
      <c r="X128" s="882"/>
      <c r="Y128" s="882"/>
      <c r="Z128" s="883"/>
      <c r="AA128" s="884">
        <v>1136117</v>
      </c>
      <c r="AB128" s="885"/>
      <c r="AC128" s="885"/>
      <c r="AD128" s="885"/>
      <c r="AE128" s="886"/>
      <c r="AF128" s="887">
        <v>1043982</v>
      </c>
      <c r="AG128" s="885"/>
      <c r="AH128" s="885"/>
      <c r="AI128" s="885"/>
      <c r="AJ128" s="886"/>
      <c r="AK128" s="887">
        <v>907014</v>
      </c>
      <c r="AL128" s="885"/>
      <c r="AM128" s="885"/>
      <c r="AN128" s="885"/>
      <c r="AO128" s="886"/>
      <c r="AP128" s="888"/>
      <c r="AQ128" s="889"/>
      <c r="AR128" s="889"/>
      <c r="AS128" s="889"/>
      <c r="AT128" s="890"/>
      <c r="AU128" s="284"/>
      <c r="AV128" s="284"/>
      <c r="AW128" s="284"/>
      <c r="AX128" s="891" t="s">
        <v>488</v>
      </c>
      <c r="AY128" s="892"/>
      <c r="AZ128" s="892"/>
      <c r="BA128" s="892"/>
      <c r="BB128" s="892"/>
      <c r="BC128" s="892"/>
      <c r="BD128" s="892"/>
      <c r="BE128" s="893"/>
      <c r="BF128" s="870" t="s">
        <v>128</v>
      </c>
      <c r="BG128" s="871"/>
      <c r="BH128" s="871"/>
      <c r="BI128" s="871"/>
      <c r="BJ128" s="871"/>
      <c r="BK128" s="871"/>
      <c r="BL128" s="894"/>
      <c r="BM128" s="870">
        <v>11.48</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489</v>
      </c>
      <c r="CQ128" s="812"/>
      <c r="CR128" s="812"/>
      <c r="CS128" s="812"/>
      <c r="CT128" s="812"/>
      <c r="CU128" s="812"/>
      <c r="CV128" s="812"/>
      <c r="CW128" s="812"/>
      <c r="CX128" s="812"/>
      <c r="CY128" s="812"/>
      <c r="CZ128" s="812"/>
      <c r="DA128" s="812"/>
      <c r="DB128" s="812"/>
      <c r="DC128" s="812"/>
      <c r="DD128" s="812"/>
      <c r="DE128" s="812"/>
      <c r="DF128" s="813"/>
      <c r="DG128" s="874" t="s">
        <v>412</v>
      </c>
      <c r="DH128" s="875"/>
      <c r="DI128" s="875"/>
      <c r="DJ128" s="875"/>
      <c r="DK128" s="875"/>
      <c r="DL128" s="875" t="s">
        <v>128</v>
      </c>
      <c r="DM128" s="875"/>
      <c r="DN128" s="875"/>
      <c r="DO128" s="875"/>
      <c r="DP128" s="875"/>
      <c r="DQ128" s="875" t="s">
        <v>412</v>
      </c>
      <c r="DR128" s="875"/>
      <c r="DS128" s="875"/>
      <c r="DT128" s="875"/>
      <c r="DU128" s="875"/>
      <c r="DV128" s="876" t="s">
        <v>128</v>
      </c>
      <c r="DW128" s="876"/>
      <c r="DX128" s="876"/>
      <c r="DY128" s="876"/>
      <c r="DZ128" s="877"/>
    </row>
    <row r="129" spans="1:131" s="248" customFormat="1" ht="26.25" customHeight="1" x14ac:dyDescent="0.2">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490</v>
      </c>
      <c r="X129" s="861"/>
      <c r="Y129" s="861"/>
      <c r="Z129" s="862"/>
      <c r="AA129" s="863">
        <v>37742834</v>
      </c>
      <c r="AB129" s="864"/>
      <c r="AC129" s="864"/>
      <c r="AD129" s="864"/>
      <c r="AE129" s="865"/>
      <c r="AF129" s="866">
        <v>37959942</v>
      </c>
      <c r="AG129" s="864"/>
      <c r="AH129" s="864"/>
      <c r="AI129" s="864"/>
      <c r="AJ129" s="865"/>
      <c r="AK129" s="866">
        <v>39185319</v>
      </c>
      <c r="AL129" s="864"/>
      <c r="AM129" s="864"/>
      <c r="AN129" s="864"/>
      <c r="AO129" s="865"/>
      <c r="AP129" s="867"/>
      <c r="AQ129" s="868"/>
      <c r="AR129" s="868"/>
      <c r="AS129" s="868"/>
      <c r="AT129" s="869"/>
      <c r="AU129" s="286"/>
      <c r="AV129" s="286"/>
      <c r="AW129" s="286"/>
      <c r="AX129" s="833" t="s">
        <v>491</v>
      </c>
      <c r="AY129" s="834"/>
      <c r="AZ129" s="834"/>
      <c r="BA129" s="834"/>
      <c r="BB129" s="834"/>
      <c r="BC129" s="834"/>
      <c r="BD129" s="834"/>
      <c r="BE129" s="835"/>
      <c r="BF129" s="853" t="s">
        <v>412</v>
      </c>
      <c r="BG129" s="854"/>
      <c r="BH129" s="854"/>
      <c r="BI129" s="854"/>
      <c r="BJ129" s="854"/>
      <c r="BK129" s="854"/>
      <c r="BL129" s="855"/>
      <c r="BM129" s="853">
        <v>16.48</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858" t="s">
        <v>492</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493</v>
      </c>
      <c r="X130" s="861"/>
      <c r="Y130" s="861"/>
      <c r="Z130" s="862"/>
      <c r="AA130" s="863">
        <v>5117869</v>
      </c>
      <c r="AB130" s="864"/>
      <c r="AC130" s="864"/>
      <c r="AD130" s="864"/>
      <c r="AE130" s="865"/>
      <c r="AF130" s="866">
        <v>5095635</v>
      </c>
      <c r="AG130" s="864"/>
      <c r="AH130" s="864"/>
      <c r="AI130" s="864"/>
      <c r="AJ130" s="865"/>
      <c r="AK130" s="866">
        <v>5069157</v>
      </c>
      <c r="AL130" s="864"/>
      <c r="AM130" s="864"/>
      <c r="AN130" s="864"/>
      <c r="AO130" s="865"/>
      <c r="AP130" s="867"/>
      <c r="AQ130" s="868"/>
      <c r="AR130" s="868"/>
      <c r="AS130" s="868"/>
      <c r="AT130" s="869"/>
      <c r="AU130" s="286"/>
      <c r="AV130" s="286"/>
      <c r="AW130" s="286"/>
      <c r="AX130" s="833" t="s">
        <v>494</v>
      </c>
      <c r="AY130" s="834"/>
      <c r="AZ130" s="834"/>
      <c r="BA130" s="834"/>
      <c r="BB130" s="834"/>
      <c r="BC130" s="834"/>
      <c r="BD130" s="834"/>
      <c r="BE130" s="835"/>
      <c r="BF130" s="836">
        <v>0.9</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495</v>
      </c>
      <c r="X131" s="844"/>
      <c r="Y131" s="844"/>
      <c r="Z131" s="845"/>
      <c r="AA131" s="846">
        <v>32624965</v>
      </c>
      <c r="AB131" s="847"/>
      <c r="AC131" s="847"/>
      <c r="AD131" s="847"/>
      <c r="AE131" s="848"/>
      <c r="AF131" s="849">
        <v>32864307</v>
      </c>
      <c r="AG131" s="847"/>
      <c r="AH131" s="847"/>
      <c r="AI131" s="847"/>
      <c r="AJ131" s="848"/>
      <c r="AK131" s="849">
        <v>34116162</v>
      </c>
      <c r="AL131" s="847"/>
      <c r="AM131" s="847"/>
      <c r="AN131" s="847"/>
      <c r="AO131" s="848"/>
      <c r="AP131" s="850"/>
      <c r="AQ131" s="851"/>
      <c r="AR131" s="851"/>
      <c r="AS131" s="851"/>
      <c r="AT131" s="852"/>
      <c r="AU131" s="286"/>
      <c r="AV131" s="286"/>
      <c r="AW131" s="286"/>
      <c r="AX131" s="811" t="s">
        <v>496</v>
      </c>
      <c r="AY131" s="812"/>
      <c r="AZ131" s="812"/>
      <c r="BA131" s="812"/>
      <c r="BB131" s="812"/>
      <c r="BC131" s="812"/>
      <c r="BD131" s="812"/>
      <c r="BE131" s="813"/>
      <c r="BF131" s="814" t="s">
        <v>412</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820" t="s">
        <v>497</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498</v>
      </c>
      <c r="W132" s="824"/>
      <c r="X132" s="824"/>
      <c r="Y132" s="824"/>
      <c r="Z132" s="825"/>
      <c r="AA132" s="826">
        <v>1.518009291</v>
      </c>
      <c r="AB132" s="827"/>
      <c r="AC132" s="827"/>
      <c r="AD132" s="827"/>
      <c r="AE132" s="828"/>
      <c r="AF132" s="829">
        <v>1.270277812</v>
      </c>
      <c r="AG132" s="827"/>
      <c r="AH132" s="827"/>
      <c r="AI132" s="827"/>
      <c r="AJ132" s="828"/>
      <c r="AK132" s="829">
        <v>4.0895572999999998E-2</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499</v>
      </c>
      <c r="W133" s="803"/>
      <c r="X133" s="803"/>
      <c r="Y133" s="803"/>
      <c r="Z133" s="804"/>
      <c r="AA133" s="805">
        <v>2.8</v>
      </c>
      <c r="AB133" s="806"/>
      <c r="AC133" s="806"/>
      <c r="AD133" s="806"/>
      <c r="AE133" s="807"/>
      <c r="AF133" s="805">
        <v>2</v>
      </c>
      <c r="AG133" s="806"/>
      <c r="AH133" s="806"/>
      <c r="AI133" s="806"/>
      <c r="AJ133" s="807"/>
      <c r="AK133" s="805">
        <v>0.9</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WX9ExKGsbNg6yer6ail7nENyXeyBlJmO8iW/3mASnSSd3yxnSHiRd7K+o7PAg5G9OVebX19+ybnHGiL+DAlKKw==" saltValue="dMcElFvkxqdL3dEzjIlrZ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J52" zoomScaleNormal="85" zoomScaleSheetLayoutView="100" workbookViewId="0">
      <selection activeCell="CY74" sqref="CY74"/>
    </sheetView>
  </sheetViews>
  <sheetFormatPr defaultColWidth="0" defaultRowHeight="13.5" customHeight="1" zeroHeight="1" x14ac:dyDescent="0.2"/>
  <cols>
    <col min="1" max="120" width="2.7265625" style="293" customWidth="1"/>
    <col min="121" max="121" width="0" style="292" hidden="1" customWidth="1"/>
    <col min="122" max="16384" width="9" style="292" hidden="1"/>
  </cols>
  <sheetData>
    <row r="1" spans="1:120" ht="13"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2"/>
    </row>
    <row r="17" spans="119:120" ht="13" x14ac:dyDescent="0.2">
      <c r="DP17" s="292"/>
    </row>
    <row r="18" spans="119:120" ht="13" x14ac:dyDescent="0.2"/>
    <row r="19" spans="119:120" ht="13" x14ac:dyDescent="0.2"/>
    <row r="20" spans="119:120" ht="13" x14ac:dyDescent="0.2">
      <c r="DO20" s="292"/>
      <c r="DP20" s="292"/>
    </row>
    <row r="21" spans="119:120" ht="13" x14ac:dyDescent="0.2">
      <c r="DP21" s="292"/>
    </row>
    <row r="22" spans="119:120" ht="13" x14ac:dyDescent="0.2"/>
    <row r="23" spans="119:120" ht="13" x14ac:dyDescent="0.2">
      <c r="DO23" s="292"/>
      <c r="DP23" s="292"/>
    </row>
    <row r="24" spans="119:120" ht="13" x14ac:dyDescent="0.2">
      <c r="DP24" s="292"/>
    </row>
    <row r="25" spans="119:120" ht="13" x14ac:dyDescent="0.2">
      <c r="DP25" s="292"/>
    </row>
    <row r="26" spans="119:120" ht="13" x14ac:dyDescent="0.2">
      <c r="DO26" s="292"/>
      <c r="DP26" s="292"/>
    </row>
    <row r="27" spans="119:120" ht="13" x14ac:dyDescent="0.2"/>
    <row r="28" spans="119:120" ht="13" x14ac:dyDescent="0.2">
      <c r="DO28" s="292"/>
      <c r="DP28" s="292"/>
    </row>
    <row r="29" spans="119:120" ht="13" x14ac:dyDescent="0.2">
      <c r="DP29" s="292"/>
    </row>
    <row r="30" spans="119:120" ht="13" x14ac:dyDescent="0.2"/>
    <row r="31" spans="119:120" ht="13" x14ac:dyDescent="0.2">
      <c r="DO31" s="292"/>
      <c r="DP31" s="292"/>
    </row>
    <row r="32" spans="119:120" ht="13" x14ac:dyDescent="0.2"/>
    <row r="33" spans="98:120" ht="13" x14ac:dyDescent="0.2">
      <c r="DO33" s="292"/>
      <c r="DP33" s="292"/>
    </row>
    <row r="34" spans="98:120" ht="13" x14ac:dyDescent="0.2">
      <c r="DM34" s="292"/>
    </row>
    <row r="35" spans="98:120" ht="13" x14ac:dyDescent="0.2">
      <c r="CT35" s="292"/>
      <c r="CU35" s="292"/>
      <c r="CV35" s="292"/>
      <c r="CY35" s="292"/>
      <c r="CZ35" s="292"/>
      <c r="DA35" s="292"/>
      <c r="DD35" s="292"/>
      <c r="DE35" s="292"/>
      <c r="DF35" s="292"/>
      <c r="DI35" s="292"/>
      <c r="DJ35" s="292"/>
      <c r="DK35" s="292"/>
      <c r="DM35" s="292"/>
      <c r="DN35" s="292"/>
      <c r="DO35" s="292"/>
      <c r="DP35" s="292"/>
    </row>
    <row r="36" spans="98:120" ht="13" x14ac:dyDescent="0.2"/>
    <row r="37" spans="98:120" ht="13" x14ac:dyDescent="0.2">
      <c r="CW37" s="292"/>
      <c r="DB37" s="292"/>
      <c r="DG37" s="292"/>
      <c r="DL37" s="292"/>
      <c r="DP37" s="292"/>
    </row>
    <row r="38" spans="98:120" ht="13"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2"/>
      <c r="DO49" s="292"/>
      <c r="DP49" s="292"/>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2"/>
      <c r="CS63" s="292"/>
      <c r="CX63" s="292"/>
      <c r="DC63" s="292"/>
      <c r="DH63" s="292"/>
    </row>
    <row r="64" spans="22:120" ht="13" x14ac:dyDescent="0.2">
      <c r="V64" s="292"/>
    </row>
    <row r="65" spans="15:120" ht="13"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 x14ac:dyDescent="0.2">
      <c r="Q66" s="292"/>
      <c r="S66" s="292"/>
      <c r="U66" s="292"/>
      <c r="DM66" s="292"/>
    </row>
    <row r="67" spans="15:120" ht="13"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 x14ac:dyDescent="0.2"/>
    <row r="69" spans="15:120" ht="13" x14ac:dyDescent="0.2"/>
    <row r="70" spans="15:120" ht="13" x14ac:dyDescent="0.2"/>
    <row r="71" spans="15:120" ht="13" x14ac:dyDescent="0.2"/>
    <row r="72" spans="15:120" ht="13" x14ac:dyDescent="0.2">
      <c r="DP72" s="292"/>
    </row>
    <row r="73" spans="15:120" ht="13" x14ac:dyDescent="0.2">
      <c r="DP73" s="292"/>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2"/>
      <c r="CX96" s="292"/>
      <c r="DC96" s="292"/>
      <c r="DH96" s="292"/>
    </row>
    <row r="97" spans="24:120" ht="13" x14ac:dyDescent="0.2">
      <c r="CS97" s="292"/>
      <c r="CX97" s="292"/>
      <c r="DC97" s="292"/>
      <c r="DH97" s="292"/>
      <c r="DP97" s="293" t="s">
        <v>500</v>
      </c>
    </row>
    <row r="98" spans="24:120" ht="13" hidden="1" x14ac:dyDescent="0.2">
      <c r="CS98" s="292"/>
      <c r="CX98" s="292"/>
      <c r="DC98" s="292"/>
      <c r="DH98" s="292"/>
    </row>
    <row r="99" spans="24:120" ht="13"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 hidden="1" x14ac:dyDescent="0.2">
      <c r="CT103" s="292"/>
      <c r="CV103" s="292"/>
      <c r="CW103" s="292"/>
      <c r="CY103" s="292"/>
      <c r="DA103" s="292"/>
      <c r="DB103" s="292"/>
      <c r="DD103" s="292"/>
      <c r="DF103" s="292"/>
      <c r="DG103" s="292"/>
      <c r="DI103" s="292"/>
      <c r="DK103" s="292"/>
      <c r="DL103" s="292"/>
      <c r="DM103" s="292"/>
      <c r="DN103" s="292"/>
      <c r="DO103" s="292"/>
      <c r="DP103" s="292"/>
    </row>
    <row r="104" spans="24:120" ht="13"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7y7pz1EHUeYO2NsiSi2aGBsigGnnenFEZXubZcZP4QTslNmvAryweI0t79WE92AAHPvIkkhE8LbC7vVX5OAO2A==" saltValue="hGwY9cAAbz2jRlW1zGb7m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6" zoomScaleNormal="100" zoomScaleSheetLayoutView="55" workbookViewId="0"/>
  </sheetViews>
  <sheetFormatPr defaultColWidth="0" defaultRowHeight="13.5" customHeight="1" zeroHeight="1" x14ac:dyDescent="0.2"/>
  <cols>
    <col min="1" max="116" width="2.6328125" style="293" customWidth="1"/>
    <col min="117" max="16384" width="9" style="292" hidden="1"/>
  </cols>
  <sheetData>
    <row r="1" spans="2:116" ht="13"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 x14ac:dyDescent="0.2"/>
    <row r="3" spans="2:116" ht="13" x14ac:dyDescent="0.2"/>
    <row r="4" spans="2:116" ht="13"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 x14ac:dyDescent="0.2"/>
    <row r="20" spans="9:116" ht="13" x14ac:dyDescent="0.2"/>
    <row r="21" spans="9:116" ht="13" x14ac:dyDescent="0.2">
      <c r="DL21" s="292"/>
    </row>
    <row r="22" spans="9:116" ht="13" x14ac:dyDescent="0.2">
      <c r="DI22" s="292"/>
      <c r="DJ22" s="292"/>
      <c r="DK22" s="292"/>
      <c r="DL22" s="292"/>
    </row>
    <row r="23" spans="9:116" ht="13" x14ac:dyDescent="0.2">
      <c r="CY23" s="292"/>
      <c r="CZ23" s="292"/>
      <c r="DA23" s="292"/>
      <c r="DB23" s="292"/>
      <c r="DC23" s="292"/>
      <c r="DD23" s="292"/>
      <c r="DE23" s="292"/>
      <c r="DF23" s="292"/>
      <c r="DG23" s="292"/>
      <c r="DH23" s="292"/>
      <c r="DI23" s="292"/>
      <c r="DJ23" s="292"/>
      <c r="DK23" s="292"/>
      <c r="DL23" s="292"/>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2"/>
      <c r="DA35" s="292"/>
      <c r="DB35" s="292"/>
      <c r="DC35" s="292"/>
      <c r="DD35" s="292"/>
      <c r="DE35" s="292"/>
      <c r="DF35" s="292"/>
      <c r="DG35" s="292"/>
      <c r="DH35" s="292"/>
      <c r="DI35" s="292"/>
      <c r="DJ35" s="292"/>
      <c r="DK35" s="292"/>
      <c r="DL35" s="292"/>
    </row>
    <row r="36" spans="15:116" ht="13" x14ac:dyDescent="0.2"/>
    <row r="37" spans="15:116" ht="13" x14ac:dyDescent="0.2">
      <c r="DL37" s="292"/>
    </row>
    <row r="38" spans="15:116" ht="13" x14ac:dyDescent="0.2">
      <c r="DI38" s="292"/>
      <c r="DJ38" s="292"/>
      <c r="DK38" s="292"/>
      <c r="DL38" s="292"/>
    </row>
    <row r="39" spans="15:116" ht="13" x14ac:dyDescent="0.2"/>
    <row r="40" spans="15:116" ht="13" x14ac:dyDescent="0.2"/>
    <row r="41" spans="15:116" ht="13" x14ac:dyDescent="0.2"/>
    <row r="42" spans="15:116" ht="13" x14ac:dyDescent="0.2"/>
    <row r="43" spans="15:116" ht="13"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 x14ac:dyDescent="0.2">
      <c r="DL44" s="292"/>
    </row>
    <row r="45" spans="15:116" ht="13" x14ac:dyDescent="0.2"/>
    <row r="46" spans="15:116" ht="13" x14ac:dyDescent="0.2">
      <c r="DA46" s="292"/>
      <c r="DB46" s="292"/>
      <c r="DC46" s="292"/>
      <c r="DD46" s="292"/>
      <c r="DE46" s="292"/>
      <c r="DF46" s="292"/>
      <c r="DG46" s="292"/>
      <c r="DH46" s="292"/>
      <c r="DI46" s="292"/>
      <c r="DJ46" s="292"/>
      <c r="DK46" s="292"/>
      <c r="DL46" s="292"/>
    </row>
    <row r="47" spans="15:116" ht="13" x14ac:dyDescent="0.2"/>
    <row r="48" spans="15:116" ht="13" x14ac:dyDescent="0.2"/>
    <row r="49" spans="104:116" ht="13" x14ac:dyDescent="0.2"/>
    <row r="50" spans="104:116" ht="13" x14ac:dyDescent="0.2">
      <c r="CZ50" s="292"/>
      <c r="DA50" s="292"/>
      <c r="DB50" s="292"/>
      <c r="DC50" s="292"/>
      <c r="DD50" s="292"/>
      <c r="DE50" s="292"/>
      <c r="DF50" s="292"/>
      <c r="DG50" s="292"/>
      <c r="DH50" s="292"/>
      <c r="DI50" s="292"/>
      <c r="DJ50" s="292"/>
      <c r="DK50" s="292"/>
      <c r="DL50" s="292"/>
    </row>
    <row r="51" spans="104:116" ht="13" x14ac:dyDescent="0.2"/>
    <row r="52" spans="104:116" ht="13" x14ac:dyDescent="0.2"/>
    <row r="53" spans="104:116" ht="13" x14ac:dyDescent="0.2">
      <c r="DL53" s="292"/>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2"/>
      <c r="DD67" s="292"/>
      <c r="DE67" s="292"/>
      <c r="DF67" s="292"/>
      <c r="DG67" s="292"/>
      <c r="DH67" s="292"/>
      <c r="DI67" s="292"/>
      <c r="DJ67" s="292"/>
      <c r="DK67" s="292"/>
      <c r="DL67" s="292"/>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rNN9wxknpsT72IJWz8wUErE3JFqcELd5JG8Lom2dtCD6dXdFepZGSjiXocS2EbdnGh+3uD3VvdBR7ABuOKz9uw==" saltValue="emy+hHt0gnE5qSQSIZsta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zoomScaleNormal="100" zoomScaleSheetLayoutView="80" workbookViewId="0">
      <selection activeCell="AN18" sqref="AN18"/>
    </sheetView>
  </sheetViews>
  <sheetFormatPr defaultColWidth="0" defaultRowHeight="13.5" customHeight="1" zeroHeight="1" x14ac:dyDescent="0.2"/>
  <cols>
    <col min="1" max="36" width="2.453125" style="294" customWidth="1"/>
    <col min="37" max="44" width="17" style="294" customWidth="1"/>
    <col min="45" max="45" width="6.08984375" style="301" customWidth="1"/>
    <col min="46" max="46" width="3" style="299" customWidth="1"/>
    <col min="47" max="47" width="19.08984375" style="294" hidden="1" customWidth="1"/>
    <col min="48" max="52" width="12.6328125" style="294" hidden="1" customWidth="1"/>
    <col min="53" max="16384" width="8.6328125" style="294" hidden="1"/>
  </cols>
  <sheetData>
    <row r="1" spans="1:46" ht="13" x14ac:dyDescent="0.2">
      <c r="AS1" s="295"/>
      <c r="AT1" s="295"/>
    </row>
    <row r="2" spans="1:46" ht="13" x14ac:dyDescent="0.2">
      <c r="AS2" s="295"/>
      <c r="AT2" s="295"/>
    </row>
    <row r="3" spans="1:46" ht="13" x14ac:dyDescent="0.2">
      <c r="AS3" s="295"/>
      <c r="AT3" s="295"/>
    </row>
    <row r="4" spans="1:46" ht="13" x14ac:dyDescent="0.2">
      <c r="AS4" s="295"/>
      <c r="AT4" s="295"/>
    </row>
    <row r="5" spans="1:46" ht="16.5" x14ac:dyDescent="0.2">
      <c r="A5" s="296" t="s">
        <v>501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502</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503</v>
      </c>
      <c r="AP7" s="305"/>
      <c r="AQ7" s="306" t="s">
        <v>504</v>
      </c>
      <c r="AR7" s="307"/>
    </row>
    <row r="8" spans="1:46" ht="13"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505</v>
      </c>
      <c r="AQ8" s="312" t="s">
        <v>506</v>
      </c>
      <c r="AR8" s="313" t="s">
        <v>507</v>
      </c>
    </row>
    <row r="9" spans="1:46" ht="13"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508</v>
      </c>
      <c r="AL9" s="1228"/>
      <c r="AM9" s="1228"/>
      <c r="AN9" s="1229"/>
      <c r="AO9" s="314">
        <v>13975799</v>
      </c>
      <c r="AP9" s="314">
        <v>70198</v>
      </c>
      <c r="AQ9" s="315">
        <v>66289</v>
      </c>
      <c r="AR9" s="316">
        <v>5.9</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509</v>
      </c>
      <c r="AL10" s="1228"/>
      <c r="AM10" s="1228"/>
      <c r="AN10" s="1229"/>
      <c r="AO10" s="317">
        <v>11244</v>
      </c>
      <c r="AP10" s="317">
        <v>56</v>
      </c>
      <c r="AQ10" s="318">
        <v>2830</v>
      </c>
      <c r="AR10" s="319">
        <v>-98</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510</v>
      </c>
      <c r="AL11" s="1228"/>
      <c r="AM11" s="1228"/>
      <c r="AN11" s="1229"/>
      <c r="AO11" s="317" t="s">
        <v>511</v>
      </c>
      <c r="AP11" s="317" t="s">
        <v>511</v>
      </c>
      <c r="AQ11" s="318">
        <v>411</v>
      </c>
      <c r="AR11" s="319" t="s">
        <v>511</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512</v>
      </c>
      <c r="AL12" s="1228"/>
      <c r="AM12" s="1228"/>
      <c r="AN12" s="1229"/>
      <c r="AO12" s="317" t="s">
        <v>511</v>
      </c>
      <c r="AP12" s="317" t="s">
        <v>511</v>
      </c>
      <c r="AQ12" s="318">
        <v>94</v>
      </c>
      <c r="AR12" s="319" t="s">
        <v>511</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513</v>
      </c>
      <c r="AL13" s="1228"/>
      <c r="AM13" s="1228"/>
      <c r="AN13" s="1229"/>
      <c r="AO13" s="317">
        <v>367537</v>
      </c>
      <c r="AP13" s="317">
        <v>1846</v>
      </c>
      <c r="AQ13" s="318">
        <v>2181</v>
      </c>
      <c r="AR13" s="319">
        <v>-15.4</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514</v>
      </c>
      <c r="AL14" s="1228"/>
      <c r="AM14" s="1228"/>
      <c r="AN14" s="1229"/>
      <c r="AO14" s="317" t="s">
        <v>511</v>
      </c>
      <c r="AP14" s="317" t="s">
        <v>511</v>
      </c>
      <c r="AQ14" s="318">
        <v>1843</v>
      </c>
      <c r="AR14" s="319" t="s">
        <v>511</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515</v>
      </c>
      <c r="AL15" s="1231"/>
      <c r="AM15" s="1231"/>
      <c r="AN15" s="1232"/>
      <c r="AO15" s="317">
        <v>-890585</v>
      </c>
      <c r="AP15" s="317">
        <v>-4473</v>
      </c>
      <c r="AQ15" s="318">
        <v>-4384</v>
      </c>
      <c r="AR15" s="319">
        <v>2</v>
      </c>
    </row>
    <row r="16" spans="1:46" ht="13"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186</v>
      </c>
      <c r="AL16" s="1231"/>
      <c r="AM16" s="1231"/>
      <c r="AN16" s="1232"/>
      <c r="AO16" s="317">
        <v>13463995</v>
      </c>
      <c r="AP16" s="317">
        <v>67627</v>
      </c>
      <c r="AQ16" s="318">
        <v>69264</v>
      </c>
      <c r="AR16" s="319">
        <v>-2.4</v>
      </c>
    </row>
    <row r="17" spans="1:46" ht="13"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516</v>
      </c>
      <c r="AL19" s="295"/>
      <c r="AM19" s="295"/>
      <c r="AN19" s="295"/>
      <c r="AO19" s="295"/>
      <c r="AP19" s="295"/>
      <c r="AQ19" s="295"/>
      <c r="AR19" s="295"/>
    </row>
    <row r="20" spans="1:46" ht="13"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517</v>
      </c>
      <c r="AP20" s="326" t="s">
        <v>518</v>
      </c>
      <c r="AQ20" s="327" t="s">
        <v>519</v>
      </c>
      <c r="AR20" s="328"/>
    </row>
    <row r="21" spans="1:46" s="334" customFormat="1" ht="13"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520</v>
      </c>
      <c r="AL21" s="1234"/>
      <c r="AM21" s="1234"/>
      <c r="AN21" s="1235"/>
      <c r="AO21" s="330">
        <v>6.43</v>
      </c>
      <c r="AP21" s="331">
        <v>6.79</v>
      </c>
      <c r="AQ21" s="332">
        <v>-0.36</v>
      </c>
      <c r="AR21" s="300"/>
      <c r="AS21" s="333"/>
      <c r="AT21" s="329"/>
    </row>
    <row r="22" spans="1:46" s="334" customFormat="1" ht="13"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521</v>
      </c>
      <c r="AL22" s="1234"/>
      <c r="AM22" s="1234"/>
      <c r="AN22" s="1235"/>
      <c r="AO22" s="335">
        <v>100.3</v>
      </c>
      <c r="AP22" s="336">
        <v>99.2</v>
      </c>
      <c r="AQ22" s="337">
        <v>1.1000000000000001</v>
      </c>
      <c r="AR22" s="321"/>
      <c r="AS22" s="333"/>
      <c r="AT22" s="329"/>
    </row>
    <row r="23" spans="1:46" s="334" customFormat="1" ht="13"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 x14ac:dyDescent="0.2">
      <c r="A26" s="300" t="s">
        <v>522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 x14ac:dyDescent="0.2">
      <c r="A27" s="342"/>
      <c r="AO27" s="295"/>
      <c r="AP27" s="295"/>
      <c r="AQ27" s="295"/>
      <c r="AR27" s="295"/>
      <c r="AS27" s="295"/>
      <c r="AT27" s="295"/>
    </row>
    <row r="28" spans="1:46" ht="16.5" x14ac:dyDescent="0.2">
      <c r="A28" s="296" t="s">
        <v>523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524</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503</v>
      </c>
      <c r="AP30" s="305"/>
      <c r="AQ30" s="306" t="s">
        <v>504</v>
      </c>
      <c r="AR30" s="307"/>
    </row>
    <row r="31" spans="1:46" ht="13"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505</v>
      </c>
      <c r="AQ31" s="312" t="s">
        <v>506</v>
      </c>
      <c r="AR31" s="313" t="s">
        <v>507</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525</v>
      </c>
      <c r="AL32" s="1217"/>
      <c r="AM32" s="1217"/>
      <c r="AN32" s="1218"/>
      <c r="AO32" s="345">
        <v>3857401</v>
      </c>
      <c r="AP32" s="345">
        <v>19375</v>
      </c>
      <c r="AQ32" s="346">
        <v>35667</v>
      </c>
      <c r="AR32" s="347">
        <v>-45.7</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526</v>
      </c>
      <c r="AL33" s="1217"/>
      <c r="AM33" s="1217"/>
      <c r="AN33" s="1218"/>
      <c r="AO33" s="345" t="s">
        <v>511</v>
      </c>
      <c r="AP33" s="345" t="s">
        <v>511</v>
      </c>
      <c r="AQ33" s="346" t="s">
        <v>511</v>
      </c>
      <c r="AR33" s="347" t="s">
        <v>511</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527</v>
      </c>
      <c r="AL34" s="1217"/>
      <c r="AM34" s="1217"/>
      <c r="AN34" s="1218"/>
      <c r="AO34" s="345" t="s">
        <v>511</v>
      </c>
      <c r="AP34" s="345" t="s">
        <v>511</v>
      </c>
      <c r="AQ34" s="346">
        <v>25</v>
      </c>
      <c r="AR34" s="347" t="s">
        <v>511</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528</v>
      </c>
      <c r="AL35" s="1217"/>
      <c r="AM35" s="1217"/>
      <c r="AN35" s="1218"/>
      <c r="AO35" s="345">
        <v>1807916</v>
      </c>
      <c r="AP35" s="345">
        <v>9081</v>
      </c>
      <c r="AQ35" s="346">
        <v>9479</v>
      </c>
      <c r="AR35" s="347">
        <v>-4.2</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529</v>
      </c>
      <c r="AL36" s="1217"/>
      <c r="AM36" s="1217"/>
      <c r="AN36" s="1218"/>
      <c r="AO36" s="345">
        <v>6703</v>
      </c>
      <c r="AP36" s="345">
        <v>34</v>
      </c>
      <c r="AQ36" s="346">
        <v>661</v>
      </c>
      <c r="AR36" s="347">
        <v>-94.9</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530</v>
      </c>
      <c r="AL37" s="1217"/>
      <c r="AM37" s="1217"/>
      <c r="AN37" s="1218"/>
      <c r="AO37" s="345">
        <v>318103</v>
      </c>
      <c r="AP37" s="345">
        <v>1598</v>
      </c>
      <c r="AQ37" s="346">
        <v>533</v>
      </c>
      <c r="AR37" s="347">
        <v>199.8</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531</v>
      </c>
      <c r="AL38" s="1214"/>
      <c r="AM38" s="1214"/>
      <c r="AN38" s="1215"/>
      <c r="AO38" s="348" t="s">
        <v>511</v>
      </c>
      <c r="AP38" s="348" t="s">
        <v>511</v>
      </c>
      <c r="AQ38" s="349">
        <v>1</v>
      </c>
      <c r="AR38" s="337" t="s">
        <v>511</v>
      </c>
      <c r="AS38" s="344"/>
    </row>
    <row r="39" spans="1:46" ht="13"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532</v>
      </c>
      <c r="AL39" s="1214"/>
      <c r="AM39" s="1214"/>
      <c r="AN39" s="1215"/>
      <c r="AO39" s="345">
        <v>-907014</v>
      </c>
      <c r="AP39" s="345">
        <v>-4556</v>
      </c>
      <c r="AQ39" s="346">
        <v>-5467</v>
      </c>
      <c r="AR39" s="347">
        <v>-16.7</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533</v>
      </c>
      <c r="AL40" s="1217"/>
      <c r="AM40" s="1217"/>
      <c r="AN40" s="1218"/>
      <c r="AO40" s="345">
        <v>-5069157</v>
      </c>
      <c r="AP40" s="345">
        <v>-25462</v>
      </c>
      <c r="AQ40" s="346">
        <v>-32345</v>
      </c>
      <c r="AR40" s="347">
        <v>-21.3</v>
      </c>
      <c r="AS40" s="344"/>
    </row>
    <row r="41" spans="1:46" ht="13"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297</v>
      </c>
      <c r="AL41" s="1220"/>
      <c r="AM41" s="1220"/>
      <c r="AN41" s="1221"/>
      <c r="AO41" s="345">
        <v>13952</v>
      </c>
      <c r="AP41" s="345">
        <v>70</v>
      </c>
      <c r="AQ41" s="346">
        <v>8555</v>
      </c>
      <c r="AR41" s="347">
        <v>-99.2</v>
      </c>
      <c r="AS41" s="344"/>
    </row>
    <row r="42" spans="1:46" ht="13"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534</v>
      </c>
      <c r="AL42" s="295"/>
      <c r="AM42" s="295"/>
      <c r="AN42" s="295"/>
      <c r="AO42" s="295"/>
      <c r="AP42" s="295"/>
      <c r="AQ42" s="321"/>
      <c r="AR42" s="321"/>
      <c r="AS42" s="344"/>
    </row>
    <row r="43" spans="1:46" ht="13"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535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536</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503</v>
      </c>
      <c r="AN49" s="1224" t="s">
        <v>537</v>
      </c>
      <c r="AO49" s="1225"/>
      <c r="AP49" s="1225"/>
      <c r="AQ49" s="1225"/>
      <c r="AR49" s="1226"/>
    </row>
    <row r="50" spans="1:44" ht="13"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538</v>
      </c>
      <c r="AO50" s="362" t="s">
        <v>539</v>
      </c>
      <c r="AP50" s="363" t="s">
        <v>540</v>
      </c>
      <c r="AQ50" s="364" t="s">
        <v>541</v>
      </c>
      <c r="AR50" s="365" t="s">
        <v>542</v>
      </c>
    </row>
    <row r="51" spans="1:44" ht="13"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543</v>
      </c>
      <c r="AL51" s="358"/>
      <c r="AM51" s="366">
        <v>3975606</v>
      </c>
      <c r="AN51" s="367">
        <v>19827</v>
      </c>
      <c r="AO51" s="368">
        <v>-24.1</v>
      </c>
      <c r="AP51" s="369">
        <v>52619</v>
      </c>
      <c r="AQ51" s="370">
        <v>20.9</v>
      </c>
      <c r="AR51" s="371">
        <v>-45</v>
      </c>
    </row>
    <row r="52" spans="1:44" ht="13"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544</v>
      </c>
      <c r="AM52" s="374">
        <v>2058748</v>
      </c>
      <c r="AN52" s="375">
        <v>10268</v>
      </c>
      <c r="AO52" s="376">
        <v>-32.9</v>
      </c>
      <c r="AP52" s="377">
        <v>31149</v>
      </c>
      <c r="AQ52" s="378">
        <v>22.5</v>
      </c>
      <c r="AR52" s="379">
        <v>-55.4</v>
      </c>
    </row>
    <row r="53" spans="1:44" ht="13"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545</v>
      </c>
      <c r="AL53" s="358"/>
      <c r="AM53" s="366">
        <v>6596154</v>
      </c>
      <c r="AN53" s="367">
        <v>32788</v>
      </c>
      <c r="AO53" s="368">
        <v>65.400000000000006</v>
      </c>
      <c r="AP53" s="369">
        <v>51875</v>
      </c>
      <c r="AQ53" s="370">
        <v>-1.4</v>
      </c>
      <c r="AR53" s="371">
        <v>66.8</v>
      </c>
    </row>
    <row r="54" spans="1:44" ht="13"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544</v>
      </c>
      <c r="AM54" s="374">
        <v>2610051</v>
      </c>
      <c r="AN54" s="375">
        <v>12974</v>
      </c>
      <c r="AO54" s="376">
        <v>26.4</v>
      </c>
      <c r="AP54" s="377">
        <v>29372</v>
      </c>
      <c r="AQ54" s="378">
        <v>-5.7</v>
      </c>
      <c r="AR54" s="379">
        <v>32.1</v>
      </c>
    </row>
    <row r="55" spans="1:44" ht="13"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546</v>
      </c>
      <c r="AL55" s="358"/>
      <c r="AM55" s="366">
        <v>6918449</v>
      </c>
      <c r="AN55" s="367">
        <v>34525</v>
      </c>
      <c r="AO55" s="368">
        <v>5.3</v>
      </c>
      <c r="AP55" s="369">
        <v>48064</v>
      </c>
      <c r="AQ55" s="370">
        <v>-7.3</v>
      </c>
      <c r="AR55" s="371">
        <v>12.6</v>
      </c>
    </row>
    <row r="56" spans="1:44" ht="13"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544</v>
      </c>
      <c r="AM56" s="374">
        <v>4015112</v>
      </c>
      <c r="AN56" s="375">
        <v>20037</v>
      </c>
      <c r="AO56" s="376">
        <v>54.4</v>
      </c>
      <c r="AP56" s="377">
        <v>30373</v>
      </c>
      <c r="AQ56" s="378">
        <v>3.4</v>
      </c>
      <c r="AR56" s="379">
        <v>51</v>
      </c>
    </row>
    <row r="57" spans="1:44" ht="13"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547</v>
      </c>
      <c r="AL57" s="358"/>
      <c r="AM57" s="366">
        <v>7549736</v>
      </c>
      <c r="AN57" s="367">
        <v>37771</v>
      </c>
      <c r="AO57" s="368">
        <v>9.4</v>
      </c>
      <c r="AP57" s="369">
        <v>56662</v>
      </c>
      <c r="AQ57" s="370">
        <v>17.899999999999999</v>
      </c>
      <c r="AR57" s="371">
        <v>-8.5</v>
      </c>
    </row>
    <row r="58" spans="1:44" ht="13"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544</v>
      </c>
      <c r="AM58" s="374">
        <v>4945907</v>
      </c>
      <c r="AN58" s="375">
        <v>24744</v>
      </c>
      <c r="AO58" s="376">
        <v>23.5</v>
      </c>
      <c r="AP58" s="377">
        <v>34709</v>
      </c>
      <c r="AQ58" s="378">
        <v>14.3</v>
      </c>
      <c r="AR58" s="379">
        <v>9.1999999999999993</v>
      </c>
    </row>
    <row r="59" spans="1:44" ht="13"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548</v>
      </c>
      <c r="AL59" s="358"/>
      <c r="AM59" s="366">
        <v>5412170</v>
      </c>
      <c r="AN59" s="367">
        <v>27184</v>
      </c>
      <c r="AO59" s="368">
        <v>-28</v>
      </c>
      <c r="AP59" s="369">
        <v>60285</v>
      </c>
      <c r="AQ59" s="370">
        <v>6.4</v>
      </c>
      <c r="AR59" s="371">
        <v>-34.4</v>
      </c>
    </row>
    <row r="60" spans="1:44" ht="13"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544</v>
      </c>
      <c r="AM60" s="374">
        <v>2944489</v>
      </c>
      <c r="AN60" s="375">
        <v>14790</v>
      </c>
      <c r="AO60" s="376">
        <v>-40.200000000000003</v>
      </c>
      <c r="AP60" s="377">
        <v>36445</v>
      </c>
      <c r="AQ60" s="378">
        <v>5</v>
      </c>
      <c r="AR60" s="379">
        <v>-45.2</v>
      </c>
    </row>
    <row r="61" spans="1:44" ht="13"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549</v>
      </c>
      <c r="AL61" s="380"/>
      <c r="AM61" s="381">
        <v>6090423</v>
      </c>
      <c r="AN61" s="382">
        <v>30419</v>
      </c>
      <c r="AO61" s="383">
        <v>5.6</v>
      </c>
      <c r="AP61" s="384">
        <v>53901</v>
      </c>
      <c r="AQ61" s="385">
        <v>7.3</v>
      </c>
      <c r="AR61" s="371">
        <v>-1.7</v>
      </c>
    </row>
    <row r="62" spans="1:44" ht="13"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544</v>
      </c>
      <c r="AM62" s="374">
        <v>3314861</v>
      </c>
      <c r="AN62" s="375">
        <v>16563</v>
      </c>
      <c r="AO62" s="376">
        <v>6.2</v>
      </c>
      <c r="AP62" s="377">
        <v>32410</v>
      </c>
      <c r="AQ62" s="378">
        <v>7.9</v>
      </c>
      <c r="AR62" s="379">
        <v>-1.7</v>
      </c>
    </row>
    <row r="63" spans="1:44" ht="13"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 hidden="1" x14ac:dyDescent="0.2">
      <c r="AK70" s="295"/>
      <c r="AL70" s="295"/>
      <c r="AM70" s="295"/>
      <c r="AN70" s="295"/>
      <c r="AO70" s="295"/>
      <c r="AP70" s="295"/>
      <c r="AQ70" s="295"/>
      <c r="AR70" s="295"/>
    </row>
    <row r="71" spans="1:46" ht="13" hidden="1" x14ac:dyDescent="0.2">
      <c r="AK71" s="295"/>
      <c r="AL71" s="295"/>
      <c r="AM71" s="295"/>
      <c r="AN71" s="295"/>
      <c r="AO71" s="295"/>
      <c r="AP71" s="295"/>
      <c r="AQ71" s="295"/>
      <c r="AR71" s="295"/>
    </row>
    <row r="72" spans="1:46" ht="13" hidden="1" x14ac:dyDescent="0.2">
      <c r="AK72" s="295"/>
      <c r="AL72" s="295"/>
      <c r="AM72" s="295"/>
      <c r="AN72" s="295"/>
      <c r="AO72" s="295"/>
      <c r="AP72" s="295"/>
      <c r="AQ72" s="295"/>
      <c r="AR72" s="295"/>
    </row>
    <row r="73" spans="1:46" ht="13" hidden="1" x14ac:dyDescent="0.2">
      <c r="AK73" s="295"/>
      <c r="AL73" s="295"/>
      <c r="AM73" s="295"/>
      <c r="AN73" s="295"/>
      <c r="AO73" s="295"/>
      <c r="AP73" s="295"/>
      <c r="AQ73" s="295"/>
      <c r="AR73" s="295"/>
    </row>
  </sheetData>
  <sheetProtection algorithmName="SHA-512" hashValue="6ndXfVLmtri+/diBWRhFp+nSKrhEkqVhPNtSQxdCemYxJcw9qtnCY8f5o6Pi1lWGG3eKX2EJd9UI3zIlx9tQ5A==" saltValue="CE73XIhbJBbVNWbWR7ODu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6" zoomScaleNormal="100" zoomScaleSheetLayoutView="55" workbookViewId="0"/>
  </sheetViews>
  <sheetFormatPr defaultColWidth="0" defaultRowHeight="13.5" customHeight="1" zeroHeight="1" x14ac:dyDescent="0.2"/>
  <cols>
    <col min="1" max="125" width="2.4531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 x14ac:dyDescent="0.2">
      <c r="B2" s="292"/>
      <c r="DG2" s="292"/>
    </row>
    <row r="3" spans="2:125" ht="13"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 x14ac:dyDescent="0.2"/>
    <row r="5" spans="2:125" ht="13" x14ac:dyDescent="0.2"/>
    <row r="6" spans="2:125" ht="13" x14ac:dyDescent="0.2"/>
    <row r="7" spans="2:125" ht="13" x14ac:dyDescent="0.2"/>
    <row r="8" spans="2:125" ht="13" x14ac:dyDescent="0.2"/>
    <row r="9" spans="2:125" ht="13" x14ac:dyDescent="0.2">
      <c r="DU9" s="292"/>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2"/>
    </row>
    <row r="18" spans="125:125" ht="13" x14ac:dyDescent="0.2"/>
    <row r="19" spans="125:125" ht="13" x14ac:dyDescent="0.2"/>
    <row r="20" spans="125:125" ht="13" x14ac:dyDescent="0.2">
      <c r="DU20" s="292"/>
    </row>
    <row r="21" spans="125:125" ht="13" x14ac:dyDescent="0.2">
      <c r="DU21" s="292"/>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2"/>
    </row>
    <row r="29" spans="125:125" ht="13" x14ac:dyDescent="0.2"/>
    <row r="30" spans="125:125" ht="13" x14ac:dyDescent="0.2"/>
    <row r="31" spans="125:125" ht="13" x14ac:dyDescent="0.2"/>
    <row r="32" spans="125:125" ht="13" x14ac:dyDescent="0.2"/>
    <row r="33" spans="2:125" ht="13" x14ac:dyDescent="0.2">
      <c r="B33" s="292"/>
      <c r="G33" s="292"/>
      <c r="I33" s="292"/>
    </row>
    <row r="34" spans="2:125" ht="13" x14ac:dyDescent="0.2">
      <c r="C34" s="292"/>
      <c r="P34" s="292"/>
      <c r="DE34" s="292"/>
      <c r="DH34" s="292"/>
    </row>
    <row r="35" spans="2:125" ht="13" x14ac:dyDescent="0.2">
      <c r="D35" s="292"/>
      <c r="E35" s="292"/>
      <c r="DG35" s="292"/>
      <c r="DJ35" s="292"/>
      <c r="DP35" s="292"/>
      <c r="DQ35" s="292"/>
      <c r="DR35" s="292"/>
      <c r="DS35" s="292"/>
      <c r="DT35" s="292"/>
      <c r="DU35" s="292"/>
    </row>
    <row r="36" spans="2:125" ht="13"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 x14ac:dyDescent="0.2">
      <c r="DU37" s="292"/>
    </row>
    <row r="38" spans="2:125" ht="13" x14ac:dyDescent="0.2">
      <c r="DT38" s="292"/>
      <c r="DU38" s="292"/>
    </row>
    <row r="39" spans="2:125" ht="13" x14ac:dyDescent="0.2"/>
    <row r="40" spans="2:125" ht="13" x14ac:dyDescent="0.2">
      <c r="DH40" s="292"/>
    </row>
    <row r="41" spans="2:125" ht="13" x14ac:dyDescent="0.2">
      <c r="DE41" s="292"/>
    </row>
    <row r="42" spans="2:125" ht="13" x14ac:dyDescent="0.2">
      <c r="DG42" s="292"/>
      <c r="DJ42" s="292"/>
    </row>
    <row r="43" spans="2:125" ht="13"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 x14ac:dyDescent="0.2">
      <c r="DU44" s="292"/>
    </row>
    <row r="45" spans="2:125" ht="13" x14ac:dyDescent="0.2"/>
    <row r="46" spans="2:125" ht="13" x14ac:dyDescent="0.2"/>
    <row r="47" spans="2:125" ht="13" x14ac:dyDescent="0.2"/>
    <row r="48" spans="2:125" ht="13" x14ac:dyDescent="0.2">
      <c r="DT48" s="292"/>
      <c r="DU48" s="292"/>
    </row>
    <row r="49" spans="120:125" ht="13" x14ac:dyDescent="0.2">
      <c r="DU49" s="292"/>
    </row>
    <row r="50" spans="120:125" ht="13" x14ac:dyDescent="0.2">
      <c r="DU50" s="292"/>
    </row>
    <row r="51" spans="120:125" ht="13" x14ac:dyDescent="0.2">
      <c r="DP51" s="292"/>
      <c r="DQ51" s="292"/>
      <c r="DR51" s="292"/>
      <c r="DS51" s="292"/>
      <c r="DT51" s="292"/>
      <c r="DU51" s="292"/>
    </row>
    <row r="52" spans="120:125" ht="13" x14ac:dyDescent="0.2"/>
    <row r="53" spans="120:125" ht="13" x14ac:dyDescent="0.2"/>
    <row r="54" spans="120:125" ht="13" x14ac:dyDescent="0.2">
      <c r="DU54" s="292"/>
    </row>
    <row r="55" spans="120:125" ht="13" x14ac:dyDescent="0.2"/>
    <row r="56" spans="120:125" ht="13" x14ac:dyDescent="0.2"/>
    <row r="57" spans="120:125" ht="13" x14ac:dyDescent="0.2"/>
    <row r="58" spans="120:125" ht="13" x14ac:dyDescent="0.2">
      <c r="DU58" s="292"/>
    </row>
    <row r="59" spans="120:125" ht="13" x14ac:dyDescent="0.2"/>
    <row r="60" spans="120:125" ht="13" x14ac:dyDescent="0.2"/>
    <row r="61" spans="120:125" ht="13" x14ac:dyDescent="0.2"/>
    <row r="62" spans="120:125" ht="13" x14ac:dyDescent="0.2"/>
    <row r="63" spans="120:125" ht="13" x14ac:dyDescent="0.2">
      <c r="DU63" s="292"/>
    </row>
    <row r="64" spans="120:125" ht="13" x14ac:dyDescent="0.2">
      <c r="DT64" s="292"/>
      <c r="DU64" s="292"/>
    </row>
    <row r="65" spans="123:125" ht="13" x14ac:dyDescent="0.2"/>
    <row r="66" spans="123:125" ht="13" x14ac:dyDescent="0.2"/>
    <row r="67" spans="123:125" ht="13" x14ac:dyDescent="0.2"/>
    <row r="68" spans="123:125" ht="13" x14ac:dyDescent="0.2"/>
    <row r="69" spans="123:125" ht="13" x14ac:dyDescent="0.2">
      <c r="DS69" s="292"/>
      <c r="DT69" s="292"/>
      <c r="DU69" s="292"/>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2"/>
    </row>
    <row r="83" spans="116:125" ht="13" x14ac:dyDescent="0.2">
      <c r="DM83" s="292"/>
      <c r="DN83" s="292"/>
      <c r="DO83" s="292"/>
      <c r="DP83" s="292"/>
      <c r="DQ83" s="292"/>
      <c r="DR83" s="292"/>
      <c r="DS83" s="292"/>
      <c r="DT83" s="292"/>
      <c r="DU83" s="292"/>
    </row>
    <row r="84" spans="116:125" ht="13" x14ac:dyDescent="0.2"/>
    <row r="85" spans="116:125" ht="13" x14ac:dyDescent="0.2"/>
    <row r="86" spans="116:125" ht="13" x14ac:dyDescent="0.2"/>
    <row r="87" spans="116:125" ht="13" x14ac:dyDescent="0.2"/>
    <row r="88" spans="116:125" ht="13" x14ac:dyDescent="0.2">
      <c r="DU88" s="292"/>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551</v>
      </c>
    </row>
    <row r="120" spans="125:125" ht="13.5" hidden="1" customHeight="1" x14ac:dyDescent="0.2"/>
    <row r="121" spans="125:125" ht="13.5" hidden="1" customHeight="1" x14ac:dyDescent="0.2">
      <c r="DU121" s="292"/>
    </row>
  </sheetData>
  <sheetProtection algorithmName="SHA-512" hashValue="X59mn/EZIj20j7ZizKzH3z7gkIECpVNkGQ3oigRDS9VoYYEme6CAUsnGM9+y4pq0T8DWTQ67tTPHD1aze7xKyA==" saltValue="Qd0g1E+11LG38wzhZ26Qo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4" zoomScaleNormal="100" zoomScaleSheetLayoutView="55" workbookViewId="0"/>
  </sheetViews>
  <sheetFormatPr defaultColWidth="0" defaultRowHeight="13.5" customHeight="1" zeroHeight="1" x14ac:dyDescent="0.2"/>
  <cols>
    <col min="1" max="125" width="2.4531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 x14ac:dyDescent="0.2">
      <c r="B2" s="292"/>
      <c r="T2" s="292"/>
    </row>
    <row r="3" spans="1:125" ht="13"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2"/>
      <c r="G33" s="292"/>
      <c r="I33" s="292"/>
    </row>
    <row r="34" spans="2:125" ht="13" x14ac:dyDescent="0.2">
      <c r="C34" s="292"/>
      <c r="P34" s="292"/>
      <c r="R34" s="292"/>
      <c r="U34" s="292"/>
    </row>
    <row r="35" spans="2:125" ht="13"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 x14ac:dyDescent="0.2">
      <c r="F36" s="292"/>
      <c r="H36" s="292"/>
      <c r="J36" s="292"/>
      <c r="K36" s="292"/>
      <c r="L36" s="292"/>
      <c r="M36" s="292"/>
      <c r="N36" s="292"/>
      <c r="O36" s="292"/>
      <c r="Q36" s="292"/>
      <c r="S36" s="292"/>
      <c r="V36" s="292"/>
    </row>
    <row r="37" spans="2:125" ht="13" x14ac:dyDescent="0.2"/>
    <row r="38" spans="2:125" ht="13" x14ac:dyDescent="0.2"/>
    <row r="39" spans="2:125" ht="13" x14ac:dyDescent="0.2"/>
    <row r="40" spans="2:125" ht="13" x14ac:dyDescent="0.2">
      <c r="U40" s="292"/>
    </row>
    <row r="41" spans="2:125" ht="13" x14ac:dyDescent="0.2">
      <c r="R41" s="292"/>
    </row>
    <row r="42" spans="2:125" ht="13"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 x14ac:dyDescent="0.2">
      <c r="Q43" s="292"/>
      <c r="S43" s="292"/>
      <c r="V43" s="292"/>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552</v>
      </c>
    </row>
  </sheetData>
  <sheetProtection algorithmName="SHA-512" hashValue="FNGnPBTUSXZ05rdGBj/Yi72VRF7P6kjPdO6nYgkcP1UItRAL9GwX5Frk5/kJ+9zijE1yHC2Cv/qVo+dA3tewCQ==" saltValue="P5dUg5MGDaXOuV6N4CEbw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1" zoomScaleSheetLayoutView="100" workbookViewId="0">
      <selection activeCell="L45" sqref="L45"/>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553</v>
      </c>
      <c r="G46" s="8" t="s">
        <v>554</v>
      </c>
      <c r="H46" s="8" t="s">
        <v>555</v>
      </c>
      <c r="I46" s="8" t="s">
        <v>556</v>
      </c>
      <c r="J46" s="9" t="s">
        <v>557</v>
      </c>
    </row>
    <row r="47" spans="2:10" ht="57.75" customHeight="1" x14ac:dyDescent="0.2">
      <c r="B47" s="10"/>
      <c r="C47" s="1238" t="s">
        <v>3</v>
      </c>
      <c r="D47" s="1238"/>
      <c r="E47" s="1239"/>
      <c r="F47" s="11">
        <v>19.32</v>
      </c>
      <c r="G47" s="12">
        <v>18.91</v>
      </c>
      <c r="H47" s="12">
        <v>19.48</v>
      </c>
      <c r="I47" s="12">
        <v>20.170000000000002</v>
      </c>
      <c r="J47" s="13">
        <v>20.059999999999999</v>
      </c>
    </row>
    <row r="48" spans="2:10" ht="57.75" customHeight="1" x14ac:dyDescent="0.2">
      <c r="B48" s="14"/>
      <c r="C48" s="1240" t="s">
        <v>4</v>
      </c>
      <c r="D48" s="1240"/>
      <c r="E48" s="1241"/>
      <c r="F48" s="15">
        <v>2.9</v>
      </c>
      <c r="G48" s="16">
        <v>2.52</v>
      </c>
      <c r="H48" s="16">
        <v>2.63</v>
      </c>
      <c r="I48" s="16">
        <v>1.92</v>
      </c>
      <c r="J48" s="17">
        <v>1.53</v>
      </c>
    </row>
    <row r="49" spans="2:10" ht="57.75" customHeight="1" thickBot="1" x14ac:dyDescent="0.25">
      <c r="B49" s="18"/>
      <c r="C49" s="1242" t="s">
        <v>5</v>
      </c>
      <c r="D49" s="1242"/>
      <c r="E49" s="1243"/>
      <c r="F49" s="19">
        <v>0.65</v>
      </c>
      <c r="G49" s="20" t="s">
        <v>558</v>
      </c>
      <c r="H49" s="20">
        <v>0.28999999999999998</v>
      </c>
      <c r="I49" s="20" t="s">
        <v>559</v>
      </c>
      <c r="J49" s="21" t="s">
        <v>560</v>
      </c>
    </row>
    <row r="50" spans="2:10" ht="13.5" customHeight="1" x14ac:dyDescent="0.2"/>
  </sheetData>
  <sheetProtection algorithmName="SHA-512" hashValue="ruyTcSvQ9xfwkXEKh7DwKM18ewIeVKPcXyjdmv/01+ekKT5qUhjTg2qRksWkEdIulyl7BnHX2U52ySaaCllgxA==" saltValue="sES3XjH7t71+XhLdMtld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Setup</cp:lastModifiedBy>
  <cp:lastPrinted>2022-09-27T07:05:08Z</cp:lastPrinted>
  <dcterms:created xsi:type="dcterms:W3CDTF">2022-02-02T05:37:05Z</dcterms:created>
  <dcterms:modified xsi:type="dcterms:W3CDTF">2022-09-27T07:35:05Z</dcterms:modified>
  <cp:category/>
</cp:coreProperties>
</file>