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10078\a所属共有\020 選挙関係\第27回参議院議員選挙\04_選挙速報\★★投開票日当日★★\10_推定投票率\１８時時点\発表用フォルダ\"/>
    </mc:Choice>
  </mc:AlternateContent>
  <xr:revisionPtr revIDLastSave="0" documentId="13_ncr:1_{D405DF59-BFB5-4A94-8323-8C87DFEDF6A3}" xr6:coauthVersionLast="47" xr6:coauthVersionMax="47" xr10:uidLastSave="{00000000-0000-0000-0000-000000000000}"/>
  <bookViews>
    <workbookView xWindow="28680" yWindow="-120" windowWidth="29040" windowHeight="15720" xr2:uid="{FAD52579-4B09-4B94-A170-BDB321E4E6BF}"/>
  </bookViews>
  <sheets>
    <sheet name="１８時００分現在" sheetId="1" r:id="rId1"/>
    <sheet name="投票率" sheetId="2" r:id="rId2"/>
  </sheets>
  <definedNames>
    <definedName name="_xlnm.Print_Area" localSheetId="0">'１８時００分現在'!$A$1:$L$43</definedName>
    <definedName name="Z_2421D2A0_D7C2_11D3_84EB_00000E844F1E_.wvu.PrintArea" localSheetId="0" hidden="1">'１８時００分現在'!$C$2:$I$46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D21" i="1"/>
  <c r="E21" i="1"/>
  <c r="F21" i="1"/>
  <c r="G21" i="1"/>
  <c r="H21" i="1"/>
  <c r="I21" i="1"/>
  <c r="D23" i="1"/>
  <c r="E23" i="1"/>
  <c r="F23" i="1"/>
  <c r="G23" i="1"/>
  <c r="H23" i="1"/>
  <c r="I23" i="1"/>
  <c r="L23" i="1" s="1"/>
  <c r="D27" i="1"/>
  <c r="E27" i="1"/>
  <c r="F27" i="1"/>
  <c r="G27" i="1"/>
  <c r="H27" i="1"/>
  <c r="I27" i="1"/>
  <c r="D31" i="1"/>
  <c r="E31" i="1"/>
  <c r="F31" i="1"/>
  <c r="G31" i="1"/>
  <c r="J31" i="1" s="1"/>
  <c r="H31" i="1"/>
  <c r="I31" i="1"/>
  <c r="L31" i="1" s="1"/>
  <c r="D36" i="1"/>
  <c r="E36" i="1"/>
  <c r="F36" i="1"/>
  <c r="G36" i="1"/>
  <c r="H36" i="1"/>
  <c r="I36" i="1"/>
  <c r="D38" i="1"/>
  <c r="E38" i="1"/>
  <c r="F38" i="1"/>
  <c r="G38" i="1"/>
  <c r="H38" i="1"/>
  <c r="I38" i="1"/>
  <c r="D41" i="1"/>
  <c r="E41" i="1"/>
  <c r="F41" i="1"/>
  <c r="G41" i="1"/>
  <c r="H41" i="1"/>
  <c r="K41" i="1" s="1"/>
  <c r="I41" i="1"/>
  <c r="L41" i="1" l="1"/>
  <c r="G42" i="1"/>
  <c r="J41" i="1"/>
  <c r="L38" i="1"/>
  <c r="K38" i="1"/>
  <c r="J38" i="1"/>
  <c r="J36" i="1"/>
  <c r="L36" i="1"/>
  <c r="E42" i="1"/>
  <c r="E43" i="1" s="1"/>
  <c r="K36" i="1"/>
  <c r="D42" i="1"/>
  <c r="D43" i="1" s="1"/>
  <c r="K31" i="1"/>
  <c r="F42" i="1"/>
  <c r="F43" i="1" s="1"/>
  <c r="L27" i="1"/>
  <c r="K27" i="1"/>
  <c r="J27" i="1"/>
  <c r="J23" i="1"/>
  <c r="K23" i="1"/>
  <c r="K21" i="1"/>
  <c r="J21" i="1"/>
  <c r="L21" i="1"/>
  <c r="K19" i="1"/>
  <c r="G43" i="1"/>
  <c r="L19" i="1"/>
  <c r="J19" i="1"/>
  <c r="I42" i="1"/>
  <c r="H42" i="1"/>
  <c r="J43" i="1" l="1"/>
  <c r="J42" i="1"/>
  <c r="K42" i="1"/>
  <c r="H43" i="1"/>
  <c r="K43" i="1" s="1"/>
  <c r="L42" i="1"/>
  <c r="I43" i="1"/>
  <c r="L43" i="1" s="1"/>
</calcChain>
</file>

<file path=xl/sharedStrings.xml><?xml version="1.0" encoding="utf-8"?>
<sst xmlns="http://schemas.openxmlformats.org/spreadsheetml/2006/main" count="76" uniqueCount="63">
  <si>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</si>
  <si>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</si>
  <si>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</si>
  <si>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</si>
  <si>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</si>
  <si>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</si>
  <si>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</si>
  <si>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</si>
  <si>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</si>
  <si>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</si>
  <si>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</si>
  <si>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</si>
  <si>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</si>
  <si>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</si>
  <si>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</si>
  <si>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</si>
  <si>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</si>
  <si>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</si>
  <si>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</si>
  <si>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</si>
  <si>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</si>
  <si>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</si>
  <si>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</si>
  <si>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</si>
  <si>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</si>
  <si>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</si>
  <si>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</si>
  <si>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</si>
  <si>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</si>
  <si>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</si>
  <si>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</si>
  <si>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</si>
  <si>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</si>
  <si>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</si>
  <si>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</si>
  <si>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</si>
  <si>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</si>
  <si>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</si>
  <si>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</si>
  <si>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</si>
  <si>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</si>
  <si>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</si>
  <si>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</si>
  <si>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</si>
  <si>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</si>
  <si>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</si>
  <si>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</si>
  <si>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</si>
  <si>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令和７年７月２０日執行　参議院選挙区選出議員選挙　推定投票者数集計表（１８時００分現在）</t>
    <phoneticPr fontId="5"/>
  </si>
  <si>
    <t>参議院選挙区選出議員選挙推定投票率</t>
    <rPh sb="0" eb="3">
      <t>サンギイン</t>
    </rPh>
    <rPh sb="3" eb="6">
      <t>センキョク</t>
    </rPh>
    <rPh sb="6" eb="8">
      <t>センシュツ</t>
    </rPh>
    <rPh sb="8" eb="10">
      <t>ギイン</t>
    </rPh>
    <rPh sb="10" eb="12">
      <t>センキョ</t>
    </rPh>
    <rPh sb="12" eb="14">
      <t>スイテイ</t>
    </rPh>
    <rPh sb="14" eb="16">
      <t>トウヒョウ</t>
    </rPh>
    <rPh sb="16" eb="17">
      <t>リツ</t>
    </rPh>
    <phoneticPr fontId="5"/>
  </si>
  <si>
    <t>【三重県】</t>
    <rPh sb="1" eb="4">
      <t>ミエケン</t>
    </rPh>
    <phoneticPr fontId="5"/>
  </si>
  <si>
    <t>（１８時００分現在）</t>
    <rPh sb="3" eb="4">
      <t>ジ</t>
    </rPh>
    <rPh sb="6" eb="7">
      <t>フン</t>
    </rPh>
    <rPh sb="7" eb="9">
      <t>ゲンザイ</t>
    </rPh>
    <phoneticPr fontId="5"/>
  </si>
  <si>
    <t>今　　　回</t>
    <rPh sb="0" eb="1">
      <t>イマ</t>
    </rPh>
    <rPh sb="4" eb="5">
      <t>カイ</t>
    </rPh>
    <phoneticPr fontId="5"/>
  </si>
  <si>
    <t>％</t>
    <phoneticPr fontId="5"/>
  </si>
  <si>
    <t>％</t>
  </si>
  <si>
    <r>
      <t>令和４年参議院選挙</t>
    </r>
    <r>
      <rPr>
        <sz val="28"/>
        <rFont val="ＭＳ 明朝"/>
        <family val="1"/>
        <charset val="128"/>
      </rPr>
      <t xml:space="preserve">
前　　　回</t>
    </r>
    <rPh sb="0" eb="2">
      <t>レイワ</t>
    </rPh>
    <rPh sb="3" eb="4">
      <t>ネン</t>
    </rPh>
    <rPh sb="4" eb="7">
      <t>サンギイン</t>
    </rPh>
    <rPh sb="7" eb="9">
      <t>センキョ</t>
    </rPh>
    <rPh sb="10" eb="11">
      <t>マエ</t>
    </rPh>
    <rPh sb="14" eb="15">
      <t>カイ</t>
    </rPh>
    <phoneticPr fontId="5"/>
  </si>
  <si>
    <t>90</t>
    <phoneticPr fontId="5"/>
  </si>
  <si>
    <t>18</t>
    <phoneticPr fontId="5"/>
  </si>
  <si>
    <t>01</t>
    <phoneticPr fontId="5"/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</si>
  <si>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</si>
  <si>
    <t>07</t>
    <phoneticPr fontId="3"/>
  </si>
  <si>
    <t>45</t>
    <phoneticPr fontId="3"/>
  </si>
  <si>
    <t>72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</si>
</sst>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49" fontId="9" fillId="0" borderId="29" xfId="1" applyNumberFormat="1" applyFont="1" applyBorder="1" applyAlignment="1">
      <alignment horizontal="right" vertical="center"/>
    </xf>
    <xf numFmtId="49" fontId="9" fillId="0" borderId="52" xfId="1" applyNumberFormat="1" applyFont="1" applyBorder="1" applyAlignment="1">
      <alignment horizontal="right" vertical="center"/>
    </xf>
    <xf numFmtId="49" fontId="9" fillId="0" borderId="54" xfId="1" applyNumberFormat="1" applyFont="1" applyBorder="1" applyAlignment="1">
      <alignment horizontal="right" vertical="center"/>
    </xf>
    <xf numFmtId="49" fontId="9" fillId="0" borderId="55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3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7F92CB34-74E7-4AFA-8A0B-AB0C55452DA4}"/>
    <cellStyle name="標準" xfId="0" builtinId="0"/>
    <cellStyle name="標準 2" xfId="1" xr:uid="{09D9C424-F5D4-4F76-BD30-5A7AAB68D8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765E-86E7-4BA4-BBB6-81178F665198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ColWidth="8.08203125" defaultRowHeight="13" x14ac:dyDescent="0.55000000000000004"/>
  <cols>
    <col min="1" max="1" width="1.5" style="1" customWidth="1"/>
    <col min="2" max="2" width="1.33203125" style="2" customWidth="1"/>
    <col min="3" max="3" width="13" style="1" bestFit="1" customWidth="1"/>
    <col min="4" max="9" width="12.33203125" style="1" customWidth="1"/>
    <col min="10" max="12" width="9.4140625" style="1" customWidth="1"/>
    <col min="13" max="255" width="8.08203125" style="1"/>
    <col min="256" max="256" width="1.5" style="1" customWidth="1"/>
    <col min="257" max="257" width="1.33203125" style="1" customWidth="1"/>
    <col min="258" max="258" width="13" style="1" bestFit="1" customWidth="1"/>
    <col min="259" max="264" width="12.33203125" style="1" customWidth="1"/>
    <col min="265" max="267" width="9.4140625" style="1" customWidth="1"/>
    <col min="268" max="511" width="8.08203125" style="1"/>
    <col min="512" max="512" width="1.5" style="1" customWidth="1"/>
    <col min="513" max="513" width="1.33203125" style="1" customWidth="1"/>
    <col min="514" max="514" width="13" style="1" bestFit="1" customWidth="1"/>
    <col min="515" max="520" width="12.33203125" style="1" customWidth="1"/>
    <col min="521" max="523" width="9.4140625" style="1" customWidth="1"/>
    <col min="524" max="767" width="8.08203125" style="1"/>
    <col min="768" max="768" width="1.5" style="1" customWidth="1"/>
    <col min="769" max="769" width="1.33203125" style="1" customWidth="1"/>
    <col min="770" max="770" width="13" style="1" bestFit="1" customWidth="1"/>
    <col min="771" max="776" width="12.33203125" style="1" customWidth="1"/>
    <col min="777" max="779" width="9.4140625" style="1" customWidth="1"/>
    <col min="780" max="1023" width="8.08203125" style="1"/>
    <col min="1024" max="1024" width="1.5" style="1" customWidth="1"/>
    <col min="1025" max="1025" width="1.33203125" style="1" customWidth="1"/>
    <col min="1026" max="1026" width="13" style="1" bestFit="1" customWidth="1"/>
    <col min="1027" max="1032" width="12.33203125" style="1" customWidth="1"/>
    <col min="1033" max="1035" width="9.4140625" style="1" customWidth="1"/>
    <col min="1036" max="1279" width="8.08203125" style="1"/>
    <col min="1280" max="1280" width="1.5" style="1" customWidth="1"/>
    <col min="1281" max="1281" width="1.33203125" style="1" customWidth="1"/>
    <col min="1282" max="1282" width="13" style="1" bestFit="1" customWidth="1"/>
    <col min="1283" max="1288" width="12.33203125" style="1" customWidth="1"/>
    <col min="1289" max="1291" width="9.4140625" style="1" customWidth="1"/>
    <col min="1292" max="1535" width="8.08203125" style="1"/>
    <col min="1536" max="1536" width="1.5" style="1" customWidth="1"/>
    <col min="1537" max="1537" width="1.33203125" style="1" customWidth="1"/>
    <col min="1538" max="1538" width="13" style="1" bestFit="1" customWidth="1"/>
    <col min="1539" max="1544" width="12.33203125" style="1" customWidth="1"/>
    <col min="1545" max="1547" width="9.4140625" style="1" customWidth="1"/>
    <col min="1548" max="1791" width="8.08203125" style="1"/>
    <col min="1792" max="1792" width="1.5" style="1" customWidth="1"/>
    <col min="1793" max="1793" width="1.33203125" style="1" customWidth="1"/>
    <col min="1794" max="1794" width="13" style="1" bestFit="1" customWidth="1"/>
    <col min="1795" max="1800" width="12.33203125" style="1" customWidth="1"/>
    <col min="1801" max="1803" width="9.4140625" style="1" customWidth="1"/>
    <col min="1804" max="2047" width="8.08203125" style="1"/>
    <col min="2048" max="2048" width="1.5" style="1" customWidth="1"/>
    <col min="2049" max="2049" width="1.33203125" style="1" customWidth="1"/>
    <col min="2050" max="2050" width="13" style="1" bestFit="1" customWidth="1"/>
    <col min="2051" max="2056" width="12.33203125" style="1" customWidth="1"/>
    <col min="2057" max="2059" width="9.4140625" style="1" customWidth="1"/>
    <col min="2060" max="2303" width="8.08203125" style="1"/>
    <col min="2304" max="2304" width="1.5" style="1" customWidth="1"/>
    <col min="2305" max="2305" width="1.33203125" style="1" customWidth="1"/>
    <col min="2306" max="2306" width="13" style="1" bestFit="1" customWidth="1"/>
    <col min="2307" max="2312" width="12.33203125" style="1" customWidth="1"/>
    <col min="2313" max="2315" width="9.4140625" style="1" customWidth="1"/>
    <col min="2316" max="2559" width="8.08203125" style="1"/>
    <col min="2560" max="2560" width="1.5" style="1" customWidth="1"/>
    <col min="2561" max="2561" width="1.33203125" style="1" customWidth="1"/>
    <col min="2562" max="2562" width="13" style="1" bestFit="1" customWidth="1"/>
    <col min="2563" max="2568" width="12.33203125" style="1" customWidth="1"/>
    <col min="2569" max="2571" width="9.4140625" style="1" customWidth="1"/>
    <col min="2572" max="2815" width="8.08203125" style="1"/>
    <col min="2816" max="2816" width="1.5" style="1" customWidth="1"/>
    <col min="2817" max="2817" width="1.33203125" style="1" customWidth="1"/>
    <col min="2818" max="2818" width="13" style="1" bestFit="1" customWidth="1"/>
    <col min="2819" max="2824" width="12.33203125" style="1" customWidth="1"/>
    <col min="2825" max="2827" width="9.4140625" style="1" customWidth="1"/>
    <col min="2828" max="3071" width="8.08203125" style="1"/>
    <col min="3072" max="3072" width="1.5" style="1" customWidth="1"/>
    <col min="3073" max="3073" width="1.33203125" style="1" customWidth="1"/>
    <col min="3074" max="3074" width="13" style="1" bestFit="1" customWidth="1"/>
    <col min="3075" max="3080" width="12.33203125" style="1" customWidth="1"/>
    <col min="3081" max="3083" width="9.4140625" style="1" customWidth="1"/>
    <col min="3084" max="3327" width="8.08203125" style="1"/>
    <col min="3328" max="3328" width="1.5" style="1" customWidth="1"/>
    <col min="3329" max="3329" width="1.33203125" style="1" customWidth="1"/>
    <col min="3330" max="3330" width="13" style="1" bestFit="1" customWidth="1"/>
    <col min="3331" max="3336" width="12.33203125" style="1" customWidth="1"/>
    <col min="3337" max="3339" width="9.4140625" style="1" customWidth="1"/>
    <col min="3340" max="3583" width="8.08203125" style="1"/>
    <col min="3584" max="3584" width="1.5" style="1" customWidth="1"/>
    <col min="3585" max="3585" width="1.33203125" style="1" customWidth="1"/>
    <col min="3586" max="3586" width="13" style="1" bestFit="1" customWidth="1"/>
    <col min="3587" max="3592" width="12.33203125" style="1" customWidth="1"/>
    <col min="3593" max="3595" width="9.4140625" style="1" customWidth="1"/>
    <col min="3596" max="3839" width="8.08203125" style="1"/>
    <col min="3840" max="3840" width="1.5" style="1" customWidth="1"/>
    <col min="3841" max="3841" width="1.33203125" style="1" customWidth="1"/>
    <col min="3842" max="3842" width="13" style="1" bestFit="1" customWidth="1"/>
    <col min="3843" max="3848" width="12.33203125" style="1" customWidth="1"/>
    <col min="3849" max="3851" width="9.4140625" style="1" customWidth="1"/>
    <col min="3852" max="4095" width="8.08203125" style="1"/>
    <col min="4096" max="4096" width="1.5" style="1" customWidth="1"/>
    <col min="4097" max="4097" width="1.33203125" style="1" customWidth="1"/>
    <col min="4098" max="4098" width="13" style="1" bestFit="1" customWidth="1"/>
    <col min="4099" max="4104" width="12.33203125" style="1" customWidth="1"/>
    <col min="4105" max="4107" width="9.4140625" style="1" customWidth="1"/>
    <col min="4108" max="4351" width="8.08203125" style="1"/>
    <col min="4352" max="4352" width="1.5" style="1" customWidth="1"/>
    <col min="4353" max="4353" width="1.33203125" style="1" customWidth="1"/>
    <col min="4354" max="4354" width="13" style="1" bestFit="1" customWidth="1"/>
    <col min="4355" max="4360" width="12.33203125" style="1" customWidth="1"/>
    <col min="4361" max="4363" width="9.4140625" style="1" customWidth="1"/>
    <col min="4364" max="4607" width="8.08203125" style="1"/>
    <col min="4608" max="4608" width="1.5" style="1" customWidth="1"/>
    <col min="4609" max="4609" width="1.33203125" style="1" customWidth="1"/>
    <col min="4610" max="4610" width="13" style="1" bestFit="1" customWidth="1"/>
    <col min="4611" max="4616" width="12.33203125" style="1" customWidth="1"/>
    <col min="4617" max="4619" width="9.4140625" style="1" customWidth="1"/>
    <col min="4620" max="4863" width="8.08203125" style="1"/>
    <col min="4864" max="4864" width="1.5" style="1" customWidth="1"/>
    <col min="4865" max="4865" width="1.33203125" style="1" customWidth="1"/>
    <col min="4866" max="4866" width="13" style="1" bestFit="1" customWidth="1"/>
    <col min="4867" max="4872" width="12.33203125" style="1" customWidth="1"/>
    <col min="4873" max="4875" width="9.4140625" style="1" customWidth="1"/>
    <col min="4876" max="5119" width="8.08203125" style="1"/>
    <col min="5120" max="5120" width="1.5" style="1" customWidth="1"/>
    <col min="5121" max="5121" width="1.33203125" style="1" customWidth="1"/>
    <col min="5122" max="5122" width="13" style="1" bestFit="1" customWidth="1"/>
    <col min="5123" max="5128" width="12.33203125" style="1" customWidth="1"/>
    <col min="5129" max="5131" width="9.4140625" style="1" customWidth="1"/>
    <col min="5132" max="5375" width="8.08203125" style="1"/>
    <col min="5376" max="5376" width="1.5" style="1" customWidth="1"/>
    <col min="5377" max="5377" width="1.33203125" style="1" customWidth="1"/>
    <col min="5378" max="5378" width="13" style="1" bestFit="1" customWidth="1"/>
    <col min="5379" max="5384" width="12.33203125" style="1" customWidth="1"/>
    <col min="5385" max="5387" width="9.4140625" style="1" customWidth="1"/>
    <col min="5388" max="5631" width="8.08203125" style="1"/>
    <col min="5632" max="5632" width="1.5" style="1" customWidth="1"/>
    <col min="5633" max="5633" width="1.33203125" style="1" customWidth="1"/>
    <col min="5634" max="5634" width="13" style="1" bestFit="1" customWidth="1"/>
    <col min="5635" max="5640" width="12.33203125" style="1" customWidth="1"/>
    <col min="5641" max="5643" width="9.4140625" style="1" customWidth="1"/>
    <col min="5644" max="5887" width="8.08203125" style="1"/>
    <col min="5888" max="5888" width="1.5" style="1" customWidth="1"/>
    <col min="5889" max="5889" width="1.33203125" style="1" customWidth="1"/>
    <col min="5890" max="5890" width="13" style="1" bestFit="1" customWidth="1"/>
    <col min="5891" max="5896" width="12.33203125" style="1" customWidth="1"/>
    <col min="5897" max="5899" width="9.4140625" style="1" customWidth="1"/>
    <col min="5900" max="6143" width="8.08203125" style="1"/>
    <col min="6144" max="6144" width="1.5" style="1" customWidth="1"/>
    <col min="6145" max="6145" width="1.33203125" style="1" customWidth="1"/>
    <col min="6146" max="6146" width="13" style="1" bestFit="1" customWidth="1"/>
    <col min="6147" max="6152" width="12.33203125" style="1" customWidth="1"/>
    <col min="6153" max="6155" width="9.4140625" style="1" customWidth="1"/>
    <col min="6156" max="6399" width="8.08203125" style="1"/>
    <col min="6400" max="6400" width="1.5" style="1" customWidth="1"/>
    <col min="6401" max="6401" width="1.33203125" style="1" customWidth="1"/>
    <col min="6402" max="6402" width="13" style="1" bestFit="1" customWidth="1"/>
    <col min="6403" max="6408" width="12.33203125" style="1" customWidth="1"/>
    <col min="6409" max="6411" width="9.4140625" style="1" customWidth="1"/>
    <col min="6412" max="6655" width="8.08203125" style="1"/>
    <col min="6656" max="6656" width="1.5" style="1" customWidth="1"/>
    <col min="6657" max="6657" width="1.33203125" style="1" customWidth="1"/>
    <col min="6658" max="6658" width="13" style="1" bestFit="1" customWidth="1"/>
    <col min="6659" max="6664" width="12.33203125" style="1" customWidth="1"/>
    <col min="6665" max="6667" width="9.4140625" style="1" customWidth="1"/>
    <col min="6668" max="6911" width="8.08203125" style="1"/>
    <col min="6912" max="6912" width="1.5" style="1" customWidth="1"/>
    <col min="6913" max="6913" width="1.33203125" style="1" customWidth="1"/>
    <col min="6914" max="6914" width="13" style="1" bestFit="1" customWidth="1"/>
    <col min="6915" max="6920" width="12.33203125" style="1" customWidth="1"/>
    <col min="6921" max="6923" width="9.4140625" style="1" customWidth="1"/>
    <col min="6924" max="7167" width="8.08203125" style="1"/>
    <col min="7168" max="7168" width="1.5" style="1" customWidth="1"/>
    <col min="7169" max="7169" width="1.33203125" style="1" customWidth="1"/>
    <col min="7170" max="7170" width="13" style="1" bestFit="1" customWidth="1"/>
    <col min="7171" max="7176" width="12.33203125" style="1" customWidth="1"/>
    <col min="7177" max="7179" width="9.4140625" style="1" customWidth="1"/>
    <col min="7180" max="7423" width="8.08203125" style="1"/>
    <col min="7424" max="7424" width="1.5" style="1" customWidth="1"/>
    <col min="7425" max="7425" width="1.33203125" style="1" customWidth="1"/>
    <col min="7426" max="7426" width="13" style="1" bestFit="1" customWidth="1"/>
    <col min="7427" max="7432" width="12.33203125" style="1" customWidth="1"/>
    <col min="7433" max="7435" width="9.4140625" style="1" customWidth="1"/>
    <col min="7436" max="7679" width="8.08203125" style="1"/>
    <col min="7680" max="7680" width="1.5" style="1" customWidth="1"/>
    <col min="7681" max="7681" width="1.33203125" style="1" customWidth="1"/>
    <col min="7682" max="7682" width="13" style="1" bestFit="1" customWidth="1"/>
    <col min="7683" max="7688" width="12.33203125" style="1" customWidth="1"/>
    <col min="7689" max="7691" width="9.4140625" style="1" customWidth="1"/>
    <col min="7692" max="7935" width="8.08203125" style="1"/>
    <col min="7936" max="7936" width="1.5" style="1" customWidth="1"/>
    <col min="7937" max="7937" width="1.33203125" style="1" customWidth="1"/>
    <col min="7938" max="7938" width="13" style="1" bestFit="1" customWidth="1"/>
    <col min="7939" max="7944" width="12.33203125" style="1" customWidth="1"/>
    <col min="7945" max="7947" width="9.4140625" style="1" customWidth="1"/>
    <col min="7948" max="8191" width="8.08203125" style="1"/>
    <col min="8192" max="8192" width="1.5" style="1" customWidth="1"/>
    <col min="8193" max="8193" width="1.33203125" style="1" customWidth="1"/>
    <col min="8194" max="8194" width="13" style="1" bestFit="1" customWidth="1"/>
    <col min="8195" max="8200" width="12.33203125" style="1" customWidth="1"/>
    <col min="8201" max="8203" width="9.4140625" style="1" customWidth="1"/>
    <col min="8204" max="8447" width="8.08203125" style="1"/>
    <col min="8448" max="8448" width="1.5" style="1" customWidth="1"/>
    <col min="8449" max="8449" width="1.33203125" style="1" customWidth="1"/>
    <col min="8450" max="8450" width="13" style="1" bestFit="1" customWidth="1"/>
    <col min="8451" max="8456" width="12.33203125" style="1" customWidth="1"/>
    <col min="8457" max="8459" width="9.4140625" style="1" customWidth="1"/>
    <col min="8460" max="8703" width="8.08203125" style="1"/>
    <col min="8704" max="8704" width="1.5" style="1" customWidth="1"/>
    <col min="8705" max="8705" width="1.33203125" style="1" customWidth="1"/>
    <col min="8706" max="8706" width="13" style="1" bestFit="1" customWidth="1"/>
    <col min="8707" max="8712" width="12.33203125" style="1" customWidth="1"/>
    <col min="8713" max="8715" width="9.4140625" style="1" customWidth="1"/>
    <col min="8716" max="8959" width="8.08203125" style="1"/>
    <col min="8960" max="8960" width="1.5" style="1" customWidth="1"/>
    <col min="8961" max="8961" width="1.33203125" style="1" customWidth="1"/>
    <col min="8962" max="8962" width="13" style="1" bestFit="1" customWidth="1"/>
    <col min="8963" max="8968" width="12.33203125" style="1" customWidth="1"/>
    <col min="8969" max="8971" width="9.4140625" style="1" customWidth="1"/>
    <col min="8972" max="9215" width="8.08203125" style="1"/>
    <col min="9216" max="9216" width="1.5" style="1" customWidth="1"/>
    <col min="9217" max="9217" width="1.33203125" style="1" customWidth="1"/>
    <col min="9218" max="9218" width="13" style="1" bestFit="1" customWidth="1"/>
    <col min="9219" max="9224" width="12.33203125" style="1" customWidth="1"/>
    <col min="9225" max="9227" width="9.4140625" style="1" customWidth="1"/>
    <col min="9228" max="9471" width="8.08203125" style="1"/>
    <col min="9472" max="9472" width="1.5" style="1" customWidth="1"/>
    <col min="9473" max="9473" width="1.33203125" style="1" customWidth="1"/>
    <col min="9474" max="9474" width="13" style="1" bestFit="1" customWidth="1"/>
    <col min="9475" max="9480" width="12.33203125" style="1" customWidth="1"/>
    <col min="9481" max="9483" width="9.4140625" style="1" customWidth="1"/>
    <col min="9484" max="9727" width="8.08203125" style="1"/>
    <col min="9728" max="9728" width="1.5" style="1" customWidth="1"/>
    <col min="9729" max="9729" width="1.33203125" style="1" customWidth="1"/>
    <col min="9730" max="9730" width="13" style="1" bestFit="1" customWidth="1"/>
    <col min="9731" max="9736" width="12.33203125" style="1" customWidth="1"/>
    <col min="9737" max="9739" width="9.4140625" style="1" customWidth="1"/>
    <col min="9740" max="9983" width="8.08203125" style="1"/>
    <col min="9984" max="9984" width="1.5" style="1" customWidth="1"/>
    <col min="9985" max="9985" width="1.33203125" style="1" customWidth="1"/>
    <col min="9986" max="9986" width="13" style="1" bestFit="1" customWidth="1"/>
    <col min="9987" max="9992" width="12.33203125" style="1" customWidth="1"/>
    <col min="9993" max="9995" width="9.4140625" style="1" customWidth="1"/>
    <col min="9996" max="10239" width="8.08203125" style="1"/>
    <col min="10240" max="10240" width="1.5" style="1" customWidth="1"/>
    <col min="10241" max="10241" width="1.33203125" style="1" customWidth="1"/>
    <col min="10242" max="10242" width="13" style="1" bestFit="1" customWidth="1"/>
    <col min="10243" max="10248" width="12.33203125" style="1" customWidth="1"/>
    <col min="10249" max="10251" width="9.4140625" style="1" customWidth="1"/>
    <col min="10252" max="10495" width="8.08203125" style="1"/>
    <col min="10496" max="10496" width="1.5" style="1" customWidth="1"/>
    <col min="10497" max="10497" width="1.33203125" style="1" customWidth="1"/>
    <col min="10498" max="10498" width="13" style="1" bestFit="1" customWidth="1"/>
    <col min="10499" max="10504" width="12.33203125" style="1" customWidth="1"/>
    <col min="10505" max="10507" width="9.4140625" style="1" customWidth="1"/>
    <col min="10508" max="10751" width="8.08203125" style="1"/>
    <col min="10752" max="10752" width="1.5" style="1" customWidth="1"/>
    <col min="10753" max="10753" width="1.33203125" style="1" customWidth="1"/>
    <col min="10754" max="10754" width="13" style="1" bestFit="1" customWidth="1"/>
    <col min="10755" max="10760" width="12.33203125" style="1" customWidth="1"/>
    <col min="10761" max="10763" width="9.4140625" style="1" customWidth="1"/>
    <col min="10764" max="11007" width="8.08203125" style="1"/>
    <col min="11008" max="11008" width="1.5" style="1" customWidth="1"/>
    <col min="11009" max="11009" width="1.33203125" style="1" customWidth="1"/>
    <col min="11010" max="11010" width="13" style="1" bestFit="1" customWidth="1"/>
    <col min="11011" max="11016" width="12.33203125" style="1" customWidth="1"/>
    <col min="11017" max="11019" width="9.4140625" style="1" customWidth="1"/>
    <col min="11020" max="11263" width="8.08203125" style="1"/>
    <col min="11264" max="11264" width="1.5" style="1" customWidth="1"/>
    <col min="11265" max="11265" width="1.33203125" style="1" customWidth="1"/>
    <col min="11266" max="11266" width="13" style="1" bestFit="1" customWidth="1"/>
    <col min="11267" max="11272" width="12.33203125" style="1" customWidth="1"/>
    <col min="11273" max="11275" width="9.4140625" style="1" customWidth="1"/>
    <col min="11276" max="11519" width="8.08203125" style="1"/>
    <col min="11520" max="11520" width="1.5" style="1" customWidth="1"/>
    <col min="11521" max="11521" width="1.33203125" style="1" customWidth="1"/>
    <col min="11522" max="11522" width="13" style="1" bestFit="1" customWidth="1"/>
    <col min="11523" max="11528" width="12.33203125" style="1" customWidth="1"/>
    <col min="11529" max="11531" width="9.4140625" style="1" customWidth="1"/>
    <col min="11532" max="11775" width="8.08203125" style="1"/>
    <col min="11776" max="11776" width="1.5" style="1" customWidth="1"/>
    <col min="11777" max="11777" width="1.33203125" style="1" customWidth="1"/>
    <col min="11778" max="11778" width="13" style="1" bestFit="1" customWidth="1"/>
    <col min="11779" max="11784" width="12.33203125" style="1" customWidth="1"/>
    <col min="11785" max="11787" width="9.4140625" style="1" customWidth="1"/>
    <col min="11788" max="12031" width="8.08203125" style="1"/>
    <col min="12032" max="12032" width="1.5" style="1" customWidth="1"/>
    <col min="12033" max="12033" width="1.33203125" style="1" customWidth="1"/>
    <col min="12034" max="12034" width="13" style="1" bestFit="1" customWidth="1"/>
    <col min="12035" max="12040" width="12.33203125" style="1" customWidth="1"/>
    <col min="12041" max="12043" width="9.4140625" style="1" customWidth="1"/>
    <col min="12044" max="12287" width="8.08203125" style="1"/>
    <col min="12288" max="12288" width="1.5" style="1" customWidth="1"/>
    <col min="12289" max="12289" width="1.33203125" style="1" customWidth="1"/>
    <col min="12290" max="12290" width="13" style="1" bestFit="1" customWidth="1"/>
    <col min="12291" max="12296" width="12.33203125" style="1" customWidth="1"/>
    <col min="12297" max="12299" width="9.4140625" style="1" customWidth="1"/>
    <col min="12300" max="12543" width="8.08203125" style="1"/>
    <col min="12544" max="12544" width="1.5" style="1" customWidth="1"/>
    <col min="12545" max="12545" width="1.33203125" style="1" customWidth="1"/>
    <col min="12546" max="12546" width="13" style="1" bestFit="1" customWidth="1"/>
    <col min="12547" max="12552" width="12.33203125" style="1" customWidth="1"/>
    <col min="12553" max="12555" width="9.4140625" style="1" customWidth="1"/>
    <col min="12556" max="12799" width="8.08203125" style="1"/>
    <col min="12800" max="12800" width="1.5" style="1" customWidth="1"/>
    <col min="12801" max="12801" width="1.33203125" style="1" customWidth="1"/>
    <col min="12802" max="12802" width="13" style="1" bestFit="1" customWidth="1"/>
    <col min="12803" max="12808" width="12.33203125" style="1" customWidth="1"/>
    <col min="12809" max="12811" width="9.4140625" style="1" customWidth="1"/>
    <col min="12812" max="13055" width="8.08203125" style="1"/>
    <col min="13056" max="13056" width="1.5" style="1" customWidth="1"/>
    <col min="13057" max="13057" width="1.33203125" style="1" customWidth="1"/>
    <col min="13058" max="13058" width="13" style="1" bestFit="1" customWidth="1"/>
    <col min="13059" max="13064" width="12.33203125" style="1" customWidth="1"/>
    <col min="13065" max="13067" width="9.4140625" style="1" customWidth="1"/>
    <col min="13068" max="13311" width="8.08203125" style="1"/>
    <col min="13312" max="13312" width="1.5" style="1" customWidth="1"/>
    <col min="13313" max="13313" width="1.33203125" style="1" customWidth="1"/>
    <col min="13314" max="13314" width="13" style="1" bestFit="1" customWidth="1"/>
    <col min="13315" max="13320" width="12.33203125" style="1" customWidth="1"/>
    <col min="13321" max="13323" width="9.4140625" style="1" customWidth="1"/>
    <col min="13324" max="13567" width="8.08203125" style="1"/>
    <col min="13568" max="13568" width="1.5" style="1" customWidth="1"/>
    <col min="13569" max="13569" width="1.33203125" style="1" customWidth="1"/>
    <col min="13570" max="13570" width="13" style="1" bestFit="1" customWidth="1"/>
    <col min="13571" max="13576" width="12.33203125" style="1" customWidth="1"/>
    <col min="13577" max="13579" width="9.4140625" style="1" customWidth="1"/>
    <col min="13580" max="13823" width="8.08203125" style="1"/>
    <col min="13824" max="13824" width="1.5" style="1" customWidth="1"/>
    <col min="13825" max="13825" width="1.33203125" style="1" customWidth="1"/>
    <col min="13826" max="13826" width="13" style="1" bestFit="1" customWidth="1"/>
    <col min="13827" max="13832" width="12.33203125" style="1" customWidth="1"/>
    <col min="13833" max="13835" width="9.4140625" style="1" customWidth="1"/>
    <col min="13836" max="14079" width="8.08203125" style="1"/>
    <col min="14080" max="14080" width="1.5" style="1" customWidth="1"/>
    <col min="14081" max="14081" width="1.33203125" style="1" customWidth="1"/>
    <col min="14082" max="14082" width="13" style="1" bestFit="1" customWidth="1"/>
    <col min="14083" max="14088" width="12.33203125" style="1" customWidth="1"/>
    <col min="14089" max="14091" width="9.4140625" style="1" customWidth="1"/>
    <col min="14092" max="14335" width="8.08203125" style="1"/>
    <col min="14336" max="14336" width="1.5" style="1" customWidth="1"/>
    <col min="14337" max="14337" width="1.33203125" style="1" customWidth="1"/>
    <col min="14338" max="14338" width="13" style="1" bestFit="1" customWidth="1"/>
    <col min="14339" max="14344" width="12.33203125" style="1" customWidth="1"/>
    <col min="14345" max="14347" width="9.4140625" style="1" customWidth="1"/>
    <col min="14348" max="14591" width="8.08203125" style="1"/>
    <col min="14592" max="14592" width="1.5" style="1" customWidth="1"/>
    <col min="14593" max="14593" width="1.33203125" style="1" customWidth="1"/>
    <col min="14594" max="14594" width="13" style="1" bestFit="1" customWidth="1"/>
    <col min="14595" max="14600" width="12.33203125" style="1" customWidth="1"/>
    <col min="14601" max="14603" width="9.4140625" style="1" customWidth="1"/>
    <col min="14604" max="14847" width="8.08203125" style="1"/>
    <col min="14848" max="14848" width="1.5" style="1" customWidth="1"/>
    <col min="14849" max="14849" width="1.33203125" style="1" customWidth="1"/>
    <col min="14850" max="14850" width="13" style="1" bestFit="1" customWidth="1"/>
    <col min="14851" max="14856" width="12.33203125" style="1" customWidth="1"/>
    <col min="14857" max="14859" width="9.4140625" style="1" customWidth="1"/>
    <col min="14860" max="15103" width="8.08203125" style="1"/>
    <col min="15104" max="15104" width="1.5" style="1" customWidth="1"/>
    <col min="15105" max="15105" width="1.33203125" style="1" customWidth="1"/>
    <col min="15106" max="15106" width="13" style="1" bestFit="1" customWidth="1"/>
    <col min="15107" max="15112" width="12.33203125" style="1" customWidth="1"/>
    <col min="15113" max="15115" width="9.4140625" style="1" customWidth="1"/>
    <col min="15116" max="15359" width="8.08203125" style="1"/>
    <col min="15360" max="15360" width="1.5" style="1" customWidth="1"/>
    <col min="15361" max="15361" width="1.33203125" style="1" customWidth="1"/>
    <col min="15362" max="15362" width="13" style="1" bestFit="1" customWidth="1"/>
    <col min="15363" max="15368" width="12.33203125" style="1" customWidth="1"/>
    <col min="15369" max="15371" width="9.4140625" style="1" customWidth="1"/>
    <col min="15372" max="15615" width="8.08203125" style="1"/>
    <col min="15616" max="15616" width="1.5" style="1" customWidth="1"/>
    <col min="15617" max="15617" width="1.33203125" style="1" customWidth="1"/>
    <col min="15618" max="15618" width="13" style="1" bestFit="1" customWidth="1"/>
    <col min="15619" max="15624" width="12.33203125" style="1" customWidth="1"/>
    <col min="15625" max="15627" width="9.4140625" style="1" customWidth="1"/>
    <col min="15628" max="15871" width="8.08203125" style="1"/>
    <col min="15872" max="15872" width="1.5" style="1" customWidth="1"/>
    <col min="15873" max="15873" width="1.33203125" style="1" customWidth="1"/>
    <col min="15874" max="15874" width="13" style="1" bestFit="1" customWidth="1"/>
    <col min="15875" max="15880" width="12.33203125" style="1" customWidth="1"/>
    <col min="15881" max="15883" width="9.4140625" style="1" customWidth="1"/>
    <col min="15884" max="16127" width="8.08203125" style="1"/>
    <col min="16128" max="16128" width="1.5" style="1" customWidth="1"/>
    <col min="16129" max="16129" width="1.33203125" style="1" customWidth="1"/>
    <col min="16130" max="16130" width="13" style="1" bestFit="1" customWidth="1"/>
    <col min="16131" max="16136" width="12.33203125" style="1" customWidth="1"/>
    <col min="16137" max="16139" width="9.4140625" style="1" customWidth="1"/>
    <col min="16140" max="16384" width="8.08203125" style="1"/>
  </cols>
  <sheetData>
    <row r="1" spans="2:12" x14ac:dyDescent="0.55000000000000004">
      <c r="C1" s="2"/>
      <c r="L1" s="68" t="s">
        <v>47</v>
      </c>
    </row>
    <row r="2" spans="2:12" ht="17" thickBot="1" x14ac:dyDescent="0.6">
      <c r="C2" s="67" t="s">
        <v>48</v>
      </c>
      <c r="D2" s="67"/>
      <c r="G2" s="67"/>
    </row>
    <row r="3" spans="2:12" x14ac:dyDescent="0.55000000000000004">
      <c r="C3" s="80" t="s">
        <v>46</v>
      </c>
      <c r="D3" s="82" t="s">
        <v>45</v>
      </c>
      <c r="E3" s="83"/>
      <c r="F3" s="84"/>
      <c r="G3" s="82" t="s">
        <v>44</v>
      </c>
      <c r="H3" s="83"/>
      <c r="I3" s="84"/>
      <c r="J3" s="82" t="s">
        <v>43</v>
      </c>
      <c r="K3" s="83"/>
      <c r="L3" s="84"/>
    </row>
    <row r="4" spans="2:12" ht="13.5" thickBot="1" x14ac:dyDescent="0.6">
      <c r="C4" s="81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3.5" thickTop="1" x14ac:dyDescent="0.55000000000000004">
      <c r="B5" s="2" t="s">
        <v>39</v>
      </c>
      <c r="C5" s="60" t="s">
        <v>38</v>
      </c>
      <c r="D5" s="59">
        <v>105099</v>
      </c>
      <c r="E5" s="58">
        <v>114392</v>
      </c>
      <c r="F5" s="57">
        <v>219491</v>
      </c>
      <c r="G5" s="56">
        <v>32875</v>
      </c>
      <c r="H5" s="55">
        <v>32293</v>
      </c>
      <c r="I5" s="48">
        <v>65168</v>
      </c>
      <c r="J5" s="54">
        <v>31.28</v>
      </c>
      <c r="K5" s="53">
        <v>28.23</v>
      </c>
      <c r="L5" s="45">
        <v>29.69</v>
      </c>
    </row>
    <row r="6" spans="2:12" x14ac:dyDescent="0.55000000000000004">
      <c r="C6" s="31" t="s">
        <v>37</v>
      </c>
      <c r="D6" s="30">
        <v>125519</v>
      </c>
      <c r="E6" s="29">
        <v>125885</v>
      </c>
      <c r="F6" s="28">
        <v>251404</v>
      </c>
      <c r="G6" s="23">
        <v>38509</v>
      </c>
      <c r="H6" s="22">
        <v>36582</v>
      </c>
      <c r="I6" s="21">
        <v>75091</v>
      </c>
      <c r="J6" s="20">
        <v>30.68</v>
      </c>
      <c r="K6" s="19">
        <v>29.06</v>
      </c>
      <c r="L6" s="18">
        <v>29.87</v>
      </c>
    </row>
    <row r="7" spans="2:12" x14ac:dyDescent="0.55000000000000004">
      <c r="C7" s="31" t="s">
        <v>36</v>
      </c>
      <c r="D7" s="30">
        <v>47110</v>
      </c>
      <c r="E7" s="29">
        <v>53650</v>
      </c>
      <c r="F7" s="28">
        <v>100760</v>
      </c>
      <c r="G7" s="23">
        <v>11839</v>
      </c>
      <c r="H7" s="22">
        <v>11610</v>
      </c>
      <c r="I7" s="21">
        <v>23449</v>
      </c>
      <c r="J7" s="20">
        <v>25.13</v>
      </c>
      <c r="K7" s="19">
        <v>21.64</v>
      </c>
      <c r="L7" s="18">
        <v>23.27</v>
      </c>
    </row>
    <row r="8" spans="2:12" x14ac:dyDescent="0.55000000000000004">
      <c r="C8" s="31" t="s">
        <v>35</v>
      </c>
      <c r="D8" s="30">
        <v>61408</v>
      </c>
      <c r="E8" s="29">
        <v>67175</v>
      </c>
      <c r="F8" s="28">
        <v>128583</v>
      </c>
      <c r="G8" s="23">
        <v>19810</v>
      </c>
      <c r="H8" s="22">
        <v>19696</v>
      </c>
      <c r="I8" s="21">
        <v>39506</v>
      </c>
      <c r="J8" s="20">
        <v>32.26</v>
      </c>
      <c r="K8" s="19">
        <v>29.32</v>
      </c>
      <c r="L8" s="18">
        <v>30.72</v>
      </c>
    </row>
    <row r="9" spans="2:12" x14ac:dyDescent="0.55000000000000004">
      <c r="C9" s="31" t="s">
        <v>34</v>
      </c>
      <c r="D9" s="30">
        <v>54718</v>
      </c>
      <c r="E9" s="29">
        <v>57071</v>
      </c>
      <c r="F9" s="28">
        <v>111789</v>
      </c>
      <c r="G9" s="23">
        <v>18675</v>
      </c>
      <c r="H9" s="22">
        <v>17852</v>
      </c>
      <c r="I9" s="21">
        <v>36527</v>
      </c>
      <c r="J9" s="20">
        <v>34.130000000000003</v>
      </c>
      <c r="K9" s="19">
        <v>31.28</v>
      </c>
      <c r="L9" s="18">
        <v>32.67</v>
      </c>
    </row>
    <row r="10" spans="2:12" x14ac:dyDescent="0.55000000000000004">
      <c r="C10" s="31" t="s">
        <v>33</v>
      </c>
      <c r="D10" s="30">
        <v>77832</v>
      </c>
      <c r="E10" s="29">
        <v>78948</v>
      </c>
      <c r="F10" s="28">
        <v>156780</v>
      </c>
      <c r="G10" s="23">
        <v>25856</v>
      </c>
      <c r="H10" s="22">
        <v>25058</v>
      </c>
      <c r="I10" s="21">
        <v>50914</v>
      </c>
      <c r="J10" s="20">
        <v>33.22</v>
      </c>
      <c r="K10" s="19">
        <v>31.74</v>
      </c>
      <c r="L10" s="18">
        <v>32.47</v>
      </c>
    </row>
    <row r="11" spans="2:12" x14ac:dyDescent="0.55000000000000004">
      <c r="C11" s="31" t="s">
        <v>32</v>
      </c>
      <c r="D11" s="30">
        <v>29801</v>
      </c>
      <c r="E11" s="29">
        <v>32654</v>
      </c>
      <c r="F11" s="28">
        <v>62455</v>
      </c>
      <c r="G11" s="23">
        <v>8601</v>
      </c>
      <c r="H11" s="22">
        <v>8359</v>
      </c>
      <c r="I11" s="21">
        <v>16960</v>
      </c>
      <c r="J11" s="20">
        <v>28.86</v>
      </c>
      <c r="K11" s="19">
        <v>25.6</v>
      </c>
      <c r="L11" s="18">
        <v>27.16</v>
      </c>
    </row>
    <row r="12" spans="2:12" x14ac:dyDescent="0.55000000000000004">
      <c r="C12" s="31" t="s">
        <v>31</v>
      </c>
      <c r="D12" s="30">
        <v>6249</v>
      </c>
      <c r="E12" s="29">
        <v>7260</v>
      </c>
      <c r="F12" s="28">
        <v>13509</v>
      </c>
      <c r="G12" s="23">
        <v>1369</v>
      </c>
      <c r="H12" s="22">
        <v>1368</v>
      </c>
      <c r="I12" s="21">
        <v>2737</v>
      </c>
      <c r="J12" s="20">
        <v>21.91</v>
      </c>
      <c r="K12" s="19">
        <v>18.84</v>
      </c>
      <c r="L12" s="18">
        <v>20.260000000000002</v>
      </c>
    </row>
    <row r="13" spans="2:12" x14ac:dyDescent="0.55000000000000004">
      <c r="C13" s="31" t="s">
        <v>30</v>
      </c>
      <c r="D13" s="30">
        <v>19488</v>
      </c>
      <c r="E13" s="29">
        <v>19422</v>
      </c>
      <c r="F13" s="28">
        <v>38910</v>
      </c>
      <c r="G13" s="23">
        <v>6160</v>
      </c>
      <c r="H13" s="22">
        <v>5702</v>
      </c>
      <c r="I13" s="21">
        <v>11862</v>
      </c>
      <c r="J13" s="20">
        <v>31.61</v>
      </c>
      <c r="K13" s="19">
        <v>29.36</v>
      </c>
      <c r="L13" s="18">
        <v>30.49</v>
      </c>
    </row>
    <row r="14" spans="2:12" x14ac:dyDescent="0.55000000000000004">
      <c r="C14" s="31" t="s">
        <v>29</v>
      </c>
      <c r="D14" s="30">
        <v>6579</v>
      </c>
      <c r="E14" s="29">
        <v>7514</v>
      </c>
      <c r="F14" s="28">
        <v>14093</v>
      </c>
      <c r="G14" s="23">
        <v>2112</v>
      </c>
      <c r="H14" s="22">
        <v>2306</v>
      </c>
      <c r="I14" s="21">
        <v>4418</v>
      </c>
      <c r="J14" s="20">
        <v>32.1</v>
      </c>
      <c r="K14" s="19">
        <v>30.69</v>
      </c>
      <c r="L14" s="18">
        <v>31.35</v>
      </c>
    </row>
    <row r="15" spans="2:12" x14ac:dyDescent="0.55000000000000004">
      <c r="C15" s="31" t="s">
        <v>28</v>
      </c>
      <c r="D15" s="30">
        <v>6006</v>
      </c>
      <c r="E15" s="29">
        <v>6974</v>
      </c>
      <c r="F15" s="28">
        <v>12980</v>
      </c>
      <c r="G15" s="23">
        <v>1955</v>
      </c>
      <c r="H15" s="22">
        <v>2118</v>
      </c>
      <c r="I15" s="21">
        <v>4073</v>
      </c>
      <c r="J15" s="20">
        <v>32.549999999999997</v>
      </c>
      <c r="K15" s="19">
        <v>30.37</v>
      </c>
      <c r="L15" s="18">
        <v>31.38</v>
      </c>
    </row>
    <row r="16" spans="2:12" x14ac:dyDescent="0.55000000000000004">
      <c r="C16" s="31" t="s">
        <v>27</v>
      </c>
      <c r="D16" s="30">
        <v>18105</v>
      </c>
      <c r="E16" s="29">
        <v>17502</v>
      </c>
      <c r="F16" s="28">
        <v>35607</v>
      </c>
      <c r="G16" s="23">
        <v>5319</v>
      </c>
      <c r="H16" s="22">
        <v>4559</v>
      </c>
      <c r="I16" s="21">
        <v>9878</v>
      </c>
      <c r="J16" s="20">
        <v>29.38</v>
      </c>
      <c r="K16" s="19">
        <v>26.05</v>
      </c>
      <c r="L16" s="18">
        <v>27.74</v>
      </c>
    </row>
    <row r="17" spans="3:12" x14ac:dyDescent="0.55000000000000004">
      <c r="C17" s="31" t="s">
        <v>26</v>
      </c>
      <c r="D17" s="30">
        <v>17954</v>
      </c>
      <c r="E17" s="29">
        <v>20729</v>
      </c>
      <c r="F17" s="28">
        <v>38683</v>
      </c>
      <c r="G17" s="23">
        <v>4363</v>
      </c>
      <c r="H17" s="22">
        <v>4264</v>
      </c>
      <c r="I17" s="21">
        <v>8627</v>
      </c>
      <c r="J17" s="20">
        <v>24.3</v>
      </c>
      <c r="K17" s="19">
        <v>20.57</v>
      </c>
      <c r="L17" s="18">
        <v>22.3</v>
      </c>
    </row>
    <row r="18" spans="3:12" ht="13.5" thickBot="1" x14ac:dyDescent="0.6">
      <c r="C18" s="27" t="s">
        <v>25</v>
      </c>
      <c r="D18" s="52">
        <v>32995</v>
      </c>
      <c r="E18" s="51">
        <v>35188</v>
      </c>
      <c r="F18" s="24">
        <v>68183</v>
      </c>
      <c r="G18" s="50">
        <v>11954</v>
      </c>
      <c r="H18" s="49">
        <v>11809</v>
      </c>
      <c r="I18" s="48">
        <v>23763</v>
      </c>
      <c r="J18" s="47">
        <v>36.229999999999997</v>
      </c>
      <c r="K18" s="46">
        <v>33.56</v>
      </c>
      <c r="L18" s="45">
        <v>34.85</v>
      </c>
    </row>
    <row r="19" spans="3:12" ht="13.5" thickBot="1" x14ac:dyDescent="0.6">
      <c r="C19" s="17" t="s">
        <v>24</v>
      </c>
      <c r="D19" s="16">
        <f t="shared" ref="D19:I19" si="0">SUM(D5:D18)</f>
        <v>608863</v>
      </c>
      <c r="E19" s="15">
        <f t="shared" si="0"/>
        <v>644364</v>
      </c>
      <c r="F19" s="14">
        <f t="shared" si="0"/>
        <v>1253227</v>
      </c>
      <c r="G19" s="9">
        <f t="shared" si="0"/>
        <v>189397</v>
      </c>
      <c r="H19" s="44">
        <f t="shared" si="0"/>
        <v>183576</v>
      </c>
      <c r="I19" s="7">
        <f t="shared" si="0"/>
        <v>372973</v>
      </c>
      <c r="J19" s="6">
        <f>G19/D19*100</f>
        <v>31.106669316414365</v>
      </c>
      <c r="K19" s="5">
        <f>H19/E19*100</f>
        <v>28.48948730841574</v>
      </c>
      <c r="L19" s="4">
        <f>I19/F19*100</f>
        <v>29.761008979219248</v>
      </c>
    </row>
    <row r="20" spans="3:12" x14ac:dyDescent="0.55000000000000004">
      <c r="C20" s="43" t="s">
        <v>23</v>
      </c>
      <c r="D20" s="42">
        <v>2267</v>
      </c>
      <c r="E20" s="41">
        <v>2311</v>
      </c>
      <c r="F20" s="40">
        <v>4578</v>
      </c>
      <c r="G20" s="39">
        <v>748</v>
      </c>
      <c r="H20" s="38">
        <v>667</v>
      </c>
      <c r="I20" s="37">
        <v>1415</v>
      </c>
      <c r="J20" s="36">
        <v>33</v>
      </c>
      <c r="K20" s="35">
        <v>28.86</v>
      </c>
      <c r="L20" s="34">
        <v>30.91</v>
      </c>
    </row>
    <row r="21" spans="3:12" x14ac:dyDescent="0.55000000000000004">
      <c r="C21" s="31" t="s">
        <v>22</v>
      </c>
      <c r="D21" s="33">
        <f t="shared" ref="D21:I21" si="1">SUM(D20)</f>
        <v>2267</v>
      </c>
      <c r="E21" s="32">
        <f t="shared" si="1"/>
        <v>2311</v>
      </c>
      <c r="F21" s="28">
        <f t="shared" si="1"/>
        <v>4578</v>
      </c>
      <c r="G21" s="23">
        <f t="shared" si="1"/>
        <v>748</v>
      </c>
      <c r="H21" s="22">
        <f t="shared" si="1"/>
        <v>667</v>
      </c>
      <c r="I21" s="21">
        <f t="shared" si="1"/>
        <v>1415</v>
      </c>
      <c r="J21" s="20">
        <f>G21/D21*100</f>
        <v>32.99514777238641</v>
      </c>
      <c r="K21" s="19">
        <f>H21/E21*100</f>
        <v>28.861964517524878</v>
      </c>
      <c r="L21" s="18">
        <f>I21/F21*100</f>
        <v>30.90869375273045</v>
      </c>
    </row>
    <row r="22" spans="3:12" x14ac:dyDescent="0.55000000000000004">
      <c r="C22" s="31" t="s">
        <v>21</v>
      </c>
      <c r="D22" s="30">
        <v>10087</v>
      </c>
      <c r="E22" s="29">
        <v>10731</v>
      </c>
      <c r="F22" s="28">
        <v>20818</v>
      </c>
      <c r="G22" s="23">
        <v>3534</v>
      </c>
      <c r="H22" s="22">
        <v>3458</v>
      </c>
      <c r="I22" s="21">
        <v>6992</v>
      </c>
      <c r="J22" s="20">
        <v>35.04</v>
      </c>
      <c r="K22" s="19">
        <v>32.22</v>
      </c>
      <c r="L22" s="18">
        <v>33.590000000000003</v>
      </c>
    </row>
    <row r="23" spans="3:12" x14ac:dyDescent="0.55000000000000004">
      <c r="C23" s="31" t="s">
        <v>20</v>
      </c>
      <c r="D23" s="33">
        <f t="shared" ref="D23:I23" si="2">SUM(D22)</f>
        <v>10087</v>
      </c>
      <c r="E23" s="32">
        <f t="shared" si="2"/>
        <v>10731</v>
      </c>
      <c r="F23" s="28">
        <f t="shared" si="2"/>
        <v>20818</v>
      </c>
      <c r="G23" s="23">
        <f t="shared" si="2"/>
        <v>3534</v>
      </c>
      <c r="H23" s="22">
        <f t="shared" si="2"/>
        <v>3458</v>
      </c>
      <c r="I23" s="21">
        <f t="shared" si="2"/>
        <v>6992</v>
      </c>
      <c r="J23" s="20">
        <f>G23/D23*100</f>
        <v>35.035193813819774</v>
      </c>
      <c r="K23" s="19">
        <f>H23/E23*100</f>
        <v>32.224396607958248</v>
      </c>
      <c r="L23" s="18">
        <f>I23/F23*100</f>
        <v>33.586319531174944</v>
      </c>
    </row>
    <row r="24" spans="3:12" x14ac:dyDescent="0.55000000000000004">
      <c r="C24" s="31" t="s">
        <v>19</v>
      </c>
      <c r="D24" s="30">
        <v>16162</v>
      </c>
      <c r="E24" s="29">
        <v>16786</v>
      </c>
      <c r="F24" s="28">
        <v>32948</v>
      </c>
      <c r="G24" s="23">
        <v>5460</v>
      </c>
      <c r="H24" s="22">
        <v>5299</v>
      </c>
      <c r="I24" s="21">
        <v>10759</v>
      </c>
      <c r="J24" s="20">
        <v>33.78</v>
      </c>
      <c r="K24" s="19">
        <v>31.57</v>
      </c>
      <c r="L24" s="18">
        <v>32.65</v>
      </c>
    </row>
    <row r="25" spans="3:12" x14ac:dyDescent="0.55000000000000004">
      <c r="C25" s="31" t="s">
        <v>18</v>
      </c>
      <c r="D25" s="30">
        <v>4259</v>
      </c>
      <c r="E25" s="29">
        <v>4383</v>
      </c>
      <c r="F25" s="28">
        <v>8642</v>
      </c>
      <c r="G25" s="23">
        <v>1272</v>
      </c>
      <c r="H25" s="22">
        <v>1154</v>
      </c>
      <c r="I25" s="21">
        <v>2426</v>
      </c>
      <c r="J25" s="20">
        <v>29.87</v>
      </c>
      <c r="K25" s="19">
        <v>26.33</v>
      </c>
      <c r="L25" s="18">
        <v>28.07</v>
      </c>
    </row>
    <row r="26" spans="3:12" x14ac:dyDescent="0.55000000000000004">
      <c r="C26" s="31" t="s">
        <v>17</v>
      </c>
      <c r="D26" s="30">
        <v>6421</v>
      </c>
      <c r="E26" s="29">
        <v>6077</v>
      </c>
      <c r="F26" s="28">
        <v>12498</v>
      </c>
      <c r="G26" s="23">
        <v>1889</v>
      </c>
      <c r="H26" s="22">
        <v>1632</v>
      </c>
      <c r="I26" s="21">
        <v>3521</v>
      </c>
      <c r="J26" s="20">
        <v>29.42</v>
      </c>
      <c r="K26" s="19">
        <v>26.86</v>
      </c>
      <c r="L26" s="18">
        <v>28.17</v>
      </c>
    </row>
    <row r="27" spans="3:12" x14ac:dyDescent="0.55000000000000004">
      <c r="C27" s="31" t="s">
        <v>16</v>
      </c>
      <c r="D27" s="33">
        <f t="shared" ref="D27:I27" si="3">SUM(D24:D26)</f>
        <v>26842</v>
      </c>
      <c r="E27" s="32">
        <f t="shared" si="3"/>
        <v>27246</v>
      </c>
      <c r="F27" s="28">
        <f t="shared" si="3"/>
        <v>54088</v>
      </c>
      <c r="G27" s="23">
        <f t="shared" si="3"/>
        <v>8621</v>
      </c>
      <c r="H27" s="22">
        <f t="shared" si="3"/>
        <v>8085</v>
      </c>
      <c r="I27" s="21">
        <f t="shared" si="3"/>
        <v>16706</v>
      </c>
      <c r="J27" s="20">
        <f>G27/D27*100</f>
        <v>32.117576931674243</v>
      </c>
      <c r="K27" s="19">
        <f>H27/E27*100</f>
        <v>29.674080598987008</v>
      </c>
      <c r="L27" s="18">
        <f>I27/F27*100</f>
        <v>30.886703150421535</v>
      </c>
    </row>
    <row r="28" spans="3:12" x14ac:dyDescent="0.55000000000000004">
      <c r="C28" s="31" t="s">
        <v>15</v>
      </c>
      <c r="D28" s="30">
        <v>5436</v>
      </c>
      <c r="E28" s="29">
        <v>5957</v>
      </c>
      <c r="F28" s="28">
        <v>11393</v>
      </c>
      <c r="G28" s="23">
        <v>1974</v>
      </c>
      <c r="H28" s="22">
        <v>1955</v>
      </c>
      <c r="I28" s="21">
        <v>3929</v>
      </c>
      <c r="J28" s="20">
        <v>36.31</v>
      </c>
      <c r="K28" s="19">
        <v>32.82</v>
      </c>
      <c r="L28" s="18">
        <v>34.49</v>
      </c>
    </row>
    <row r="29" spans="3:12" x14ac:dyDescent="0.55000000000000004">
      <c r="C29" s="31" t="s">
        <v>14</v>
      </c>
      <c r="D29" s="30">
        <v>8859</v>
      </c>
      <c r="E29" s="29">
        <v>9907</v>
      </c>
      <c r="F29" s="28">
        <v>18766</v>
      </c>
      <c r="G29" s="23">
        <v>2297</v>
      </c>
      <c r="H29" s="22">
        <v>2339</v>
      </c>
      <c r="I29" s="21">
        <v>4636</v>
      </c>
      <c r="J29" s="20">
        <v>25.93</v>
      </c>
      <c r="K29" s="19">
        <v>23.61</v>
      </c>
      <c r="L29" s="18">
        <v>24.7</v>
      </c>
    </row>
    <row r="30" spans="3:12" x14ac:dyDescent="0.55000000000000004">
      <c r="C30" s="31" t="s">
        <v>13</v>
      </c>
      <c r="D30" s="30">
        <v>3343</v>
      </c>
      <c r="E30" s="29">
        <v>3698</v>
      </c>
      <c r="F30" s="28">
        <v>7041</v>
      </c>
      <c r="G30" s="23">
        <v>810</v>
      </c>
      <c r="H30" s="22">
        <v>775</v>
      </c>
      <c r="I30" s="21">
        <v>1585</v>
      </c>
      <c r="J30" s="20">
        <v>24.23</v>
      </c>
      <c r="K30" s="19">
        <v>20.96</v>
      </c>
      <c r="L30" s="18">
        <v>22.51</v>
      </c>
    </row>
    <row r="31" spans="3:12" x14ac:dyDescent="0.55000000000000004">
      <c r="C31" s="31" t="s">
        <v>12</v>
      </c>
      <c r="D31" s="33">
        <f t="shared" ref="D31:I31" si="4">SUM(D28:D30)</f>
        <v>17638</v>
      </c>
      <c r="E31" s="32">
        <f t="shared" si="4"/>
        <v>19562</v>
      </c>
      <c r="F31" s="28">
        <f t="shared" si="4"/>
        <v>37200</v>
      </c>
      <c r="G31" s="23">
        <f t="shared" si="4"/>
        <v>5081</v>
      </c>
      <c r="H31" s="22">
        <f t="shared" si="4"/>
        <v>5069</v>
      </c>
      <c r="I31" s="21">
        <f t="shared" si="4"/>
        <v>10150</v>
      </c>
      <c r="J31" s="20">
        <f>G31/D31*100</f>
        <v>28.807120988774237</v>
      </c>
      <c r="K31" s="19">
        <f>H31/E31*100</f>
        <v>25.912483386156836</v>
      </c>
      <c r="L31" s="18">
        <f>I31/F31*100</f>
        <v>27.284946236559136</v>
      </c>
    </row>
    <row r="32" spans="3:12" x14ac:dyDescent="0.55000000000000004">
      <c r="C32" s="31" t="s">
        <v>11</v>
      </c>
      <c r="D32" s="30">
        <v>5881</v>
      </c>
      <c r="E32" s="29">
        <v>6487</v>
      </c>
      <c r="F32" s="28">
        <v>12368</v>
      </c>
      <c r="G32" s="23">
        <v>1846</v>
      </c>
      <c r="H32" s="22">
        <v>1823</v>
      </c>
      <c r="I32" s="21">
        <v>3669</v>
      </c>
      <c r="J32" s="20">
        <v>31.39</v>
      </c>
      <c r="K32" s="19">
        <v>28.1</v>
      </c>
      <c r="L32" s="18">
        <v>29.67</v>
      </c>
    </row>
    <row r="33" spans="3:12" x14ac:dyDescent="0.55000000000000004">
      <c r="C33" s="31" t="s">
        <v>10</v>
      </c>
      <c r="D33" s="30">
        <v>3092</v>
      </c>
      <c r="E33" s="29">
        <v>3344</v>
      </c>
      <c r="F33" s="28">
        <v>6436</v>
      </c>
      <c r="G33" s="23">
        <v>748</v>
      </c>
      <c r="H33" s="22">
        <v>679</v>
      </c>
      <c r="I33" s="21">
        <v>1427</v>
      </c>
      <c r="J33" s="20">
        <v>24.19</v>
      </c>
      <c r="K33" s="19">
        <v>20.309999999999999</v>
      </c>
      <c r="L33" s="18">
        <v>22.17</v>
      </c>
    </row>
    <row r="34" spans="3:12" x14ac:dyDescent="0.55000000000000004">
      <c r="C34" s="31" t="s">
        <v>9</v>
      </c>
      <c r="D34" s="30">
        <v>3007</v>
      </c>
      <c r="E34" s="29">
        <v>3442</v>
      </c>
      <c r="F34" s="28">
        <v>6449</v>
      </c>
      <c r="G34" s="23">
        <v>922</v>
      </c>
      <c r="H34" s="22">
        <v>1038</v>
      </c>
      <c r="I34" s="21">
        <v>1960</v>
      </c>
      <c r="J34" s="20">
        <v>30.66</v>
      </c>
      <c r="K34" s="19">
        <v>30.16</v>
      </c>
      <c r="L34" s="18">
        <v>30.39</v>
      </c>
    </row>
    <row r="35" spans="3:12" x14ac:dyDescent="0.55000000000000004">
      <c r="C35" s="31" t="s">
        <v>8</v>
      </c>
      <c r="D35" s="30">
        <v>4436</v>
      </c>
      <c r="E35" s="29">
        <v>5088</v>
      </c>
      <c r="F35" s="28">
        <v>9524</v>
      </c>
      <c r="G35" s="23">
        <v>1573</v>
      </c>
      <c r="H35" s="22">
        <v>1676</v>
      </c>
      <c r="I35" s="21">
        <v>3249</v>
      </c>
      <c r="J35" s="20">
        <v>35.46</v>
      </c>
      <c r="K35" s="19">
        <v>32.94</v>
      </c>
      <c r="L35" s="18">
        <v>34.11</v>
      </c>
    </row>
    <row r="36" spans="3:12" x14ac:dyDescent="0.55000000000000004">
      <c r="C36" s="31" t="s">
        <v>7</v>
      </c>
      <c r="D36" s="33">
        <f t="shared" ref="D36:I36" si="5">SUM(D32:D35)</f>
        <v>16416</v>
      </c>
      <c r="E36" s="32">
        <f t="shared" si="5"/>
        <v>18361</v>
      </c>
      <c r="F36" s="28">
        <f t="shared" si="5"/>
        <v>34777</v>
      </c>
      <c r="G36" s="23">
        <f t="shared" si="5"/>
        <v>5089</v>
      </c>
      <c r="H36" s="22">
        <f t="shared" si="5"/>
        <v>5216</v>
      </c>
      <c r="I36" s="21">
        <f t="shared" si="5"/>
        <v>10305</v>
      </c>
      <c r="J36" s="20">
        <f>G36/D36*100</f>
        <v>31.000243664717349</v>
      </c>
      <c r="K36" s="19">
        <f>H36/E36*100</f>
        <v>28.408038777844347</v>
      </c>
      <c r="L36" s="18">
        <f>I36/F36*100</f>
        <v>29.631653104063034</v>
      </c>
    </row>
    <row r="37" spans="3:12" x14ac:dyDescent="0.55000000000000004">
      <c r="C37" s="31" t="s">
        <v>6</v>
      </c>
      <c r="D37" s="30">
        <v>5609</v>
      </c>
      <c r="E37" s="29">
        <v>6318</v>
      </c>
      <c r="F37" s="28">
        <v>11927</v>
      </c>
      <c r="G37" s="23">
        <v>1427</v>
      </c>
      <c r="H37" s="22">
        <v>1513</v>
      </c>
      <c r="I37" s="21">
        <v>2940</v>
      </c>
      <c r="J37" s="20">
        <v>25.44</v>
      </c>
      <c r="K37" s="19">
        <v>23.95</v>
      </c>
      <c r="L37" s="18">
        <v>24.65</v>
      </c>
    </row>
    <row r="38" spans="3:12" x14ac:dyDescent="0.55000000000000004">
      <c r="C38" s="31" t="s">
        <v>5</v>
      </c>
      <c r="D38" s="33">
        <f t="shared" ref="D38:I38" si="6">SUM(D37)</f>
        <v>5609</v>
      </c>
      <c r="E38" s="32">
        <f t="shared" si="6"/>
        <v>6318</v>
      </c>
      <c r="F38" s="28">
        <f t="shared" si="6"/>
        <v>11927</v>
      </c>
      <c r="G38" s="23">
        <f t="shared" si="6"/>
        <v>1427</v>
      </c>
      <c r="H38" s="22">
        <f t="shared" si="6"/>
        <v>1513</v>
      </c>
      <c r="I38" s="21">
        <f t="shared" si="6"/>
        <v>2940</v>
      </c>
      <c r="J38" s="20">
        <f>G38/D38*100</f>
        <v>25.441255125690855</v>
      </c>
      <c r="K38" s="19">
        <f>H38/E38*100</f>
        <v>23.947451725229506</v>
      </c>
      <c r="L38" s="18">
        <f>I38/F38*100</f>
        <v>24.64995388614069</v>
      </c>
    </row>
    <row r="39" spans="3:12" x14ac:dyDescent="0.55000000000000004">
      <c r="C39" s="31" t="s">
        <v>4</v>
      </c>
      <c r="D39" s="30">
        <v>3212</v>
      </c>
      <c r="E39" s="29">
        <v>3595</v>
      </c>
      <c r="F39" s="28">
        <v>6807</v>
      </c>
      <c r="G39" s="23">
        <v>957</v>
      </c>
      <c r="H39" s="22">
        <v>969</v>
      </c>
      <c r="I39" s="21">
        <v>1926</v>
      </c>
      <c r="J39" s="20">
        <v>29.79</v>
      </c>
      <c r="K39" s="19">
        <v>26.95</v>
      </c>
      <c r="L39" s="18">
        <v>28.29</v>
      </c>
    </row>
    <row r="40" spans="3:12" x14ac:dyDescent="0.55000000000000004">
      <c r="C40" s="31" t="s">
        <v>3</v>
      </c>
      <c r="D40" s="30">
        <v>3997</v>
      </c>
      <c r="E40" s="29">
        <v>4569</v>
      </c>
      <c r="F40" s="28">
        <v>8566</v>
      </c>
      <c r="G40" s="23">
        <v>1088</v>
      </c>
      <c r="H40" s="22">
        <v>1133</v>
      </c>
      <c r="I40" s="21">
        <v>2221</v>
      </c>
      <c r="J40" s="20">
        <v>27.22</v>
      </c>
      <c r="K40" s="19">
        <v>24.8</v>
      </c>
      <c r="L40" s="18">
        <v>25.93</v>
      </c>
    </row>
    <row r="41" spans="3:12" ht="13.5" thickBot="1" x14ac:dyDescent="0.6">
      <c r="C41" s="27" t="s">
        <v>2</v>
      </c>
      <c r="D41" s="26">
        <f t="shared" ref="D41:I41" si="7">SUM(D39:D40)</f>
        <v>7209</v>
      </c>
      <c r="E41" s="25">
        <f t="shared" si="7"/>
        <v>8164</v>
      </c>
      <c r="F41" s="24">
        <f t="shared" si="7"/>
        <v>15373</v>
      </c>
      <c r="G41" s="23">
        <f t="shared" si="7"/>
        <v>2045</v>
      </c>
      <c r="H41" s="22">
        <f t="shared" si="7"/>
        <v>2102</v>
      </c>
      <c r="I41" s="21">
        <f t="shared" si="7"/>
        <v>4147</v>
      </c>
      <c r="J41" s="20">
        <f t="shared" ref="J41:L43" si="8">G41/D41*100</f>
        <v>28.36731862949091</v>
      </c>
      <c r="K41" s="19">
        <f t="shared" si="8"/>
        <v>25.747182753552178</v>
      </c>
      <c r="L41" s="18">
        <f t="shared" si="8"/>
        <v>26.97586677941846</v>
      </c>
    </row>
    <row r="42" spans="3:12" ht="13.5" thickBot="1" x14ac:dyDescent="0.6">
      <c r="C42" s="17" t="s">
        <v>1</v>
      </c>
      <c r="D42" s="16">
        <f t="shared" ref="D42:I42" si="9">SUM(D21,D23,D27,D31,D36,D38,D41)</f>
        <v>86068</v>
      </c>
      <c r="E42" s="15">
        <f t="shared" si="9"/>
        <v>92693</v>
      </c>
      <c r="F42" s="14">
        <f t="shared" si="9"/>
        <v>178761</v>
      </c>
      <c r="G42" s="9">
        <f t="shared" si="9"/>
        <v>26545</v>
      </c>
      <c r="H42" s="8">
        <f t="shared" si="9"/>
        <v>26110</v>
      </c>
      <c r="I42" s="7">
        <f t="shared" si="9"/>
        <v>52655</v>
      </c>
      <c r="J42" s="6">
        <f t="shared" si="8"/>
        <v>30.841892457126924</v>
      </c>
      <c r="K42" s="5">
        <f t="shared" si="8"/>
        <v>28.168254344988298</v>
      </c>
      <c r="L42" s="4">
        <f t="shared" si="8"/>
        <v>29.455530009342084</v>
      </c>
    </row>
    <row r="43" spans="3:12" ht="13.5" thickBot="1" x14ac:dyDescent="0.6">
      <c r="C43" s="13" t="s">
        <v>0</v>
      </c>
      <c r="D43" s="12">
        <f t="shared" ref="D43:I43" si="10">SUM(D19,D42)</f>
        <v>694931</v>
      </c>
      <c r="E43" s="11">
        <f t="shared" si="10"/>
        <v>737057</v>
      </c>
      <c r="F43" s="10">
        <f t="shared" si="10"/>
        <v>1431988</v>
      </c>
      <c r="G43" s="9">
        <f t="shared" si="10"/>
        <v>215942</v>
      </c>
      <c r="H43" s="8">
        <f t="shared" si="10"/>
        <v>209686</v>
      </c>
      <c r="I43" s="7">
        <f t="shared" si="10"/>
        <v>425628</v>
      </c>
      <c r="J43" s="6">
        <f t="shared" si="8"/>
        <v>31.073876399239637</v>
      </c>
      <c r="K43" s="5">
        <f t="shared" si="8"/>
        <v>28.449088740762246</v>
      </c>
      <c r="L43" s="4">
        <f t="shared" si="8"/>
        <v>29.722874772693626</v>
      </c>
    </row>
    <row r="45" spans="3:12" x14ac:dyDescent="0.55000000000000004">
      <c r="C45" s="3"/>
      <c r="D45" s="3"/>
      <c r="E45" s="3"/>
      <c r="F45" s="3"/>
      <c r="G45" s="3"/>
      <c r="J45" s="3"/>
    </row>
    <row r="51" spans="3:10" x14ac:dyDescent="0.55000000000000004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9" scale="8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863CCA77-F84A-4F86-B1DE-16D0F2F09426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B292-7D5C-48FD-9564-A82C235F9B8A}">
  <sheetPr>
    <pageSetUpPr fitToPage="1"/>
  </sheetPr>
  <dimension ref="A1:G8"/>
  <sheetViews>
    <sheetView zoomScale="80" zoomScaleNormal="100" workbookViewId="0">
      <selection sqref="A1:G1"/>
    </sheetView>
  </sheetViews>
  <sheetFormatPr defaultRowHeight="13" x14ac:dyDescent="0.2"/>
  <cols>
    <col min="1" max="1" width="30.9140625" style="69" customWidth="1"/>
    <col min="2" max="2" width="16.83203125" style="69" customWidth="1"/>
    <col min="3" max="3" width="13.1640625" style="69" customWidth="1"/>
    <col min="4" max="4" width="16.75" style="69" customWidth="1"/>
    <col min="5" max="5" width="13.1640625" style="69" customWidth="1"/>
    <col min="6" max="6" width="16.75" style="69" customWidth="1"/>
    <col min="7" max="7" width="13.1640625" style="69" customWidth="1"/>
    <col min="8" max="16384" width="8.6640625" style="69"/>
  </cols>
  <sheetData>
    <row r="1" spans="1:7" ht="41.5" x14ac:dyDescent="0.55000000000000004">
      <c r="A1" s="89" t="s">
        <v>49</v>
      </c>
      <c r="B1" s="89"/>
      <c r="C1" s="89"/>
      <c r="D1" s="89"/>
      <c r="E1" s="89"/>
      <c r="F1" s="89"/>
      <c r="G1" s="89"/>
    </row>
    <row r="2" spans="1:7" ht="48" customHeight="1" thickBot="1" x14ac:dyDescent="0.45">
      <c r="A2" s="70" t="s">
        <v>50</v>
      </c>
      <c r="B2" s="70"/>
      <c r="C2" s="70"/>
      <c r="D2" s="70"/>
      <c r="E2" s="70"/>
      <c r="F2" s="70"/>
      <c r="G2" s="71" t="s">
        <v>51</v>
      </c>
    </row>
    <row r="3" spans="1:7" ht="88.5" customHeight="1" x14ac:dyDescent="0.2">
      <c r="A3" s="72"/>
      <c r="B3" s="90" t="s">
        <v>42</v>
      </c>
      <c r="C3" s="91"/>
      <c r="D3" s="90" t="s">
        <v>41</v>
      </c>
      <c r="E3" s="91"/>
      <c r="F3" s="90" t="s">
        <v>40</v>
      </c>
      <c r="G3" s="92"/>
    </row>
    <row r="4" spans="1:7" ht="72.75" customHeight="1" x14ac:dyDescent="0.2">
      <c r="A4" s="93" t="s">
        <v>52</v>
      </c>
      <c r="B4" s="87">
        <v>31</v>
      </c>
      <c r="C4" s="73" t="s">
        <v>60</v>
      </c>
      <c r="D4" s="87">
        <v>28</v>
      </c>
      <c r="E4" s="73" t="s">
        <v>61</v>
      </c>
      <c r="F4" s="87">
        <v>29</v>
      </c>
      <c r="G4" s="74" t="s">
        <v>62</v>
      </c>
    </row>
    <row r="5" spans="1:7" ht="72.75" customHeight="1" x14ac:dyDescent="0.2">
      <c r="A5" s="94"/>
      <c r="B5" s="95"/>
      <c r="C5" s="75" t="s">
        <v>53</v>
      </c>
      <c r="D5" s="95"/>
      <c r="E5" s="75" t="s">
        <v>53</v>
      </c>
      <c r="F5" s="95"/>
      <c r="G5" s="76" t="s">
        <v>54</v>
      </c>
    </row>
    <row r="6" spans="1:7" ht="72.75" customHeight="1" x14ac:dyDescent="0.2">
      <c r="A6" s="85" t="s">
        <v>55</v>
      </c>
      <c r="B6" s="87">
        <v>30</v>
      </c>
      <c r="C6" s="73" t="s">
        <v>56</v>
      </c>
      <c r="D6" s="87">
        <v>29</v>
      </c>
      <c r="E6" s="73" t="s">
        <v>57</v>
      </c>
      <c r="F6" s="87">
        <v>30</v>
      </c>
      <c r="G6" s="74" t="s">
        <v>58</v>
      </c>
    </row>
    <row r="7" spans="1:7" ht="72.75" customHeight="1" thickBot="1" x14ac:dyDescent="0.25">
      <c r="A7" s="86"/>
      <c r="B7" s="88"/>
      <c r="C7" s="77" t="s">
        <v>53</v>
      </c>
      <c r="D7" s="88"/>
      <c r="E7" s="77" t="s">
        <v>53</v>
      </c>
      <c r="F7" s="88"/>
      <c r="G7" s="78" t="s">
        <v>54</v>
      </c>
    </row>
    <row r="8" spans="1:7" ht="19" x14ac:dyDescent="0.3">
      <c r="B8" s="79" t="s">
        <v>59</v>
      </c>
    </row>
  </sheetData>
  <mergeCells count="12">
    <mergeCell ref="A6:A7"/>
    <mergeCell ref="B6:B7"/>
    <mergeCell ref="D6:D7"/>
    <mergeCell ref="F6:F7"/>
    <mergeCell ref="A1:G1"/>
    <mergeCell ref="B3:C3"/>
    <mergeCell ref="D3:E3"/>
    <mergeCell ref="F3:G3"/>
    <mergeCell ref="A4:A5"/>
    <mergeCell ref="B4:B5"/>
    <mergeCell ref="D4:D5"/>
    <mergeCell ref="F4:F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１８時００分現在</vt:lpstr>
      <vt:lpstr>投票率</vt:lpstr>
      <vt:lpstr>'１８時００分現在'!Print_Area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