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d3185\Downloads\最終\Ｒ２下水関連\"/>
    </mc:Choice>
  </mc:AlternateContent>
  <workbookProtection workbookAlgorithmName="SHA-512" workbookHashValue="s6wcrS4VZ3rbEMzlHA2z1qmjA1ziS1oo1K+0+uuu3t01Ng7qpNXYQr0WwFsD+1wi98Rm+GKnXG0oZX3Wn81t1w==" workbookSaltValue="P1iDK/Ja0s9SFnuP2T0iM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<sst xmlns="http://schemas.openxmlformats.org/spreadsheetml/2006/main" count="236" uniqueCount="121">
  <si>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</si>
  <si>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</si>
  <si>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</si>
  <si>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</si>
  <si>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</si>
  <si>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</si>
  <si>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</si>
  <si>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</si>
  <si>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</si>
  <si>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</si>
  <si>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</si>
  <si>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</si>
  <si>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</si>
  <si>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</si>
  <si>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</si>
  <si>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</si>
  <si>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</si>
  <si>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</si>
  <si>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</si>
  <si>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</si>
  <si>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</si>
  <si>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</si>
  <si>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</si>
  <si>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</si>
  <si>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</si>
  <si>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</si>
  <si>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</si>
  <si>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</si>
  <si>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</si>
  <si>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</si>
  <si>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</si>
  <si>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</si>
  <si>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</si>
  <si>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</si>
  <si>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</si>
  <si>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</si>
  <si>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</si>
  <si>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</si>
  <si>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</si>
  <si>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</si>
  <si>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</si>
  <si>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</si>
  <si>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</si>
  <si>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</si>
  <si>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</si>
  <si>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</si>
  <si>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</si>
  <si>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</si>
  <si>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</si>
  <si>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</si>
  <si>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</si>
  <si>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</si>
  <si>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</si>
  <si>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</si>
  <si>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</si>
  <si>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</si>
  <si>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</si>
  <si>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</si>
  <si>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</si>
  <si>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</si>
  <si>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</si>
  <si>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</si>
  <si>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</si>
  <si>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</si>
  <si>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</si>
  <si>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</si>
  <si>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</si>
  <si>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</si>
  <si>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</si>
  <si>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</si>
  <si>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</si>
  <si>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</si>
  <si>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</si>
  <si>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</si>
  <si>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</si>
  <si>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</si>
  <si>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</si>
  <si>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</si>
  <si>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</si>
  <si>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</si>
  <si>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</si>
  <si>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</si>
  <si>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</si>
  <si>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</si>
  <si>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</si>
  <si>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</si>
  <si>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</si>
  <si>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</si>
  <si>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</si>
  <si>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</si>
  <si>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</si>
  <si>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</si>
  <si>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</si>
  <si>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</si>
  <si>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</si>
  <si>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</si>
  <si>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</si>
  <si>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</si>
  <si>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</si>
  <si>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</si>
  <si>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</si>
  <si>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</si>
  <si>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</si>
  <si>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</si>
  <si>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</si>
  <si>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</si>
  <si>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</si>
  <si>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</si>
  <si>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</si>
  <si>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</si>
  <si>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</si>
  <si>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</si>
  <si>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</si>
  <si>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</si>
  <si>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</si>
  <si>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</si>
  <si>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</si>
  <si>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</si>
  <si>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収益的収支比率は、100%を下回っているため、経営改善に取り組む必要がある。
　企業債残高対事業規模比率は企業債償還が完了する中、企業債の発行額を抑制しているため、類似団体平均値と比較して800P以上低く、良好であるが、必要な更新を先送りにしている状況でもある。
　経費回収率は類似団体平均値と比較して14.12P下回るとともに100%を大幅に下回っており、汚水処理に係る費用を使用料で賄うことができず、一般会計からの繰入金に依存している状況である。今後、人口減少等による使用料収入の減少および更新投資に充てる財源の確保を踏まえ、一層の費用縮減と適正な使用料について検討が必要である。
　汚水処理原価は老朽化による維持管理費の増加により、対前年度比49.57円増加したため、類似団体平均値を上回った。今後は老朽化による維持管理費が更に増加することが予測されるため、計画的な更新が必要である。
　水洗化率は対前年度比0.01P増加し、類似団体平均値を8.78P上回っており、良好である。</t>
    <rPh sb="349" eb="351">
      <t>ウワマワ</t>
    </rPh>
    <phoneticPr fontId="4"/>
  </si>
  <si>
    <t>　現在は適正な維持管理を行い、施設の長寿命化に取り組んでいる。今後、更新時期を迎える区域もあることから更新計画の策定と更新財源の確保が必要である。</t>
  </si>
  <si>
    <t>　前年度と比較して、経費回収率および汚水処理原価は悪化した。
　今後、人口減少等による使用料収入の減少も予測されることから、費用の縮減および使用料の見直しを含めた検討を行い、経営改善に努めていく。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</si>
</sst>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CCC-406D-8472-F8B1378991E6}"/>
            </c:ext>
          </c:extLst>
        </c:ser>
        <c:dLbls>
          <c:showLegendKey val="0"/>
          <c:showVal val="0"/>
          <c:showCatName val="0"/>
          <c:showSerName val="0"/>
          <c:showPercent val="0"/>
          <c:showBubbleSize val="0"/>
        </c:dLbls>
        <c:gapWidth val="150"/>
        <c:axId val="211800272"/>
        <c:axId val="21180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7CCC-406D-8472-F8B1378991E6}"/>
            </c:ext>
          </c:extLst>
        </c:ser>
        <c:dLbls>
          <c:showLegendKey val="0"/>
          <c:showVal val="0"/>
          <c:showCatName val="0"/>
          <c:showSerName val="0"/>
          <c:showPercent val="0"/>
          <c:showBubbleSize val="0"/>
        </c:dLbls>
        <c:marker val="1"/>
        <c:smooth val="0"/>
        <c:axId val="211800272"/>
        <c:axId val="211800664"/>
      </c:lineChart>
      <c:dateAx>
        <c:axId val="211800272"/>
        <c:scaling>
          <c:orientation val="minMax"/>
        </c:scaling>
        <c:delete val="1"/>
        <c:axPos val="b"/>
        <c:numFmt formatCode="&quot;H&quot;yy" sourceLinked="1"/>
        <c:majorTickMark val="none"/>
        <c:minorTickMark val="none"/>
        <c:tickLblPos val="none"/>
        <c:crossAx val="211800664"/>
        <c:crosses val="autoZero"/>
        <c:auto val="1"/>
        <c:lblOffset val="100"/>
        <c:baseTimeUnit val="years"/>
      </c:dateAx>
      <c:valAx>
        <c:axId val="21180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0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65.739999999999995</c:v>
                </c:pt>
                <c:pt idx="1">
                  <c:v>67.61</c:v>
                </c:pt>
                <c:pt idx="2">
                  <c:v>62.28</c:v>
                </c:pt>
                <c:pt idx="3">
                  <c:v>64.650000000000006</c:v>
                </c:pt>
                <c:pt idx="4">
                  <c:v>61.74</c:v>
                </c:pt>
              </c:numCache>
            </c:numRef>
          </c:val>
          <c:extLst xmlns:c16r2="http://schemas.microsoft.com/office/drawing/2015/06/chart">
            <c:ext xmlns:c16="http://schemas.microsoft.com/office/drawing/2014/chart" uri="{C3380CC4-5D6E-409C-BE32-E72D297353CC}">
              <c16:uniqueId val="{00000000-124E-46D9-83D1-E49B4007C98B}"/>
            </c:ext>
          </c:extLst>
        </c:ser>
        <c:dLbls>
          <c:showLegendKey val="0"/>
          <c:showVal val="0"/>
          <c:showCatName val="0"/>
          <c:showSerName val="0"/>
          <c:showPercent val="0"/>
          <c:showBubbleSize val="0"/>
        </c:dLbls>
        <c:gapWidth val="150"/>
        <c:axId val="269628240"/>
        <c:axId val="269627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124E-46D9-83D1-E49B4007C98B}"/>
            </c:ext>
          </c:extLst>
        </c:ser>
        <c:dLbls>
          <c:showLegendKey val="0"/>
          <c:showVal val="0"/>
          <c:showCatName val="0"/>
          <c:showSerName val="0"/>
          <c:showPercent val="0"/>
          <c:showBubbleSize val="0"/>
        </c:dLbls>
        <c:marker val="1"/>
        <c:smooth val="0"/>
        <c:axId val="269628240"/>
        <c:axId val="269627848"/>
      </c:lineChart>
      <c:dateAx>
        <c:axId val="269628240"/>
        <c:scaling>
          <c:orientation val="minMax"/>
        </c:scaling>
        <c:delete val="1"/>
        <c:axPos val="b"/>
        <c:numFmt formatCode="&quot;H&quot;yy" sourceLinked="1"/>
        <c:majorTickMark val="none"/>
        <c:minorTickMark val="none"/>
        <c:tickLblPos val="none"/>
        <c:crossAx val="269627848"/>
        <c:crosses val="autoZero"/>
        <c:auto val="1"/>
        <c:lblOffset val="100"/>
        <c:baseTimeUnit val="years"/>
      </c:dateAx>
      <c:valAx>
        <c:axId val="269627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62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92.88</c:v>
                </c:pt>
                <c:pt idx="1">
                  <c:v>92.88</c:v>
                </c:pt>
                <c:pt idx="2">
                  <c:v>92.87</c:v>
                </c:pt>
                <c:pt idx="3">
                  <c:v>93.47</c:v>
                </c:pt>
                <c:pt idx="4">
                  <c:v>93.48</c:v>
                </c:pt>
              </c:numCache>
            </c:numRef>
          </c:val>
          <c:extLst xmlns:c16r2="http://schemas.microsoft.com/office/drawing/2015/06/chart">
            <c:ext xmlns:c16="http://schemas.microsoft.com/office/drawing/2014/chart" uri="{C3380CC4-5D6E-409C-BE32-E72D297353CC}">
              <c16:uniqueId val="{00000000-CE68-4ABA-B7A9-28948B385BC6}"/>
            </c:ext>
          </c:extLst>
        </c:ser>
        <c:dLbls>
          <c:showLegendKey val="0"/>
          <c:showVal val="0"/>
          <c:showCatName val="0"/>
          <c:showSerName val="0"/>
          <c:showPercent val="0"/>
          <c:showBubbleSize val="0"/>
        </c:dLbls>
        <c:gapWidth val="150"/>
        <c:axId val="269625104"/>
        <c:axId val="269623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CE68-4ABA-B7A9-28948B385BC6}"/>
            </c:ext>
          </c:extLst>
        </c:ser>
        <c:dLbls>
          <c:showLegendKey val="0"/>
          <c:showVal val="0"/>
          <c:showCatName val="0"/>
          <c:showSerName val="0"/>
          <c:showPercent val="0"/>
          <c:showBubbleSize val="0"/>
        </c:dLbls>
        <c:marker val="1"/>
        <c:smooth val="0"/>
        <c:axId val="269625104"/>
        <c:axId val="269623144"/>
      </c:lineChart>
      <c:dateAx>
        <c:axId val="269625104"/>
        <c:scaling>
          <c:orientation val="minMax"/>
        </c:scaling>
        <c:delete val="1"/>
        <c:axPos val="b"/>
        <c:numFmt formatCode="&quot;H&quot;yy" sourceLinked="1"/>
        <c:majorTickMark val="none"/>
        <c:minorTickMark val="none"/>
        <c:tickLblPos val="none"/>
        <c:crossAx val="269623144"/>
        <c:crosses val="autoZero"/>
        <c:auto val="1"/>
        <c:lblOffset val="100"/>
        <c:baseTimeUnit val="years"/>
      </c:dateAx>
      <c:valAx>
        <c:axId val="26962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62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84.15</c:v>
                </c:pt>
                <c:pt idx="1">
                  <c:v>84.3</c:v>
                </c:pt>
                <c:pt idx="2">
                  <c:v>83.02</c:v>
                </c:pt>
                <c:pt idx="3">
                  <c:v>84.37</c:v>
                </c:pt>
                <c:pt idx="4">
                  <c:v>84.39</c:v>
                </c:pt>
              </c:numCache>
            </c:numRef>
          </c:val>
          <c:extLst xmlns:c16r2="http://schemas.microsoft.com/office/drawing/2015/06/chart">
            <c:ext xmlns:c16="http://schemas.microsoft.com/office/drawing/2014/chart" uri="{C3380CC4-5D6E-409C-BE32-E72D297353CC}">
              <c16:uniqueId val="{00000000-968B-4681-9A30-BDE3AFBF0F12}"/>
            </c:ext>
          </c:extLst>
        </c:ser>
        <c:dLbls>
          <c:showLegendKey val="0"/>
          <c:showVal val="0"/>
          <c:showCatName val="0"/>
          <c:showSerName val="0"/>
          <c:showPercent val="0"/>
          <c:showBubbleSize val="0"/>
        </c:dLbls>
        <c:gapWidth val="150"/>
        <c:axId val="211802232"/>
        <c:axId val="21180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8B-4681-9A30-BDE3AFBF0F12}"/>
            </c:ext>
          </c:extLst>
        </c:ser>
        <c:dLbls>
          <c:showLegendKey val="0"/>
          <c:showVal val="0"/>
          <c:showCatName val="0"/>
          <c:showSerName val="0"/>
          <c:showPercent val="0"/>
          <c:showBubbleSize val="0"/>
        </c:dLbls>
        <c:marker val="1"/>
        <c:smooth val="0"/>
        <c:axId val="211802232"/>
        <c:axId val="211801448"/>
      </c:lineChart>
      <c:dateAx>
        <c:axId val="211802232"/>
        <c:scaling>
          <c:orientation val="minMax"/>
        </c:scaling>
        <c:delete val="1"/>
        <c:axPos val="b"/>
        <c:numFmt formatCode="&quot;H&quot;yy" sourceLinked="1"/>
        <c:majorTickMark val="none"/>
        <c:minorTickMark val="none"/>
        <c:tickLblPos val="none"/>
        <c:crossAx val="211801448"/>
        <c:crosses val="autoZero"/>
        <c:auto val="1"/>
        <c:lblOffset val="100"/>
        <c:baseTimeUnit val="years"/>
      </c:dateAx>
      <c:valAx>
        <c:axId val="21180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0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63-48CD-8104-D0E3BC60075B}"/>
            </c:ext>
          </c:extLst>
        </c:ser>
        <c:dLbls>
          <c:showLegendKey val="0"/>
          <c:showVal val="0"/>
          <c:showCatName val="0"/>
          <c:showSerName val="0"/>
          <c:showPercent val="0"/>
          <c:showBubbleSize val="0"/>
        </c:dLbls>
        <c:gapWidth val="150"/>
        <c:axId val="119360152"/>
        <c:axId val="11936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63-48CD-8104-D0E3BC60075B}"/>
            </c:ext>
          </c:extLst>
        </c:ser>
        <c:dLbls>
          <c:showLegendKey val="0"/>
          <c:showVal val="0"/>
          <c:showCatName val="0"/>
          <c:showSerName val="0"/>
          <c:showPercent val="0"/>
          <c:showBubbleSize val="0"/>
        </c:dLbls>
        <c:marker val="1"/>
        <c:smooth val="0"/>
        <c:axId val="119360152"/>
        <c:axId val="119361328"/>
      </c:lineChart>
      <c:dateAx>
        <c:axId val="119360152"/>
        <c:scaling>
          <c:orientation val="minMax"/>
        </c:scaling>
        <c:delete val="1"/>
        <c:axPos val="b"/>
        <c:numFmt formatCode="&quot;H&quot;yy" sourceLinked="1"/>
        <c:majorTickMark val="none"/>
        <c:minorTickMark val="none"/>
        <c:tickLblPos val="none"/>
        <c:crossAx val="119361328"/>
        <c:crosses val="autoZero"/>
        <c:auto val="1"/>
        <c:lblOffset val="100"/>
        <c:baseTimeUnit val="years"/>
      </c:dateAx>
      <c:valAx>
        <c:axId val="11936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6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0F-4AEA-A557-1EF939FA8D5A}"/>
            </c:ext>
          </c:extLst>
        </c:ser>
        <c:dLbls>
          <c:showLegendKey val="0"/>
          <c:showVal val="0"/>
          <c:showCatName val="0"/>
          <c:showSerName val="0"/>
          <c:showPercent val="0"/>
          <c:showBubbleSize val="0"/>
        </c:dLbls>
        <c:gapWidth val="150"/>
        <c:axId val="211808472"/>
        <c:axId val="21180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0F-4AEA-A557-1EF939FA8D5A}"/>
            </c:ext>
          </c:extLst>
        </c:ser>
        <c:dLbls>
          <c:showLegendKey val="0"/>
          <c:showVal val="0"/>
          <c:showCatName val="0"/>
          <c:showSerName val="0"/>
          <c:showPercent val="0"/>
          <c:showBubbleSize val="0"/>
        </c:dLbls>
        <c:marker val="1"/>
        <c:smooth val="0"/>
        <c:axId val="211808472"/>
        <c:axId val="211809648"/>
      </c:lineChart>
      <c:dateAx>
        <c:axId val="211808472"/>
        <c:scaling>
          <c:orientation val="minMax"/>
        </c:scaling>
        <c:delete val="1"/>
        <c:axPos val="b"/>
        <c:numFmt formatCode="&quot;H&quot;yy" sourceLinked="1"/>
        <c:majorTickMark val="none"/>
        <c:minorTickMark val="none"/>
        <c:tickLblPos val="none"/>
        <c:crossAx val="211809648"/>
        <c:crosses val="autoZero"/>
        <c:auto val="1"/>
        <c:lblOffset val="100"/>
        <c:baseTimeUnit val="years"/>
      </c:dateAx>
      <c:valAx>
        <c:axId val="21180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80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0D-4D16-A0B1-14797D27587B}"/>
            </c:ext>
          </c:extLst>
        </c:ser>
        <c:dLbls>
          <c:showLegendKey val="0"/>
          <c:showVal val="0"/>
          <c:showCatName val="0"/>
          <c:showSerName val="0"/>
          <c:showPercent val="0"/>
          <c:showBubbleSize val="0"/>
        </c:dLbls>
        <c:gapWidth val="150"/>
        <c:axId val="269793032"/>
        <c:axId val="26979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0D-4D16-A0B1-14797D27587B}"/>
            </c:ext>
          </c:extLst>
        </c:ser>
        <c:dLbls>
          <c:showLegendKey val="0"/>
          <c:showVal val="0"/>
          <c:showCatName val="0"/>
          <c:showSerName val="0"/>
          <c:showPercent val="0"/>
          <c:showBubbleSize val="0"/>
        </c:dLbls>
        <c:marker val="1"/>
        <c:smooth val="0"/>
        <c:axId val="269793032"/>
        <c:axId val="269795384"/>
      </c:lineChart>
      <c:dateAx>
        <c:axId val="269793032"/>
        <c:scaling>
          <c:orientation val="minMax"/>
        </c:scaling>
        <c:delete val="1"/>
        <c:axPos val="b"/>
        <c:numFmt formatCode="&quot;H&quot;yy" sourceLinked="1"/>
        <c:majorTickMark val="none"/>
        <c:minorTickMark val="none"/>
        <c:tickLblPos val="none"/>
        <c:crossAx val="269795384"/>
        <c:crosses val="autoZero"/>
        <c:auto val="1"/>
        <c:lblOffset val="100"/>
        <c:baseTimeUnit val="years"/>
      </c:dateAx>
      <c:valAx>
        <c:axId val="26979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79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02-4475-8FF6-39F00B65F583}"/>
            </c:ext>
          </c:extLst>
        </c:ser>
        <c:dLbls>
          <c:showLegendKey val="0"/>
          <c:showVal val="0"/>
          <c:showCatName val="0"/>
          <c:showSerName val="0"/>
          <c:showPercent val="0"/>
          <c:showBubbleSize val="0"/>
        </c:dLbls>
        <c:gapWidth val="150"/>
        <c:axId val="269793816"/>
        <c:axId val="26979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02-4475-8FF6-39F00B65F583}"/>
            </c:ext>
          </c:extLst>
        </c:ser>
        <c:dLbls>
          <c:showLegendKey val="0"/>
          <c:showVal val="0"/>
          <c:showCatName val="0"/>
          <c:showSerName val="0"/>
          <c:showPercent val="0"/>
          <c:showBubbleSize val="0"/>
        </c:dLbls>
        <c:marker val="1"/>
        <c:smooth val="0"/>
        <c:axId val="269793816"/>
        <c:axId val="269794208"/>
      </c:lineChart>
      <c:dateAx>
        <c:axId val="269793816"/>
        <c:scaling>
          <c:orientation val="minMax"/>
        </c:scaling>
        <c:delete val="1"/>
        <c:axPos val="b"/>
        <c:numFmt formatCode="&quot;H&quot;yy" sourceLinked="1"/>
        <c:majorTickMark val="none"/>
        <c:minorTickMark val="none"/>
        <c:tickLblPos val="none"/>
        <c:crossAx val="269794208"/>
        <c:crosses val="autoZero"/>
        <c:auto val="1"/>
        <c:lblOffset val="100"/>
        <c:baseTimeUnit val="years"/>
      </c:dateAx>
      <c:valAx>
        <c:axId val="26979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79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78.790000000000006</c:v>
                </c:pt>
                <c:pt idx="1">
                  <c:v>70.150000000000006</c:v>
                </c:pt>
                <c:pt idx="2">
                  <c:v>63.56</c:v>
                </c:pt>
                <c:pt idx="3">
                  <c:v>3.37</c:v>
                </c:pt>
                <c:pt idx="4">
                  <c:v>6.19</c:v>
                </c:pt>
              </c:numCache>
            </c:numRef>
          </c:val>
          <c:extLst xmlns:c16r2="http://schemas.microsoft.com/office/drawing/2015/06/chart">
            <c:ext xmlns:c16="http://schemas.microsoft.com/office/drawing/2014/chart" uri="{C3380CC4-5D6E-409C-BE32-E72D297353CC}">
              <c16:uniqueId val="{00000000-4067-4063-81EC-322CADEC572E}"/>
            </c:ext>
          </c:extLst>
        </c:ser>
        <c:dLbls>
          <c:showLegendKey val="0"/>
          <c:showVal val="0"/>
          <c:showCatName val="0"/>
          <c:showSerName val="0"/>
          <c:showPercent val="0"/>
          <c:showBubbleSize val="0"/>
        </c:dLbls>
        <c:gapWidth val="150"/>
        <c:axId val="269794600"/>
        <c:axId val="26979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4067-4063-81EC-322CADEC572E}"/>
            </c:ext>
          </c:extLst>
        </c:ser>
        <c:dLbls>
          <c:showLegendKey val="0"/>
          <c:showVal val="0"/>
          <c:showCatName val="0"/>
          <c:showSerName val="0"/>
          <c:showPercent val="0"/>
          <c:showBubbleSize val="0"/>
        </c:dLbls>
        <c:marker val="1"/>
        <c:smooth val="0"/>
        <c:axId val="269794600"/>
        <c:axId val="269795776"/>
      </c:lineChart>
      <c:dateAx>
        <c:axId val="269794600"/>
        <c:scaling>
          <c:orientation val="minMax"/>
        </c:scaling>
        <c:delete val="1"/>
        <c:axPos val="b"/>
        <c:numFmt formatCode="&quot;H&quot;yy" sourceLinked="1"/>
        <c:majorTickMark val="none"/>
        <c:minorTickMark val="none"/>
        <c:tickLblPos val="none"/>
        <c:crossAx val="269795776"/>
        <c:crosses val="autoZero"/>
        <c:auto val="1"/>
        <c:lblOffset val="100"/>
        <c:baseTimeUnit val="years"/>
      </c:dateAx>
      <c:valAx>
        <c:axId val="26979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79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52.63</c:v>
                </c:pt>
                <c:pt idx="1">
                  <c:v>52.17</c:v>
                </c:pt>
                <c:pt idx="2">
                  <c:v>52.18</c:v>
                </c:pt>
                <c:pt idx="3">
                  <c:v>48.19</c:v>
                </c:pt>
                <c:pt idx="4">
                  <c:v>42.96</c:v>
                </c:pt>
              </c:numCache>
            </c:numRef>
          </c:val>
          <c:extLst xmlns:c16r2="http://schemas.microsoft.com/office/drawing/2015/06/chart">
            <c:ext xmlns:c16="http://schemas.microsoft.com/office/drawing/2014/chart" uri="{C3380CC4-5D6E-409C-BE32-E72D297353CC}">
              <c16:uniqueId val="{00000000-A9BA-4A95-A17F-A32C31719221}"/>
            </c:ext>
          </c:extLst>
        </c:ser>
        <c:dLbls>
          <c:showLegendKey val="0"/>
          <c:showVal val="0"/>
          <c:showCatName val="0"/>
          <c:showSerName val="0"/>
          <c:showPercent val="0"/>
          <c:showBubbleSize val="0"/>
        </c:dLbls>
        <c:gapWidth val="150"/>
        <c:axId val="269796168"/>
        <c:axId val="26979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A9BA-4A95-A17F-A32C31719221}"/>
            </c:ext>
          </c:extLst>
        </c:ser>
        <c:dLbls>
          <c:showLegendKey val="0"/>
          <c:showVal val="0"/>
          <c:showCatName val="0"/>
          <c:showSerName val="0"/>
          <c:showPercent val="0"/>
          <c:showBubbleSize val="0"/>
        </c:dLbls>
        <c:marker val="1"/>
        <c:smooth val="0"/>
        <c:axId val="269796168"/>
        <c:axId val="269790288"/>
      </c:lineChart>
      <c:dateAx>
        <c:axId val="269796168"/>
        <c:scaling>
          <c:orientation val="minMax"/>
        </c:scaling>
        <c:delete val="1"/>
        <c:axPos val="b"/>
        <c:numFmt formatCode="&quot;H&quot;yy" sourceLinked="1"/>
        <c:majorTickMark val="none"/>
        <c:minorTickMark val="none"/>
        <c:tickLblPos val="none"/>
        <c:crossAx val="269790288"/>
        <c:crosses val="autoZero"/>
        <c:auto val="1"/>
        <c:lblOffset val="100"/>
        <c:baseTimeUnit val="years"/>
      </c:dateAx>
      <c:valAx>
        <c:axId val="26979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79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236.66</c:v>
                </c:pt>
                <c:pt idx="1">
                  <c:v>232.81</c:v>
                </c:pt>
                <c:pt idx="2">
                  <c:v>251.86</c:v>
                </c:pt>
                <c:pt idx="3">
                  <c:v>265.02</c:v>
                </c:pt>
                <c:pt idx="4">
                  <c:v>314.58999999999997</c:v>
                </c:pt>
              </c:numCache>
            </c:numRef>
          </c:val>
          <c:extLst xmlns:c16r2="http://schemas.microsoft.com/office/drawing/2015/06/chart">
            <c:ext xmlns:c16="http://schemas.microsoft.com/office/drawing/2014/chart" uri="{C3380CC4-5D6E-409C-BE32-E72D297353CC}">
              <c16:uniqueId val="{00000000-17A5-4A47-9721-BC5EDF1B4E9A}"/>
            </c:ext>
          </c:extLst>
        </c:ser>
        <c:dLbls>
          <c:showLegendKey val="0"/>
          <c:showVal val="0"/>
          <c:showCatName val="0"/>
          <c:showSerName val="0"/>
          <c:showPercent val="0"/>
          <c:showBubbleSize val="0"/>
        </c:dLbls>
        <c:gapWidth val="150"/>
        <c:axId val="269791464"/>
        <c:axId val="26979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17A5-4A47-9721-BC5EDF1B4E9A}"/>
            </c:ext>
          </c:extLst>
        </c:ser>
        <c:dLbls>
          <c:showLegendKey val="0"/>
          <c:showVal val="0"/>
          <c:showCatName val="0"/>
          <c:showSerName val="0"/>
          <c:showPercent val="0"/>
          <c:showBubbleSize val="0"/>
        </c:dLbls>
        <c:marker val="1"/>
        <c:smooth val="0"/>
        <c:axId val="269791464"/>
        <c:axId val="269791856"/>
      </c:lineChart>
      <c:dateAx>
        <c:axId val="269791464"/>
        <c:scaling>
          <c:orientation val="minMax"/>
        </c:scaling>
        <c:delete val="1"/>
        <c:axPos val="b"/>
        <c:numFmt formatCode="&quot;H&quot;yy" sourceLinked="1"/>
        <c:majorTickMark val="none"/>
        <c:minorTickMark val="none"/>
        <c:tickLblPos val="none"/>
        <c:crossAx val="269791856"/>
        <c:crosses val="autoZero"/>
        <c:auto val="1"/>
        <c:lblOffset val="100"/>
        <c:baseTimeUnit val="years"/>
      </c:dateAx>
      <c:valAx>
        <c:axId val="26979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79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276072</v>
      </c>
      <c r="AM8" s="51"/>
      <c r="AN8" s="51"/>
      <c r="AO8" s="51"/>
      <c r="AP8" s="51"/>
      <c r="AQ8" s="51"/>
      <c r="AR8" s="51"/>
      <c r="AS8" s="51"/>
      <c r="AT8" s="46">
        <f>データ!T6</f>
        <v>711.19</v>
      </c>
      <c r="AU8" s="46"/>
      <c r="AV8" s="46"/>
      <c r="AW8" s="46"/>
      <c r="AX8" s="46"/>
      <c r="AY8" s="46"/>
      <c r="AZ8" s="46"/>
      <c r="BA8" s="46"/>
      <c r="BB8" s="46">
        <f>データ!U6</f>
        <v>388.18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3.89</v>
      </c>
      <c r="Q10" s="46"/>
      <c r="R10" s="46"/>
      <c r="S10" s="46"/>
      <c r="T10" s="46"/>
      <c r="U10" s="46"/>
      <c r="V10" s="46"/>
      <c r="W10" s="46">
        <f>データ!Q6</f>
        <v>100</v>
      </c>
      <c r="X10" s="46"/>
      <c r="Y10" s="46"/>
      <c r="Z10" s="46"/>
      <c r="AA10" s="46"/>
      <c r="AB10" s="46"/>
      <c r="AC10" s="46"/>
      <c r="AD10" s="51">
        <f>データ!R6</f>
        <v>3190</v>
      </c>
      <c r="AE10" s="51"/>
      <c r="AF10" s="51"/>
      <c r="AG10" s="51"/>
      <c r="AH10" s="51"/>
      <c r="AI10" s="51"/>
      <c r="AJ10" s="51"/>
      <c r="AK10" s="2"/>
      <c r="AL10" s="51">
        <f>データ!V6</f>
        <v>10720</v>
      </c>
      <c r="AM10" s="51"/>
      <c r="AN10" s="51"/>
      <c r="AO10" s="51"/>
      <c r="AP10" s="51"/>
      <c r="AQ10" s="51"/>
      <c r="AR10" s="51"/>
      <c r="AS10" s="51"/>
      <c r="AT10" s="46">
        <f>データ!W6</f>
        <v>4.8</v>
      </c>
      <c r="AU10" s="46"/>
      <c r="AV10" s="46"/>
      <c r="AW10" s="46"/>
      <c r="AX10" s="46"/>
      <c r="AY10" s="46"/>
      <c r="AZ10" s="46"/>
      <c r="BA10" s="46"/>
      <c r="BB10" s="46">
        <f>データ!X6</f>
        <v>2233.33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1o9AacHhrC/7UrkIpdagfXxxUBoq9ujL7xt1NPkU2bxTfDgCZcFnpQRDNtXKur96EwkiPjWbwbaIAR/ciAPcdg==" saltValue="/TN5V+6SBkBNDuApwWew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242012</v>
      </c>
      <c r="D6" s="33">
        <f t="shared" si="3"/>
        <v>47</v>
      </c>
      <c r="E6" s="33">
        <f t="shared" si="3"/>
        <v>17</v>
      </c>
      <c r="F6" s="33">
        <f t="shared" si="3"/>
        <v>5</v>
      </c>
      <c r="G6" s="33">
        <f t="shared" si="3"/>
        <v>0</v>
      </c>
      <c r="H6" s="33" t="str">
        <f t="shared" si="3"/>
        <v>三重県　津市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3.89</v>
      </c>
      <c r="Q6" s="34">
        <f t="shared" si="3"/>
        <v>100</v>
      </c>
      <c r="R6" s="34">
        <f t="shared" si="3"/>
        <v>3190</v>
      </c>
      <c r="S6" s="34">
        <f t="shared" si="3"/>
        <v>276072</v>
      </c>
      <c r="T6" s="34">
        <f t="shared" si="3"/>
        <v>711.19</v>
      </c>
      <c r="U6" s="34">
        <f t="shared" si="3"/>
        <v>388.18</v>
      </c>
      <c r="V6" s="34">
        <f t="shared" si="3"/>
        <v>10720</v>
      </c>
      <c r="W6" s="34">
        <f t="shared" si="3"/>
        <v>4.8</v>
      </c>
      <c r="X6" s="34">
        <f t="shared" si="3"/>
        <v>2233.33</v>
      </c>
      <c r="Y6" s="35">
        <f>IF(Y7="",NA(),Y7)</f>
        <v>84.15</v>
      </c>
      <c r="Z6" s="35">
        <f t="shared" ref="Z6:AH6" si="4">IF(Z7="",NA(),Z7)</f>
        <v>84.3</v>
      </c>
      <c r="AA6" s="35">
        <f t="shared" si="4"/>
        <v>83.02</v>
      </c>
      <c r="AB6" s="35">
        <f t="shared" si="4"/>
        <v>84.37</v>
      </c>
      <c r="AC6" s="35">
        <f t="shared" si="4"/>
        <v>84.39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78.790000000000006</v>
      </c>
      <c r="BG6" s="35">
        <f t="shared" ref="BG6:BO6" si="7">IF(BG7="",NA(),BG7)</f>
        <v>70.150000000000006</v>
      </c>
      <c r="BH6" s="35">
        <f t="shared" si="7"/>
        <v>63.56</v>
      </c>
      <c r="BI6" s="35">
        <f t="shared" si="7"/>
        <v>3.37</v>
      </c>
      <c r="BJ6" s="35">
        <f t="shared" si="7"/>
        <v>6.19</v>
      </c>
      <c r="BK6" s="35">
        <f t="shared" si="7"/>
        <v>974.93</v>
      </c>
      <c r="BL6" s="35">
        <f t="shared" si="7"/>
        <v>855.8</v>
      </c>
      <c r="BM6" s="35">
        <f t="shared" si="7"/>
        <v>789.46</v>
      </c>
      <c r="BN6" s="35">
        <f t="shared" si="7"/>
        <v>826.83</v>
      </c>
      <c r="BO6" s="35">
        <f t="shared" si="7"/>
        <v>867.83</v>
      </c>
      <c r="BP6" s="34" t="str">
        <f>IF(BP7="","",IF(BP7="-","【-】","【"&amp;SUBSTITUTE(TEXT(BP7,"#,##0.00"),"-","△")&amp;"】"))</f>
        <v>【832.52】</v>
      </c>
      <c r="BQ6" s="35">
        <f>IF(BQ7="",NA(),BQ7)</f>
        <v>52.63</v>
      </c>
      <c r="BR6" s="35">
        <f t="shared" ref="BR6:BZ6" si="8">IF(BR7="",NA(),BR7)</f>
        <v>52.17</v>
      </c>
      <c r="BS6" s="35">
        <f t="shared" si="8"/>
        <v>52.18</v>
      </c>
      <c r="BT6" s="35">
        <f t="shared" si="8"/>
        <v>48.19</v>
      </c>
      <c r="BU6" s="35">
        <f t="shared" si="8"/>
        <v>42.96</v>
      </c>
      <c r="BV6" s="35">
        <f t="shared" si="8"/>
        <v>55.32</v>
      </c>
      <c r="BW6" s="35">
        <f t="shared" si="8"/>
        <v>59.8</v>
      </c>
      <c r="BX6" s="35">
        <f t="shared" si="8"/>
        <v>57.77</v>
      </c>
      <c r="BY6" s="35">
        <f t="shared" si="8"/>
        <v>57.31</v>
      </c>
      <c r="BZ6" s="35">
        <f t="shared" si="8"/>
        <v>57.08</v>
      </c>
      <c r="CA6" s="34" t="str">
        <f>IF(CA7="","",IF(CA7="-","【-】","【"&amp;SUBSTITUTE(TEXT(CA7,"#,##0.00"),"-","△")&amp;"】"))</f>
        <v>【60.94】</v>
      </c>
      <c r="CB6" s="35">
        <f>IF(CB7="",NA(),CB7)</f>
        <v>236.66</v>
      </c>
      <c r="CC6" s="35">
        <f t="shared" ref="CC6:CK6" si="9">IF(CC7="",NA(),CC7)</f>
        <v>232.81</v>
      </c>
      <c r="CD6" s="35">
        <f t="shared" si="9"/>
        <v>251.86</v>
      </c>
      <c r="CE6" s="35">
        <f t="shared" si="9"/>
        <v>265.02</v>
      </c>
      <c r="CF6" s="35">
        <f t="shared" si="9"/>
        <v>314.58999999999997</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65.739999999999995</v>
      </c>
      <c r="CN6" s="35">
        <f t="shared" ref="CN6:CV6" si="10">IF(CN7="",NA(),CN7)</f>
        <v>67.61</v>
      </c>
      <c r="CO6" s="35">
        <f t="shared" si="10"/>
        <v>62.28</v>
      </c>
      <c r="CP6" s="35">
        <f t="shared" si="10"/>
        <v>64.650000000000006</v>
      </c>
      <c r="CQ6" s="35">
        <f t="shared" si="10"/>
        <v>61.74</v>
      </c>
      <c r="CR6" s="35">
        <f t="shared" si="10"/>
        <v>60.65</v>
      </c>
      <c r="CS6" s="35">
        <f t="shared" si="10"/>
        <v>51.75</v>
      </c>
      <c r="CT6" s="35">
        <f t="shared" si="10"/>
        <v>50.68</v>
      </c>
      <c r="CU6" s="35">
        <f t="shared" si="10"/>
        <v>50.14</v>
      </c>
      <c r="CV6" s="35">
        <f t="shared" si="10"/>
        <v>54.83</v>
      </c>
      <c r="CW6" s="34" t="str">
        <f>IF(CW7="","",IF(CW7="-","【-】","【"&amp;SUBSTITUTE(TEXT(CW7,"#,##0.00"),"-","△")&amp;"】"))</f>
        <v>【54.84】</v>
      </c>
      <c r="CX6" s="35">
        <f>IF(CX7="",NA(),CX7)</f>
        <v>92.88</v>
      </c>
      <c r="CY6" s="35">
        <f t="shared" ref="CY6:DG6" si="11">IF(CY7="",NA(),CY7)</f>
        <v>92.88</v>
      </c>
      <c r="CZ6" s="35">
        <f t="shared" si="11"/>
        <v>92.87</v>
      </c>
      <c r="DA6" s="35">
        <f t="shared" si="11"/>
        <v>93.47</v>
      </c>
      <c r="DB6" s="35">
        <f t="shared" si="11"/>
        <v>93.48</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242012</v>
      </c>
      <c r="D7" s="37">
        <v>47</v>
      </c>
      <c r="E7" s="37">
        <v>17</v>
      </c>
      <c r="F7" s="37">
        <v>5</v>
      </c>
      <c r="G7" s="37">
        <v>0</v>
      </c>
      <c r="H7" s="37" t="s">
        <v>98</v>
      </c>
      <c r="I7" s="37" t="s">
        <v>99</v>
      </c>
      <c r="J7" s="37" t="s">
        <v>100</v>
      </c>
      <c r="K7" s="37" t="s">
        <v>101</v>
      </c>
      <c r="L7" s="37" t="s">
        <v>102</v>
      </c>
      <c r="M7" s="37" t="s">
        <v>103</v>
      </c>
      <c r="N7" s="38" t="s">
        <v>104</v>
      </c>
      <c r="O7" s="38" t="s">
        <v>105</v>
      </c>
      <c r="P7" s="38">
        <v>3.89</v>
      </c>
      <c r="Q7" s="38">
        <v>100</v>
      </c>
      <c r="R7" s="38">
        <v>3190</v>
      </c>
      <c r="S7" s="38">
        <v>276072</v>
      </c>
      <c r="T7" s="38">
        <v>711.19</v>
      </c>
      <c r="U7" s="38">
        <v>388.18</v>
      </c>
      <c r="V7" s="38">
        <v>10720</v>
      </c>
      <c r="W7" s="38">
        <v>4.8</v>
      </c>
      <c r="X7" s="38">
        <v>2233.33</v>
      </c>
      <c r="Y7" s="38">
        <v>84.15</v>
      </c>
      <c r="Z7" s="38">
        <v>84.3</v>
      </c>
      <c r="AA7" s="38">
        <v>83.02</v>
      </c>
      <c r="AB7" s="38">
        <v>84.37</v>
      </c>
      <c r="AC7" s="38">
        <v>84.39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78.790000000000006</v>
      </c>
      <c r="BG7" s="38">
        <v>70.150000000000006</v>
      </c>
      <c r="BH7" s="38">
        <v>63.56</v>
      </c>
      <c r="BI7" s="38">
        <v>3.37</v>
      </c>
      <c r="BJ7" s="38">
        <v>6.19</v>
      </c>
      <c r="BK7" s="38">
        <v>974.93</v>
      </c>
      <c r="BL7" s="38">
        <v>855.8</v>
      </c>
      <c r="BM7" s="38">
        <v>789.46</v>
      </c>
      <c r="BN7" s="38">
        <v>826.83</v>
      </c>
      <c r="BO7" s="38">
        <v>867.83</v>
      </c>
      <c r="BP7" s="38">
        <v>832.52</v>
      </c>
      <c r="BQ7" s="38">
        <v>52.63</v>
      </c>
      <c r="BR7" s="38">
        <v>52.17</v>
      </c>
      <c r="BS7" s="38">
        <v>52.18</v>
      </c>
      <c r="BT7" s="38">
        <v>48.19</v>
      </c>
      <c r="BU7" s="38">
        <v>42.96</v>
      </c>
      <c r="BV7" s="38">
        <v>55.32</v>
      </c>
      <c r="BW7" s="38">
        <v>59.8</v>
      </c>
      <c r="BX7" s="38">
        <v>57.77</v>
      </c>
      <c r="BY7" s="38">
        <v>57.31</v>
      </c>
      <c r="BZ7" s="38">
        <v>57.08</v>
      </c>
      <c r="CA7" s="38">
        <v>60.94</v>
      </c>
      <c r="CB7" s="38">
        <v>236.66</v>
      </c>
      <c r="CC7" s="38">
        <v>232.81</v>
      </c>
      <c r="CD7" s="38">
        <v>251.86</v>
      </c>
      <c r="CE7" s="38">
        <v>265.02</v>
      </c>
      <c r="CF7" s="38">
        <v>314.58999999999997</v>
      </c>
      <c r="CG7" s="38">
        <v>283.17</v>
      </c>
      <c r="CH7" s="38">
        <v>263.76</v>
      </c>
      <c r="CI7" s="38">
        <v>274.35000000000002</v>
      </c>
      <c r="CJ7" s="38">
        <v>273.52</v>
      </c>
      <c r="CK7" s="38">
        <v>274.99</v>
      </c>
      <c r="CL7" s="38">
        <v>253.04</v>
      </c>
      <c r="CM7" s="38">
        <v>65.739999999999995</v>
      </c>
      <c r="CN7" s="38">
        <v>67.61</v>
      </c>
      <c r="CO7" s="38">
        <v>62.28</v>
      </c>
      <c r="CP7" s="38">
        <v>64.650000000000006</v>
      </c>
      <c r="CQ7" s="38">
        <v>61.74</v>
      </c>
      <c r="CR7" s="38">
        <v>60.65</v>
      </c>
      <c r="CS7" s="38">
        <v>51.75</v>
      </c>
      <c r="CT7" s="38">
        <v>50.68</v>
      </c>
      <c r="CU7" s="38">
        <v>50.14</v>
      </c>
      <c r="CV7" s="38">
        <v>54.83</v>
      </c>
      <c r="CW7" s="38">
        <v>54.84</v>
      </c>
      <c r="CX7" s="38">
        <v>92.88</v>
      </c>
      <c r="CY7" s="38">
        <v>92.88</v>
      </c>
      <c r="CZ7" s="38">
        <v>92.87</v>
      </c>
      <c r="DA7" s="38">
        <v>93.47</v>
      </c>
      <c r="DB7" s="38">
        <v>93.48</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高士　健一(P5311)</cp:lastModifiedBy>
  <cp:lastPrinted>2022-01-25T06:44:45Z</cp:lastPrinted>
  <dcterms:created xsi:type="dcterms:W3CDTF">2021-12-03T07:59:32Z</dcterms:created>
  <dcterms:modified xsi:type="dcterms:W3CDTF">2022-01-25T23:42:22Z</dcterms:modified>
  <cp:category/>
</cp:coreProperties>
</file>