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vfile01.intbunri.local\home$\014061\Downloads\"/>
    </mc:Choice>
  </mc:AlternateContent>
  <workbookProtection workbookAlgorithmName="SHA-512" workbookHashValue="7jU6447ziaG3wqPPky33DAxP5LdPNMXUO+Zx0iRFBbFTkJu14sOOD8kgSBAkXhB3lyLA5nzkEM+8TyosDEISyA==" workbookSaltValue="FfQkghQoIjavcs+qxmha6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<sst xmlns="http://schemas.openxmlformats.org/spreadsheetml/2006/main" count="228" uniqueCount="113">
  <si>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</si>
  <si>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</si>
  <si>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</si>
  <si>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</si>
  <si>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</si>
  <si>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</si>
  <si>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</si>
  <si>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</si>
  <si>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</si>
  <si>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</si>
  <si>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</si>
  <si>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</si>
  <si>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</si>
  <si>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</si>
  <si>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</si>
  <si>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</si>
  <si>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</si>
  <si>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</si>
  <si>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</si>
  <si>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</si>
  <si>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</si>
  <si>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</si>
  <si>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</si>
  <si>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</si>
  <si>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</si>
  <si>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</si>
  <si>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</si>
  <si>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</si>
  <si>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</si>
  <si>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</si>
  <si>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</si>
  <si>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</si>
  <si>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</si>
  <si>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</si>
  <si>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</si>
  <si>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</si>
  <si>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</si>
  <si>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</si>
  <si>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</si>
  <si>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</si>
  <si>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</si>
  <si>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</si>
  <si>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</si>
  <si>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</si>
  <si>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</si>
  <si>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</si>
  <si>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</si>
  <si>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</si>
  <si>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</si>
  <si>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</si>
  <si>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</si>
  <si>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</si>
  <si>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</si>
  <si>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</si>
  <si>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</si>
  <si>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</si>
  <si>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</si>
  <si>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</si>
  <si>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</si>
  <si>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</si>
  <si>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</si>
  <si>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</si>
  <si>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</si>
  <si>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</si>
  <si>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</si>
  <si>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</si>
  <si>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</si>
  <si>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</si>
  <si>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</si>
  <si>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</si>
  <si>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</si>
  <si>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</si>
  <si>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</si>
  <si>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</si>
  <si>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</si>
  <si>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</si>
  <si>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</si>
  <si>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</si>
  <si>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</si>
  <si>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</si>
  <si>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</si>
  <si>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</si>
  <si>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</si>
  <si>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</si>
  <si>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</si>
  <si>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</si>
  <si>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</si>
  <si>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</si>
  <si>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</si>
  <si>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</si>
  <si>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</si>
  <si>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</si>
  <si>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</si>
  <si>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</si>
  <si>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</si>
  <si>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</si>
  <si>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</si>
  <si>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</si>
  <si>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</si>
  <si>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</si>
  <si>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</si>
  <si>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</si>
  <si>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</si>
  <si>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</si>
  <si>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</si>
  <si>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</si>
  <si>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</si>
  <si>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</si>
  <si>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</si>
  <si>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</si>
  <si>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1.経営の健全性・効率性」においては、⑦施設利用率の指標が前年度よりも改善した。また、①経常収支比率、③流動比率、④企業債残高対給水収益比率について、指標は悪化したものの平均値を上回っており健全性は保たれている。一方で⑤料金回収率、⑥給水原価については平均値と比較して改善が必要な項目である。これらについては半年間の基本料金無料化による影響が大きいものの、経営の効率化を図ることが課題である。
また、水道事業の全国的な課題である「施設の経年化」については「2.老朽化の状況」にあるように、経年化が進行している状況である。③管路更新率については前年度より改善されたため、平均値を上回った。しかし②管路経年化率は依然として高いため、現在の整備計画を推進し管路更新を進めることが必要である。</t>
    <rPh sb="3" eb="5">
      <t>ケイエイ</t>
    </rPh>
    <rPh sb="6" eb="9">
      <t>ケンゼンセイ</t>
    </rPh>
    <rPh sb="10" eb="13">
      <t>コウリツセイ</t>
    </rPh>
    <rPh sb="21" eb="23">
      <t>シセツ</t>
    </rPh>
    <rPh sb="23" eb="25">
      <t>リヨウ</t>
    </rPh>
    <rPh sb="25" eb="26">
      <t>リツ</t>
    </rPh>
    <rPh sb="27" eb="29">
      <t>シヒョウ</t>
    </rPh>
    <rPh sb="30" eb="33">
      <t>ゼンネンド</t>
    </rPh>
    <rPh sb="36" eb="38">
      <t>カイゼン</t>
    </rPh>
    <rPh sb="45" eb="47">
      <t>ケイジョウ</t>
    </rPh>
    <rPh sb="47" eb="49">
      <t>シュウシ</t>
    </rPh>
    <rPh sb="49" eb="51">
      <t>ヒリツ</t>
    </rPh>
    <rPh sb="53" eb="55">
      <t>リュウドウ</t>
    </rPh>
    <rPh sb="55" eb="57">
      <t>ヒリツ</t>
    </rPh>
    <rPh sb="59" eb="61">
      <t>キギョウ</t>
    </rPh>
    <rPh sb="61" eb="62">
      <t>サイ</t>
    </rPh>
    <rPh sb="62" eb="64">
      <t>ザンダカ</t>
    </rPh>
    <rPh sb="64" eb="65">
      <t>タイ</t>
    </rPh>
    <rPh sb="65" eb="67">
      <t>キュウスイ</t>
    </rPh>
    <rPh sb="67" eb="69">
      <t>シュウエキ</t>
    </rPh>
    <rPh sb="69" eb="71">
      <t>ヒリツ</t>
    </rPh>
    <rPh sb="76" eb="78">
      <t>シヒョウ</t>
    </rPh>
    <rPh sb="79" eb="81">
      <t>アッカ</t>
    </rPh>
    <rPh sb="86" eb="89">
      <t>ヘイキンチ</t>
    </rPh>
    <rPh sb="90" eb="92">
      <t>ウワマワ</t>
    </rPh>
    <rPh sb="96" eb="98">
      <t>ケンゼン</t>
    </rPh>
    <rPh sb="98" eb="99">
      <t>セイ</t>
    </rPh>
    <rPh sb="100" eb="101">
      <t>タモ</t>
    </rPh>
    <rPh sb="107" eb="109">
      <t>イッポウ</t>
    </rPh>
    <rPh sb="111" eb="113">
      <t>リョウキン</t>
    </rPh>
    <rPh sb="113" eb="115">
      <t>カイシュウ</t>
    </rPh>
    <rPh sb="115" eb="116">
      <t>リツ</t>
    </rPh>
    <rPh sb="118" eb="120">
      <t>キュウスイ</t>
    </rPh>
    <rPh sb="120" eb="122">
      <t>ゲンカ</t>
    </rPh>
    <rPh sb="127" eb="130">
      <t>ヘイキンチ</t>
    </rPh>
    <rPh sb="131" eb="133">
      <t>ヒカク</t>
    </rPh>
    <rPh sb="135" eb="137">
      <t>カイゼン</t>
    </rPh>
    <rPh sb="138" eb="140">
      <t>ヒツヨウ</t>
    </rPh>
    <rPh sb="141" eb="143">
      <t>コウモク</t>
    </rPh>
    <rPh sb="155" eb="158">
      <t>ハントシカン</t>
    </rPh>
    <rPh sb="159" eb="161">
      <t>キホン</t>
    </rPh>
    <rPh sb="161" eb="163">
      <t>リョウキン</t>
    </rPh>
    <rPh sb="163" eb="166">
      <t>ムリョウカ</t>
    </rPh>
    <rPh sb="169" eb="171">
      <t>エイキョウ</t>
    </rPh>
    <rPh sb="172" eb="173">
      <t>オオ</t>
    </rPh>
    <rPh sb="179" eb="181">
      <t>ケイエイ</t>
    </rPh>
    <rPh sb="182" eb="185">
      <t>コウリツカ</t>
    </rPh>
    <rPh sb="186" eb="187">
      <t>ハカ</t>
    </rPh>
    <rPh sb="191" eb="193">
      <t>カダイ</t>
    </rPh>
    <rPh sb="201" eb="203">
      <t>スイドウ</t>
    </rPh>
    <rPh sb="203" eb="205">
      <t>ジギョウ</t>
    </rPh>
    <rPh sb="206" eb="209">
      <t>ゼンコクテキ</t>
    </rPh>
    <rPh sb="210" eb="212">
      <t>カダイ</t>
    </rPh>
    <rPh sb="216" eb="218">
      <t>シセツ</t>
    </rPh>
    <rPh sb="219" eb="222">
      <t>ケイネンカ</t>
    </rPh>
    <rPh sb="231" eb="234">
      <t>ロウキュウカ</t>
    </rPh>
    <rPh sb="235" eb="237">
      <t>ジョウキョウ</t>
    </rPh>
    <rPh sb="245" eb="248">
      <t>ケイネンカ</t>
    </rPh>
    <rPh sb="249" eb="251">
      <t>シンコウ</t>
    </rPh>
    <rPh sb="255" eb="257">
      <t>ジョウキョウ</t>
    </rPh>
    <rPh sb="262" eb="264">
      <t>カンロ</t>
    </rPh>
    <rPh sb="264" eb="266">
      <t>コウシン</t>
    </rPh>
    <rPh sb="266" eb="267">
      <t>リツ</t>
    </rPh>
    <rPh sb="272" eb="275">
      <t>ゼンネンド</t>
    </rPh>
    <rPh sb="277" eb="279">
      <t>カイゼン</t>
    </rPh>
    <rPh sb="285" eb="288">
      <t>ヘイキンチ</t>
    </rPh>
    <rPh sb="289" eb="291">
      <t>ウワマワ</t>
    </rPh>
    <rPh sb="298" eb="300">
      <t>カンロ</t>
    </rPh>
    <rPh sb="300" eb="303">
      <t>ケイネンカ</t>
    </rPh>
    <rPh sb="303" eb="304">
      <t>リツ</t>
    </rPh>
    <rPh sb="305" eb="307">
      <t>イゼン</t>
    </rPh>
    <rPh sb="310" eb="311">
      <t>タカ</t>
    </rPh>
    <rPh sb="315" eb="317">
      <t>ゲンザイ</t>
    </rPh>
    <rPh sb="318" eb="320">
      <t>セイビ</t>
    </rPh>
    <rPh sb="320" eb="322">
      <t>ケイカク</t>
    </rPh>
    <rPh sb="323" eb="325">
      <t>スイシン</t>
    </rPh>
    <rPh sb="326" eb="328">
      <t>カンロ</t>
    </rPh>
    <rPh sb="328" eb="330">
      <t>コウシン</t>
    </rPh>
    <rPh sb="331" eb="332">
      <t>スス</t>
    </rPh>
    <rPh sb="337" eb="339">
      <t>ヒツヨウ</t>
    </rPh>
    <phoneticPr fontId="4"/>
  </si>
  <si>
    <t>①. 経常収支比率…委託料、修繕費の増加によって対前年度比3.85P減少したものの、依然として平均値よりも1.31P高く100%以上であるため健全性が保てている。　　　　　　　　　　　　　　　　　　　　　　　③流動比率…未払金の増加などによって対前年度比33.65P減少したものの、平均値より11.75P高いことに加えて200％以上を確保しており、健全性を維持している。　　　　　　　　　　　　　　　　　　　　　④企業債残高対給水収益比率…半年間の基本料金無料化の影響から給水収益が大幅に落ち込んだ影響が大きく、対前年度比34.48P増加となった。しかしながら起債依存度を下げるため計画的に残高を減らしており、平均値より31.40P低く、健全性を確保できている。　　　　　　　　　　　　　　　
⑤料金回収率…半年間の基本料金無料化の影響による給水原価の上昇に伴い対前年度比24.03P減少した。平均値との比較でも18.59P低くなっており、健全度が低下した。　　　　　　　　　　　　　　　　　　　　⑥給水原価…半年間の基本料金無料化の影響により対前年度比25.90円/㎥上昇し、平均値よりも39.95円/㎥円高い状態となり、健全度が低下した。　　　　　　　　　　　　　　　　　　　　⑦施設利用率…新型コロナウィルスに伴う緊急事態宣言等の影響から配水量が増加したため対前年度比0.51P増加している。しかしながら、平均値よりも4.82P低い状況にあることから見直しを図る必要がある。　　　　　　　　　　　　　
⑧有収率…半年間の基本料金無料化の影響から対前年度比10.31P減少した。 平均値と比較しても12.02P低くなり、健全度が悪化した。　　　　　　　　　　　　　　</t>
    <rPh sb="42" eb="44">
      <t>イゼン</t>
    </rPh>
    <rPh sb="114" eb="116">
      <t>ゾウカ</t>
    </rPh>
    <rPh sb="133" eb="135">
      <t>ゲンショウ</t>
    </rPh>
    <rPh sb="220" eb="223">
      <t>ハントシカン</t>
    </rPh>
    <rPh sb="224" eb="226">
      <t>キホン</t>
    </rPh>
    <rPh sb="226" eb="228">
      <t>リョウキン</t>
    </rPh>
    <rPh sb="228" eb="231">
      <t>ムリョウカ</t>
    </rPh>
    <rPh sb="232" eb="234">
      <t>エイキョウ</t>
    </rPh>
    <rPh sb="236" eb="238">
      <t>キュウスイ</t>
    </rPh>
    <rPh sb="238" eb="240">
      <t>シュウエキ</t>
    </rPh>
    <rPh sb="241" eb="243">
      <t>オオハバ</t>
    </rPh>
    <rPh sb="244" eb="245">
      <t>オ</t>
    </rPh>
    <rPh sb="246" eb="247">
      <t>コ</t>
    </rPh>
    <rPh sb="249" eb="251">
      <t>エイキョウ</t>
    </rPh>
    <rPh sb="252" eb="253">
      <t>オオ</t>
    </rPh>
    <rPh sb="267" eb="269">
      <t>ゾウカ</t>
    </rPh>
    <rPh sb="402" eb="404">
      <t>ヒカク</t>
    </rPh>
    <rPh sb="412" eb="413">
      <t>ヒク</t>
    </rPh>
    <rPh sb="422" eb="423">
      <t>ド</t>
    </rPh>
    <rPh sb="424" eb="426">
      <t>テイカ</t>
    </rPh>
    <rPh sb="512" eb="515">
      <t>ケンゼンド</t>
    </rPh>
    <rPh sb="516" eb="518">
      <t>テイカ</t>
    </rPh>
    <rPh sb="548" eb="550">
      <t>シンガタ</t>
    </rPh>
    <rPh sb="558" eb="559">
      <t>トモナ</t>
    </rPh>
    <rPh sb="560" eb="562">
      <t>キンキュウ</t>
    </rPh>
    <rPh sb="562" eb="564">
      <t>ジタイ</t>
    </rPh>
    <rPh sb="564" eb="566">
      <t>センゲン</t>
    </rPh>
    <rPh sb="566" eb="567">
      <t>ナド</t>
    </rPh>
    <rPh sb="568" eb="570">
      <t>エイキョウ</t>
    </rPh>
    <rPh sb="572" eb="574">
      <t>ハイスイ</t>
    </rPh>
    <rPh sb="574" eb="575">
      <t>リョウ</t>
    </rPh>
    <rPh sb="576" eb="578">
      <t>ゾウカ</t>
    </rPh>
    <rPh sb="592" eb="594">
      <t>ゾウカ</t>
    </rPh>
    <rPh sb="686" eb="688">
      <t>ゲンショウ</t>
    </rPh>
    <rPh sb="712" eb="715">
      <t>ケンゼンド</t>
    </rPh>
    <rPh sb="716" eb="718">
      <t>アッカ</t>
    </rPh>
    <phoneticPr fontId="4"/>
  </si>
  <si>
    <t>①有形固定資産減価償却率…対前年度比0.45P上昇し、固定資産の老朽化が進んでいる。平均値よりも2.26P高いことから類似団体と比較しても固定資産の老朽化が進んでいる。現在の整備計画を滞りなく推進し、施設更新を進める必要がある。　　　　　　　　　　　　②管路経年化率…対前年度比0.64P上昇した31.35％となっており、管路の約3割が法定耐用年数を超過している。現在の整備計画を滞りなく推進し、管路更新を進める必要がある。　　　　　　　　　　　③管路更新率…対前年度比0.41P上昇したことにより、平均値よりも0.19P高い状況となった。今後も現在の整備計画を滞りなく推進し、管路更新を進める必要がある。
（※管路の法定耐用年数：40年）</t>
    <rPh sb="240" eb="242">
      <t>ジョウショウ</t>
    </rPh>
    <rPh sb="261" eb="262">
      <t>タカ</t>
    </rPh>
    <rPh sb="270" eb="27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</si>
</sst>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0" xfId="0" applyFont="1" applyBorder="1" applyAlignment="1">
      <alignment horizontal="left"/>
    </xf>
    <xf numFmtId="0" fontId="15" fillId="0" borderId="1" xfId="0" applyFont="1" applyBorder="1" applyAlignment="1">
      <alignment horizontal="left"/>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0.53</c:v>
                </c:pt>
                <c:pt idx="1">
                  <c:v>0.67</c:v>
                </c:pt>
                <c:pt idx="2">
                  <c:v>0.66</c:v>
                </c:pt>
                <c:pt idx="3">
                  <c:v>0.56999999999999995</c:v>
                </c:pt>
                <c:pt idx="4">
                  <c:v>0.98</c:v>
                </c:pt>
              </c:numCache>
            </c:numRef>
          </c:val>
          <c:extLst>
            <c:ext xmlns:c16="http://schemas.microsoft.com/office/drawing/2014/chart" uri="{C3380CC4-5D6E-409C-BE32-E72D297353CC}">
              <c16:uniqueId val="{00000000-96C8-49BC-9157-CB2FDBD3A5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96C8-49BC-9157-CB2FDBD3A5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59.17</c:v>
                </c:pt>
                <c:pt idx="1">
                  <c:v>60.05</c:v>
                </c:pt>
                <c:pt idx="2">
                  <c:v>60</c:v>
                </c:pt>
                <c:pt idx="3">
                  <c:v>59.08</c:v>
                </c:pt>
                <c:pt idx="4">
                  <c:v>59.59</c:v>
                </c:pt>
              </c:numCache>
            </c:numRef>
          </c:val>
          <c:extLst>
            <c:ext xmlns:c16="http://schemas.microsoft.com/office/drawing/2014/chart" uri="{C3380CC4-5D6E-409C-BE32-E72D297353CC}">
              <c16:uniqueId val="{00000000-28FC-46A6-B9BE-EF5356B956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28FC-46A6-B9BE-EF5356B956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90.95</c:v>
                </c:pt>
                <c:pt idx="1">
                  <c:v>90.13</c:v>
                </c:pt>
                <c:pt idx="2">
                  <c:v>89.98</c:v>
                </c:pt>
                <c:pt idx="3">
                  <c:v>89.93</c:v>
                </c:pt>
                <c:pt idx="4">
                  <c:v>79.62</c:v>
                </c:pt>
              </c:numCache>
            </c:numRef>
          </c:val>
          <c:extLst>
            <c:ext xmlns:c16="http://schemas.microsoft.com/office/drawing/2014/chart" uri="{C3380CC4-5D6E-409C-BE32-E72D297353CC}">
              <c16:uniqueId val="{00000000-D030-4A70-81EB-D8FB9470E3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D030-4A70-81EB-D8FB9470E3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122.89</c:v>
                </c:pt>
                <c:pt idx="1">
                  <c:v>123.82</c:v>
                </c:pt>
                <c:pt idx="2">
                  <c:v>122.47</c:v>
                </c:pt>
                <c:pt idx="3">
                  <c:v>117.75</c:v>
                </c:pt>
                <c:pt idx="4">
                  <c:v>113.9</c:v>
                </c:pt>
              </c:numCache>
            </c:numRef>
          </c:val>
          <c:extLst>
            <c:ext xmlns:c16="http://schemas.microsoft.com/office/drawing/2014/chart" uri="{C3380CC4-5D6E-409C-BE32-E72D297353CC}">
              <c16:uniqueId val="{00000000-A734-4839-A16B-FD0C4F5788B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A734-4839-A16B-FD0C4F5788B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51.76</c:v>
                </c:pt>
                <c:pt idx="1">
                  <c:v>52.22</c:v>
                </c:pt>
                <c:pt idx="2">
                  <c:v>52.83</c:v>
                </c:pt>
                <c:pt idx="3">
                  <c:v>53.43</c:v>
                </c:pt>
                <c:pt idx="4">
                  <c:v>53.88</c:v>
                </c:pt>
              </c:numCache>
            </c:numRef>
          </c:val>
          <c:extLst>
            <c:ext xmlns:c16="http://schemas.microsoft.com/office/drawing/2014/chart" uri="{C3380CC4-5D6E-409C-BE32-E72D297353CC}">
              <c16:uniqueId val="{00000000-04DA-4419-BC8D-812B9C5E9F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04DA-4419-BC8D-812B9C5E9F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26.82</c:v>
                </c:pt>
                <c:pt idx="1">
                  <c:v>28.14</c:v>
                </c:pt>
                <c:pt idx="2">
                  <c:v>29.28</c:v>
                </c:pt>
                <c:pt idx="3">
                  <c:v>30.71</c:v>
                </c:pt>
                <c:pt idx="4">
                  <c:v>31.35</c:v>
                </c:pt>
              </c:numCache>
            </c:numRef>
          </c:val>
          <c:extLst>
            <c:ext xmlns:c16="http://schemas.microsoft.com/office/drawing/2014/chart" uri="{C3380CC4-5D6E-409C-BE32-E72D297353CC}">
              <c16:uniqueId val="{00000000-76C5-4EE2-A077-66BDB83F6E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76C5-4EE2-A077-66BDB83F6E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92-4F94-B319-E3B3AC41C7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B92-4F94-B319-E3B3AC41C7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215.21</c:v>
                </c:pt>
                <c:pt idx="1">
                  <c:v>225.23</c:v>
                </c:pt>
                <c:pt idx="2">
                  <c:v>266.39</c:v>
                </c:pt>
                <c:pt idx="3">
                  <c:v>284.85000000000002</c:v>
                </c:pt>
                <c:pt idx="4">
                  <c:v>251.2</c:v>
                </c:pt>
              </c:numCache>
            </c:numRef>
          </c:val>
          <c:extLst>
            <c:ext xmlns:c16="http://schemas.microsoft.com/office/drawing/2014/chart" uri="{C3380CC4-5D6E-409C-BE32-E72D297353CC}">
              <c16:uniqueId val="{00000000-BCAC-4419-A59A-81755203F2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BCAC-4419-A59A-81755203F2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216.28</c:v>
                </c:pt>
                <c:pt idx="1">
                  <c:v>204.39</c:v>
                </c:pt>
                <c:pt idx="2">
                  <c:v>200.77</c:v>
                </c:pt>
                <c:pt idx="3">
                  <c:v>193.68</c:v>
                </c:pt>
                <c:pt idx="4">
                  <c:v>228.16</c:v>
                </c:pt>
              </c:numCache>
            </c:numRef>
          </c:val>
          <c:extLst>
            <c:ext xmlns:c16="http://schemas.microsoft.com/office/drawing/2014/chart" uri="{C3380CC4-5D6E-409C-BE32-E72D297353CC}">
              <c16:uniqueId val="{00000000-B150-4D2A-9C39-D1555C52797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B150-4D2A-9C39-D1555C52797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116.28</c:v>
                </c:pt>
                <c:pt idx="1">
                  <c:v>116.69</c:v>
                </c:pt>
                <c:pt idx="2">
                  <c:v>113.87</c:v>
                </c:pt>
                <c:pt idx="3">
                  <c:v>110.51</c:v>
                </c:pt>
                <c:pt idx="4">
                  <c:v>86.48</c:v>
                </c:pt>
              </c:numCache>
            </c:numRef>
          </c:val>
          <c:extLst>
            <c:ext xmlns:c16="http://schemas.microsoft.com/office/drawing/2014/chart" uri="{C3380CC4-5D6E-409C-BE32-E72D297353CC}">
              <c16:uniqueId val="{00000000-C384-4430-A378-8955B35358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C384-4430-A378-8955B35358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158.69</c:v>
                </c:pt>
                <c:pt idx="1">
                  <c:v>158.68</c:v>
                </c:pt>
                <c:pt idx="2">
                  <c:v>162.56</c:v>
                </c:pt>
                <c:pt idx="3">
                  <c:v>167.76</c:v>
                </c:pt>
                <c:pt idx="4">
                  <c:v>193.66</c:v>
                </c:pt>
              </c:numCache>
            </c:numRef>
          </c:val>
          <c:extLst>
            <c:ext xmlns:c16="http://schemas.microsoft.com/office/drawing/2014/chart" uri="{C3380CC4-5D6E-409C-BE32-E72D297353CC}">
              <c16:uniqueId val="{00000000-DB9C-4E89-97B0-D598984C5D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DB9C-4E89-97B0-D598984C5D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四日市市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311347</v>
      </c>
      <c r="AM8" s="61"/>
      <c r="AN8" s="61"/>
      <c r="AO8" s="61"/>
      <c r="AP8" s="61"/>
      <c r="AQ8" s="61"/>
      <c r="AR8" s="61"/>
      <c r="AS8" s="61"/>
      <c r="AT8" s="52">
        <f>データ!$S$6</f>
        <v>206.52</v>
      </c>
      <c r="AU8" s="53"/>
      <c r="AV8" s="53"/>
      <c r="AW8" s="53"/>
      <c r="AX8" s="53"/>
      <c r="AY8" s="53"/>
      <c r="AZ8" s="53"/>
      <c r="BA8" s="53"/>
      <c r="BB8" s="54">
        <f>データ!$T$6</f>
        <v>1507.59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69.37</v>
      </c>
      <c r="J10" s="53"/>
      <c r="K10" s="53"/>
      <c r="L10" s="53"/>
      <c r="M10" s="53"/>
      <c r="N10" s="53"/>
      <c r="O10" s="64"/>
      <c r="P10" s="54">
        <f>データ!$P$6</f>
        <v>99.99</v>
      </c>
      <c r="Q10" s="54"/>
      <c r="R10" s="54"/>
      <c r="S10" s="54"/>
      <c r="T10" s="54"/>
      <c r="U10" s="54"/>
      <c r="V10" s="54"/>
      <c r="W10" s="61">
        <f>データ!$Q$6</f>
        <v>2409</v>
      </c>
      <c r="X10" s="61"/>
      <c r="Y10" s="61"/>
      <c r="Z10" s="61"/>
      <c r="AA10" s="61"/>
      <c r="AB10" s="61"/>
      <c r="AC10" s="61"/>
      <c r="AD10" s="2"/>
      <c r="AE10" s="2"/>
      <c r="AF10" s="2"/>
      <c r="AG10" s="2"/>
      <c r="AH10" s="4"/>
      <c r="AI10" s="4"/>
      <c r="AJ10" s="4"/>
      <c r="AK10" s="4"/>
      <c r="AL10" s="61">
        <f>データ!$U$6</f>
        <v>310577</v>
      </c>
      <c r="AM10" s="61"/>
      <c r="AN10" s="61"/>
      <c r="AO10" s="61"/>
      <c r="AP10" s="61"/>
      <c r="AQ10" s="61"/>
      <c r="AR10" s="61"/>
      <c r="AS10" s="61"/>
      <c r="AT10" s="52">
        <f>データ!$V$6</f>
        <v>199.04</v>
      </c>
      <c r="AU10" s="53"/>
      <c r="AV10" s="53"/>
      <c r="AW10" s="53"/>
      <c r="AX10" s="53"/>
      <c r="AY10" s="53"/>
      <c r="AZ10" s="53"/>
      <c r="BA10" s="53"/>
      <c r="BB10" s="54">
        <f>データ!$W$6</f>
        <v>1560.37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1" t="s">
        <v>23</v>
      </c>
      <c r="BM11" s="81"/>
      <c r="BN11" s="81"/>
      <c r="BO11" s="81"/>
      <c r="BP11" s="81"/>
      <c r="BQ11" s="81"/>
      <c r="BR11" s="81"/>
      <c r="BS11" s="81"/>
      <c r="BT11" s="81"/>
      <c r="BU11" s="81"/>
      <c r="BV11" s="81"/>
      <c r="BW11" s="81"/>
      <c r="BX11" s="81"/>
      <c r="BY11" s="81"/>
      <c r="BZ11" s="8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1"/>
      <c r="BM12" s="81"/>
      <c r="BN12" s="81"/>
      <c r="BO12" s="81"/>
      <c r="BP12" s="81"/>
      <c r="BQ12" s="81"/>
      <c r="BR12" s="81"/>
      <c r="BS12" s="81"/>
      <c r="BT12" s="81"/>
      <c r="BU12" s="81"/>
      <c r="BV12" s="81"/>
      <c r="BW12" s="81"/>
      <c r="BX12" s="81"/>
      <c r="BY12" s="81"/>
      <c r="BZ12" s="8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2"/>
      <c r="BM13" s="82"/>
      <c r="BN13" s="82"/>
      <c r="BO13" s="82"/>
      <c r="BP13" s="82"/>
      <c r="BQ13" s="82"/>
      <c r="BR13" s="82"/>
      <c r="BS13" s="82"/>
      <c r="BT13" s="82"/>
      <c r="BU13" s="82"/>
      <c r="BV13" s="82"/>
      <c r="BW13" s="82"/>
      <c r="BX13" s="82"/>
      <c r="BY13" s="82"/>
      <c r="BZ13" s="82"/>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83" t="s">
        <v>25</v>
      </c>
      <c r="BM14" s="84"/>
      <c r="BN14" s="84"/>
      <c r="BO14" s="84"/>
      <c r="BP14" s="84"/>
      <c r="BQ14" s="84"/>
      <c r="BR14" s="84"/>
      <c r="BS14" s="84"/>
      <c r="BT14" s="84"/>
      <c r="BU14" s="84"/>
      <c r="BV14" s="84"/>
      <c r="BW14" s="84"/>
      <c r="BX14" s="84"/>
      <c r="BY14" s="84"/>
      <c r="BZ14" s="8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86"/>
      <c r="BM15" s="87"/>
      <c r="BN15" s="87"/>
      <c r="BO15" s="87"/>
      <c r="BP15" s="87"/>
      <c r="BQ15" s="87"/>
      <c r="BR15" s="87"/>
      <c r="BS15" s="87"/>
      <c r="BT15" s="87"/>
      <c r="BU15" s="87"/>
      <c r="BV15" s="87"/>
      <c r="BW15" s="87"/>
      <c r="BX15" s="87"/>
      <c r="BY15" s="87"/>
      <c r="BZ15" s="8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83" t="s">
        <v>26</v>
      </c>
      <c r="BM45" s="84"/>
      <c r="BN45" s="84"/>
      <c r="BO45" s="84"/>
      <c r="BP45" s="84"/>
      <c r="BQ45" s="84"/>
      <c r="BR45" s="84"/>
      <c r="BS45" s="84"/>
      <c r="BT45" s="84"/>
      <c r="BU45" s="84"/>
      <c r="BV45" s="84"/>
      <c r="BW45" s="84"/>
      <c r="BX45" s="84"/>
      <c r="BY45" s="84"/>
      <c r="BZ45" s="8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0" t="s">
        <v>27</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9"/>
      <c r="BM60" s="90"/>
      <c r="BN60" s="90"/>
      <c r="BO60" s="90"/>
      <c r="BP60" s="90"/>
      <c r="BQ60" s="90"/>
      <c r="BR60" s="90"/>
      <c r="BS60" s="90"/>
      <c r="BT60" s="90"/>
      <c r="BU60" s="90"/>
      <c r="BV60" s="90"/>
      <c r="BW60" s="90"/>
      <c r="BX60" s="90"/>
      <c r="BY60" s="90"/>
      <c r="BZ60" s="9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83" t="s">
        <v>28</v>
      </c>
      <c r="BM64" s="84"/>
      <c r="BN64" s="84"/>
      <c r="BO64" s="84"/>
      <c r="BP64" s="84"/>
      <c r="BQ64" s="84"/>
      <c r="BR64" s="84"/>
      <c r="BS64" s="84"/>
      <c r="BT64" s="84"/>
      <c r="BU64" s="84"/>
      <c r="BV64" s="84"/>
      <c r="BW64" s="84"/>
      <c r="BX64" s="84"/>
      <c r="BY64" s="84"/>
      <c r="BZ64" s="8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110</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3WmATdHKQ/Dn/WK/hwkym4Vm2EZGl9kQxHcHXC/GnqoyDGMNT2j2ZfgmIdHH3wkt1ackRi8Zxs+ffIrKo6YPw==" saltValue="L+pQ9cQeJDD4M+wJw6li0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74" t="s">
        <v>50</v>
      </c>
      <c r="I3" s="75"/>
      <c r="J3" s="75"/>
      <c r="K3" s="75"/>
      <c r="L3" s="75"/>
      <c r="M3" s="75"/>
      <c r="N3" s="75"/>
      <c r="O3" s="75"/>
      <c r="P3" s="75"/>
      <c r="Q3" s="75"/>
      <c r="R3" s="75"/>
      <c r="S3" s="75"/>
      <c r="T3" s="75"/>
      <c r="U3" s="75"/>
      <c r="V3" s="75"/>
      <c r="W3" s="76"/>
      <c r="X3" s="80" t="s">
        <v>51</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27</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9" t="s">
        <v>52</v>
      </c>
      <c r="B4" s="31"/>
      <c r="C4" s="31"/>
      <c r="D4" s="31"/>
      <c r="E4" s="31"/>
      <c r="F4" s="31"/>
      <c r="G4" s="31"/>
      <c r="H4" s="77"/>
      <c r="I4" s="78"/>
      <c r="J4" s="78"/>
      <c r="K4" s="78"/>
      <c r="L4" s="78"/>
      <c r="M4" s="78"/>
      <c r="N4" s="78"/>
      <c r="O4" s="78"/>
      <c r="P4" s="78"/>
      <c r="Q4" s="78"/>
      <c r="R4" s="78"/>
      <c r="S4" s="78"/>
      <c r="T4" s="78"/>
      <c r="U4" s="78"/>
      <c r="V4" s="78"/>
      <c r="W4" s="79"/>
      <c r="X4" s="73" t="s">
        <v>53</v>
      </c>
      <c r="Y4" s="73"/>
      <c r="Z4" s="73"/>
      <c r="AA4" s="73"/>
      <c r="AB4" s="73"/>
      <c r="AC4" s="73"/>
      <c r="AD4" s="73"/>
      <c r="AE4" s="73"/>
      <c r="AF4" s="73"/>
      <c r="AG4" s="73"/>
      <c r="AH4" s="73"/>
      <c r="AI4" s="73" t="s">
        <v>54</v>
      </c>
      <c r="AJ4" s="73"/>
      <c r="AK4" s="73"/>
      <c r="AL4" s="73"/>
      <c r="AM4" s="73"/>
      <c r="AN4" s="73"/>
      <c r="AO4" s="73"/>
      <c r="AP4" s="73"/>
      <c r="AQ4" s="73"/>
      <c r="AR4" s="73"/>
      <c r="AS4" s="73"/>
      <c r="AT4" s="73" t="s">
        <v>55</v>
      </c>
      <c r="AU4" s="73"/>
      <c r="AV4" s="73"/>
      <c r="AW4" s="73"/>
      <c r="AX4" s="73"/>
      <c r="AY4" s="73"/>
      <c r="AZ4" s="73"/>
      <c r="BA4" s="73"/>
      <c r="BB4" s="73"/>
      <c r="BC4" s="73"/>
      <c r="BD4" s="73"/>
      <c r="BE4" s="73" t="s">
        <v>56</v>
      </c>
      <c r="BF4" s="73"/>
      <c r="BG4" s="73"/>
      <c r="BH4" s="73"/>
      <c r="BI4" s="73"/>
      <c r="BJ4" s="73"/>
      <c r="BK4" s="73"/>
      <c r="BL4" s="73"/>
      <c r="BM4" s="73"/>
      <c r="BN4" s="73"/>
      <c r="BO4" s="73"/>
      <c r="BP4" s="73" t="s">
        <v>57</v>
      </c>
      <c r="BQ4" s="73"/>
      <c r="BR4" s="73"/>
      <c r="BS4" s="73"/>
      <c r="BT4" s="73"/>
      <c r="BU4" s="73"/>
      <c r="BV4" s="73"/>
      <c r="BW4" s="73"/>
      <c r="BX4" s="73"/>
      <c r="BY4" s="73"/>
      <c r="BZ4" s="73"/>
      <c r="CA4" s="73" t="s">
        <v>58</v>
      </c>
      <c r="CB4" s="73"/>
      <c r="CC4" s="73"/>
      <c r="CD4" s="73"/>
      <c r="CE4" s="73"/>
      <c r="CF4" s="73"/>
      <c r="CG4" s="73"/>
      <c r="CH4" s="73"/>
      <c r="CI4" s="73"/>
      <c r="CJ4" s="73"/>
      <c r="CK4" s="73"/>
      <c r="CL4" s="73" t="s">
        <v>59</v>
      </c>
      <c r="CM4" s="73"/>
      <c r="CN4" s="73"/>
      <c r="CO4" s="73"/>
      <c r="CP4" s="73"/>
      <c r="CQ4" s="73"/>
      <c r="CR4" s="73"/>
      <c r="CS4" s="73"/>
      <c r="CT4" s="73"/>
      <c r="CU4" s="73"/>
      <c r="CV4" s="73"/>
      <c r="CW4" s="73" t="s">
        <v>60</v>
      </c>
      <c r="CX4" s="73"/>
      <c r="CY4" s="73"/>
      <c r="CZ4" s="73"/>
      <c r="DA4" s="73"/>
      <c r="DB4" s="73"/>
      <c r="DC4" s="73"/>
      <c r="DD4" s="73"/>
      <c r="DE4" s="73"/>
      <c r="DF4" s="73"/>
      <c r="DG4" s="73"/>
      <c r="DH4" s="73" t="s">
        <v>61</v>
      </c>
      <c r="DI4" s="73"/>
      <c r="DJ4" s="73"/>
      <c r="DK4" s="73"/>
      <c r="DL4" s="73"/>
      <c r="DM4" s="73"/>
      <c r="DN4" s="73"/>
      <c r="DO4" s="73"/>
      <c r="DP4" s="73"/>
      <c r="DQ4" s="73"/>
      <c r="DR4" s="73"/>
      <c r="DS4" s="73" t="s">
        <v>62</v>
      </c>
      <c r="DT4" s="73"/>
      <c r="DU4" s="73"/>
      <c r="DV4" s="73"/>
      <c r="DW4" s="73"/>
      <c r="DX4" s="73"/>
      <c r="DY4" s="73"/>
      <c r="DZ4" s="73"/>
      <c r="EA4" s="73"/>
      <c r="EB4" s="73"/>
      <c r="EC4" s="73"/>
      <c r="ED4" s="73" t="s">
        <v>63</v>
      </c>
      <c r="EE4" s="73"/>
      <c r="EF4" s="73"/>
      <c r="EG4" s="73"/>
      <c r="EH4" s="73"/>
      <c r="EI4" s="73"/>
      <c r="EJ4" s="73"/>
      <c r="EK4" s="73"/>
      <c r="EL4" s="73"/>
      <c r="EM4" s="73"/>
      <c r="EN4" s="73"/>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242021</v>
      </c>
      <c r="D6" s="34">
        <f t="shared" si="3"/>
        <v>46</v>
      </c>
      <c r="E6" s="34">
        <f t="shared" si="3"/>
        <v>1</v>
      </c>
      <c r="F6" s="34">
        <f t="shared" si="3"/>
        <v>0</v>
      </c>
      <c r="G6" s="34">
        <f t="shared" si="3"/>
        <v>1</v>
      </c>
      <c r="H6" s="34" t="str">
        <f t="shared" si="3"/>
        <v>三重県　四日市市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69.37</v>
      </c>
      <c r="P6" s="35">
        <f t="shared" si="3"/>
        <v>99.99</v>
      </c>
      <c r="Q6" s="35">
        <f t="shared" si="3"/>
        <v>2409</v>
      </c>
      <c r="R6" s="35">
        <f t="shared" si="3"/>
        <v>311347</v>
      </c>
      <c r="S6" s="35">
        <f t="shared" si="3"/>
        <v>206.52</v>
      </c>
      <c r="T6" s="35">
        <f t="shared" si="3"/>
        <v>1507.59</v>
      </c>
      <c r="U6" s="35">
        <f t="shared" si="3"/>
        <v>310577</v>
      </c>
      <c r="V6" s="35">
        <f t="shared" si="3"/>
        <v>199.04</v>
      </c>
      <c r="W6" s="35">
        <f t="shared" si="3"/>
        <v>1560.37</v>
      </c>
      <c r="X6" s="36">
        <f>IF(X7="",NA(),X7)</f>
        <v>122.89</v>
      </c>
      <c r="Y6" s="36">
        <f t="shared" ref="Y6:AG6" si="4">IF(Y7="",NA(),Y7)</f>
        <v>123.82</v>
      </c>
      <c r="Z6" s="36">
        <f t="shared" si="4"/>
        <v>122.47</v>
      </c>
      <c r="AA6" s="36">
        <f t="shared" si="4"/>
        <v>117.75</v>
      </c>
      <c r="AB6" s="36">
        <f t="shared" si="4"/>
        <v>113.9</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215.21</v>
      </c>
      <c r="AU6" s="36">
        <f t="shared" ref="AU6:BC6" si="6">IF(AU7="",NA(),AU7)</f>
        <v>225.23</v>
      </c>
      <c r="AV6" s="36">
        <f t="shared" si="6"/>
        <v>266.39</v>
      </c>
      <c r="AW6" s="36">
        <f t="shared" si="6"/>
        <v>284.85000000000002</v>
      </c>
      <c r="AX6" s="36">
        <f t="shared" si="6"/>
        <v>251.2</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216.28</v>
      </c>
      <c r="BF6" s="36">
        <f t="shared" ref="BF6:BN6" si="7">IF(BF7="",NA(),BF7)</f>
        <v>204.39</v>
      </c>
      <c r="BG6" s="36">
        <f t="shared" si="7"/>
        <v>200.77</v>
      </c>
      <c r="BH6" s="36">
        <f t="shared" si="7"/>
        <v>193.68</v>
      </c>
      <c r="BI6" s="36">
        <f t="shared" si="7"/>
        <v>228.16</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116.28</v>
      </c>
      <c r="BQ6" s="36">
        <f t="shared" ref="BQ6:BY6" si="8">IF(BQ7="",NA(),BQ7)</f>
        <v>116.69</v>
      </c>
      <c r="BR6" s="36">
        <f t="shared" si="8"/>
        <v>113.87</v>
      </c>
      <c r="BS6" s="36">
        <f t="shared" si="8"/>
        <v>110.51</v>
      </c>
      <c r="BT6" s="36">
        <f t="shared" si="8"/>
        <v>86.48</v>
      </c>
      <c r="BU6" s="36">
        <f t="shared" si="8"/>
        <v>110.87</v>
      </c>
      <c r="BV6" s="36">
        <f t="shared" si="8"/>
        <v>110.3</v>
      </c>
      <c r="BW6" s="36">
        <f t="shared" si="8"/>
        <v>109.12</v>
      </c>
      <c r="BX6" s="36">
        <f t="shared" si="8"/>
        <v>107.42</v>
      </c>
      <c r="BY6" s="36">
        <f t="shared" si="8"/>
        <v>105.07</v>
      </c>
      <c r="BZ6" s="35" t="str">
        <f>IF(BZ7="","",IF(BZ7="-","【-】","【"&amp;SUBSTITUTE(TEXT(BZ7,"#,##0.00"),"-","△")&amp;"】"))</f>
        <v>【100.05】</v>
      </c>
      <c r="CA6" s="36">
        <f>IF(CA7="",NA(),CA7)</f>
        <v>158.69</v>
      </c>
      <c r="CB6" s="36">
        <f t="shared" ref="CB6:CJ6" si="9">IF(CB7="",NA(),CB7)</f>
        <v>158.68</v>
      </c>
      <c r="CC6" s="36">
        <f t="shared" si="9"/>
        <v>162.56</v>
      </c>
      <c r="CD6" s="36">
        <f t="shared" si="9"/>
        <v>167.76</v>
      </c>
      <c r="CE6" s="36">
        <f t="shared" si="9"/>
        <v>193.66</v>
      </c>
      <c r="CF6" s="36">
        <f t="shared" si="9"/>
        <v>150.54</v>
      </c>
      <c r="CG6" s="36">
        <f t="shared" si="9"/>
        <v>151.85</v>
      </c>
      <c r="CH6" s="36">
        <f t="shared" si="9"/>
        <v>153.88</v>
      </c>
      <c r="CI6" s="36">
        <f t="shared" si="9"/>
        <v>157.19</v>
      </c>
      <c r="CJ6" s="36">
        <f t="shared" si="9"/>
        <v>153.71</v>
      </c>
      <c r="CK6" s="35" t="str">
        <f>IF(CK7="","",IF(CK7="-","【-】","【"&amp;SUBSTITUTE(TEXT(CK7,"#,##0.00"),"-","△")&amp;"】"))</f>
        <v>【166.40】</v>
      </c>
      <c r="CL6" s="36">
        <f>IF(CL7="",NA(),CL7)</f>
        <v>59.17</v>
      </c>
      <c r="CM6" s="36">
        <f t="shared" ref="CM6:CU6" si="10">IF(CM7="",NA(),CM7)</f>
        <v>60.05</v>
      </c>
      <c r="CN6" s="36">
        <f t="shared" si="10"/>
        <v>60</v>
      </c>
      <c r="CO6" s="36">
        <f t="shared" si="10"/>
        <v>59.08</v>
      </c>
      <c r="CP6" s="36">
        <f t="shared" si="10"/>
        <v>59.59</v>
      </c>
      <c r="CQ6" s="36">
        <f t="shared" si="10"/>
        <v>63.18</v>
      </c>
      <c r="CR6" s="36">
        <f t="shared" si="10"/>
        <v>63.54</v>
      </c>
      <c r="CS6" s="36">
        <f t="shared" si="10"/>
        <v>63.53</v>
      </c>
      <c r="CT6" s="36">
        <f t="shared" si="10"/>
        <v>63.16</v>
      </c>
      <c r="CU6" s="36">
        <f t="shared" si="10"/>
        <v>64.41</v>
      </c>
      <c r="CV6" s="35" t="str">
        <f>IF(CV7="","",IF(CV7="-","【-】","【"&amp;SUBSTITUTE(TEXT(CV7,"#,##0.00"),"-","△")&amp;"】"))</f>
        <v>【60.69】</v>
      </c>
      <c r="CW6" s="36">
        <f>IF(CW7="",NA(),CW7)</f>
        <v>90.95</v>
      </c>
      <c r="CX6" s="36">
        <f t="shared" ref="CX6:DF6" si="11">IF(CX7="",NA(),CX7)</f>
        <v>90.13</v>
      </c>
      <c r="CY6" s="36">
        <f t="shared" si="11"/>
        <v>89.98</v>
      </c>
      <c r="CZ6" s="36">
        <f t="shared" si="11"/>
        <v>89.93</v>
      </c>
      <c r="DA6" s="36">
        <f t="shared" si="11"/>
        <v>79.62</v>
      </c>
      <c r="DB6" s="36">
        <f t="shared" si="11"/>
        <v>91.6</v>
      </c>
      <c r="DC6" s="36">
        <f t="shared" si="11"/>
        <v>91.48</v>
      </c>
      <c r="DD6" s="36">
        <f t="shared" si="11"/>
        <v>91.58</v>
      </c>
      <c r="DE6" s="36">
        <f t="shared" si="11"/>
        <v>91.48</v>
      </c>
      <c r="DF6" s="36">
        <f t="shared" si="11"/>
        <v>91.64</v>
      </c>
      <c r="DG6" s="35" t="str">
        <f>IF(DG7="","",IF(DG7="-","【-】","【"&amp;SUBSTITUTE(TEXT(DG7,"#,##0.00"),"-","△")&amp;"】"))</f>
        <v>【89.82】</v>
      </c>
      <c r="DH6" s="36">
        <f>IF(DH7="",NA(),DH7)</f>
        <v>51.76</v>
      </c>
      <c r="DI6" s="36">
        <f t="shared" ref="DI6:DQ6" si="12">IF(DI7="",NA(),DI7)</f>
        <v>52.22</v>
      </c>
      <c r="DJ6" s="36">
        <f t="shared" si="12"/>
        <v>52.83</v>
      </c>
      <c r="DK6" s="36">
        <f t="shared" si="12"/>
        <v>53.43</v>
      </c>
      <c r="DL6" s="36">
        <f t="shared" si="12"/>
        <v>53.88</v>
      </c>
      <c r="DM6" s="36">
        <f t="shared" si="12"/>
        <v>49.1</v>
      </c>
      <c r="DN6" s="36">
        <f t="shared" si="12"/>
        <v>49.66</v>
      </c>
      <c r="DO6" s="36">
        <f t="shared" si="12"/>
        <v>50.41</v>
      </c>
      <c r="DP6" s="36">
        <f t="shared" si="12"/>
        <v>51.13</v>
      </c>
      <c r="DQ6" s="36">
        <f t="shared" si="12"/>
        <v>51.62</v>
      </c>
      <c r="DR6" s="35" t="str">
        <f>IF(DR7="","",IF(DR7="-","【-】","【"&amp;SUBSTITUTE(TEXT(DR7,"#,##0.00"),"-","△")&amp;"】"))</f>
        <v>【50.19】</v>
      </c>
      <c r="DS6" s="36">
        <f>IF(DS7="",NA(),DS7)</f>
        <v>26.82</v>
      </c>
      <c r="DT6" s="36">
        <f t="shared" ref="DT6:EB6" si="13">IF(DT7="",NA(),DT7)</f>
        <v>28.14</v>
      </c>
      <c r="DU6" s="36">
        <f t="shared" si="13"/>
        <v>29.28</v>
      </c>
      <c r="DV6" s="36">
        <f t="shared" si="13"/>
        <v>30.71</v>
      </c>
      <c r="DW6" s="36">
        <f t="shared" si="13"/>
        <v>31.35</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0.53</v>
      </c>
      <c r="EE6" s="36">
        <f t="shared" ref="EE6:EM6" si="14">IF(EE7="",NA(),EE7)</f>
        <v>0.67</v>
      </c>
      <c r="EF6" s="36">
        <f t="shared" si="14"/>
        <v>0.66</v>
      </c>
      <c r="EG6" s="36">
        <f t="shared" si="14"/>
        <v>0.56999999999999995</v>
      </c>
      <c r="EH6" s="36">
        <f t="shared" si="14"/>
        <v>0.98</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242021</v>
      </c>
      <c r="D7" s="38">
        <v>46</v>
      </c>
      <c r="E7" s="38">
        <v>1</v>
      </c>
      <c r="F7" s="38">
        <v>0</v>
      </c>
      <c r="G7" s="38">
        <v>1</v>
      </c>
      <c r="H7" s="38" t="s">
        <v>92</v>
      </c>
      <c r="I7" s="38" t="s">
        <v>93</v>
      </c>
      <c r="J7" s="38" t="s">
        <v>94</v>
      </c>
      <c r="K7" s="38" t="s">
        <v>95</v>
      </c>
      <c r="L7" s="38" t="s">
        <v>96</v>
      </c>
      <c r="M7" s="38" t="s">
        <v>97</v>
      </c>
      <c r="N7" s="39" t="s">
        <v>98</v>
      </c>
      <c r="O7" s="39">
        <v>69.37</v>
      </c>
      <c r="P7" s="39">
        <v>99.99</v>
      </c>
      <c r="Q7" s="39">
        <v>2409</v>
      </c>
      <c r="R7" s="39">
        <v>311347</v>
      </c>
      <c r="S7" s="39">
        <v>206.52</v>
      </c>
      <c r="T7" s="39">
        <v>1507.59</v>
      </c>
      <c r="U7" s="39">
        <v>310577</v>
      </c>
      <c r="V7" s="39">
        <v>199.04</v>
      </c>
      <c r="W7" s="39">
        <v>1560.37</v>
      </c>
      <c r="X7" s="39">
        <v>122.89</v>
      </c>
      <c r="Y7" s="39">
        <v>123.82</v>
      </c>
      <c r="Z7" s="39">
        <v>122.47</v>
      </c>
      <c r="AA7" s="39">
        <v>117.75</v>
      </c>
      <c r="AB7" s="39">
        <v>113.9</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215.21</v>
      </c>
      <c r="AU7" s="39">
        <v>225.23</v>
      </c>
      <c r="AV7" s="39">
        <v>266.39</v>
      </c>
      <c r="AW7" s="39">
        <v>284.85000000000002</v>
      </c>
      <c r="AX7" s="39">
        <v>251.2</v>
      </c>
      <c r="AY7" s="39">
        <v>249.08</v>
      </c>
      <c r="AZ7" s="39">
        <v>254.05</v>
      </c>
      <c r="BA7" s="39">
        <v>258.22000000000003</v>
      </c>
      <c r="BB7" s="39">
        <v>250.03</v>
      </c>
      <c r="BC7" s="39">
        <v>239.45</v>
      </c>
      <c r="BD7" s="39">
        <v>260.31</v>
      </c>
      <c r="BE7" s="39">
        <v>216.28</v>
      </c>
      <c r="BF7" s="39">
        <v>204.39</v>
      </c>
      <c r="BG7" s="39">
        <v>200.77</v>
      </c>
      <c r="BH7" s="39">
        <v>193.68</v>
      </c>
      <c r="BI7" s="39">
        <v>228.16</v>
      </c>
      <c r="BJ7" s="39">
        <v>266.66000000000003</v>
      </c>
      <c r="BK7" s="39">
        <v>258.63</v>
      </c>
      <c r="BL7" s="39">
        <v>255.12</v>
      </c>
      <c r="BM7" s="39">
        <v>254.19</v>
      </c>
      <c r="BN7" s="39">
        <v>259.56</v>
      </c>
      <c r="BO7" s="39">
        <v>275.67</v>
      </c>
      <c r="BP7" s="39">
        <v>116.28</v>
      </c>
      <c r="BQ7" s="39">
        <v>116.69</v>
      </c>
      <c r="BR7" s="39">
        <v>113.87</v>
      </c>
      <c r="BS7" s="39">
        <v>110.51</v>
      </c>
      <c r="BT7" s="39">
        <v>86.48</v>
      </c>
      <c r="BU7" s="39">
        <v>110.87</v>
      </c>
      <c r="BV7" s="39">
        <v>110.3</v>
      </c>
      <c r="BW7" s="39">
        <v>109.12</v>
      </c>
      <c r="BX7" s="39">
        <v>107.42</v>
      </c>
      <c r="BY7" s="39">
        <v>105.07</v>
      </c>
      <c r="BZ7" s="39">
        <v>100.05</v>
      </c>
      <c r="CA7" s="39">
        <v>158.69</v>
      </c>
      <c r="CB7" s="39">
        <v>158.68</v>
      </c>
      <c r="CC7" s="39">
        <v>162.56</v>
      </c>
      <c r="CD7" s="39">
        <v>167.76</v>
      </c>
      <c r="CE7" s="39">
        <v>193.66</v>
      </c>
      <c r="CF7" s="39">
        <v>150.54</v>
      </c>
      <c r="CG7" s="39">
        <v>151.85</v>
      </c>
      <c r="CH7" s="39">
        <v>153.88</v>
      </c>
      <c r="CI7" s="39">
        <v>157.19</v>
      </c>
      <c r="CJ7" s="39">
        <v>153.71</v>
      </c>
      <c r="CK7" s="39">
        <v>166.4</v>
      </c>
      <c r="CL7" s="39">
        <v>59.17</v>
      </c>
      <c r="CM7" s="39">
        <v>60.05</v>
      </c>
      <c r="CN7" s="39">
        <v>60</v>
      </c>
      <c r="CO7" s="39">
        <v>59.08</v>
      </c>
      <c r="CP7" s="39">
        <v>59.59</v>
      </c>
      <c r="CQ7" s="39">
        <v>63.18</v>
      </c>
      <c r="CR7" s="39">
        <v>63.54</v>
      </c>
      <c r="CS7" s="39">
        <v>63.53</v>
      </c>
      <c r="CT7" s="39">
        <v>63.16</v>
      </c>
      <c r="CU7" s="39">
        <v>64.41</v>
      </c>
      <c r="CV7" s="39">
        <v>60.69</v>
      </c>
      <c r="CW7" s="39">
        <v>90.95</v>
      </c>
      <c r="CX7" s="39">
        <v>90.13</v>
      </c>
      <c r="CY7" s="39">
        <v>89.98</v>
      </c>
      <c r="CZ7" s="39">
        <v>89.93</v>
      </c>
      <c r="DA7" s="39">
        <v>79.62</v>
      </c>
      <c r="DB7" s="39">
        <v>91.6</v>
      </c>
      <c r="DC7" s="39">
        <v>91.48</v>
      </c>
      <c r="DD7" s="39">
        <v>91.58</v>
      </c>
      <c r="DE7" s="39">
        <v>91.48</v>
      </c>
      <c r="DF7" s="39">
        <v>91.64</v>
      </c>
      <c r="DG7" s="39">
        <v>89.82</v>
      </c>
      <c r="DH7" s="39">
        <v>51.76</v>
      </c>
      <c r="DI7" s="39">
        <v>52.22</v>
      </c>
      <c r="DJ7" s="39">
        <v>52.83</v>
      </c>
      <c r="DK7" s="39">
        <v>53.43</v>
      </c>
      <c r="DL7" s="39">
        <v>53.88</v>
      </c>
      <c r="DM7" s="39">
        <v>49.1</v>
      </c>
      <c r="DN7" s="39">
        <v>49.66</v>
      </c>
      <c r="DO7" s="39">
        <v>50.41</v>
      </c>
      <c r="DP7" s="39">
        <v>51.13</v>
      </c>
      <c r="DQ7" s="39">
        <v>51.62</v>
      </c>
      <c r="DR7" s="39">
        <v>50.19</v>
      </c>
      <c r="DS7" s="39">
        <v>26.82</v>
      </c>
      <c r="DT7" s="39">
        <v>28.14</v>
      </c>
      <c r="DU7" s="39">
        <v>29.28</v>
      </c>
      <c r="DV7" s="39">
        <v>30.71</v>
      </c>
      <c r="DW7" s="39">
        <v>31.35</v>
      </c>
      <c r="DX7" s="39">
        <v>17.420000000000002</v>
      </c>
      <c r="DY7" s="39">
        <v>18.940000000000001</v>
      </c>
      <c r="DZ7" s="39">
        <v>20.36</v>
      </c>
      <c r="EA7" s="39">
        <v>22.41</v>
      </c>
      <c r="EB7" s="39">
        <v>23.68</v>
      </c>
      <c r="EC7" s="39">
        <v>20.63</v>
      </c>
      <c r="ED7" s="39">
        <v>0.53</v>
      </c>
      <c r="EE7" s="39">
        <v>0.67</v>
      </c>
      <c r="EF7" s="39">
        <v>0.66</v>
      </c>
      <c r="EG7" s="39">
        <v>0.56999999999999995</v>
      </c>
      <c r="EH7" s="39">
        <v>0.98</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細田 祥一郎</cp:lastModifiedBy>
  <cp:lastPrinted>2022-02-02T06:52:35Z</cp:lastPrinted>
  <dcterms:created xsi:type="dcterms:W3CDTF">2021-12-03T06:52:00Z</dcterms:created>
  <dcterms:modified xsi:type="dcterms:W3CDTF">2022-02-06T23:01:50Z</dcterms:modified>
  <cp:category/>
</cp:coreProperties>
</file>