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3939\Desktop\【0126〆】公営企業に係る「経営比較分析表」の分析等について（照会）\【経営比較分析表】2020_242047_46_1718\"/>
    </mc:Choice>
  </mc:AlternateContent>
  <workbookProtection workbookAlgorithmName="SHA-512" workbookHashValue="O6ucuvxTQV9ADzwtpL+Q0AZQFpYXoslEKjTCZfgEqnTGGC2QBe5CBdhuIf0ZhWT/j6Vwk9mBZdugZTqNIw3NqQ==" workbookSaltValue="wKV/bVTri6rqHrEoJ04Xh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<sst xmlns="http://schemas.openxmlformats.org/spreadsheetml/2006/main" count="236" uniqueCount="117">
  <si>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</si>
  <si>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</si>
  <si>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</si>
  <si>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</si>
  <si>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</si>
  <si>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</si>
  <si>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</si>
  <si>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</si>
  <si>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</si>
  <si>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</si>
  <si>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</si>
  <si>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</si>
  <si>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</si>
  <si>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</si>
  <si>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</si>
  <si>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</si>
  <si>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</si>
  <si>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</si>
  <si>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</si>
  <si>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</si>
  <si>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</si>
  <si>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</si>
  <si>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</si>
  <si>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</si>
  <si>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</si>
  <si>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</si>
  <si>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</si>
  <si>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</si>
  <si>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</si>
  <si>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</si>
  <si>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</si>
  <si>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</si>
  <si>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</si>
  <si>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</si>
  <si>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</si>
  <si>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</si>
  <si>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</si>
  <si>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</si>
  <si>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</si>
  <si>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</si>
  <si>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</si>
  <si>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</si>
  <si>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</si>
  <si>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</si>
  <si>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</si>
  <si>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</si>
  <si>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</si>
  <si>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</si>
  <si>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</si>
  <si>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</si>
  <si>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</si>
  <si>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</si>
  <si>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</si>
  <si>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</si>
  <si>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</si>
  <si>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</si>
  <si>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</si>
  <si>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</si>
  <si>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</si>
  <si>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</si>
  <si>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</si>
  <si>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</si>
  <si>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</si>
  <si>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</si>
  <si>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</si>
  <si>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</si>
  <si>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</si>
  <si>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</si>
  <si>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</si>
  <si>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</si>
  <si>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</si>
  <si>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</si>
  <si>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</si>
  <si>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</si>
  <si>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</si>
  <si>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</si>
  <si>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</si>
  <si>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</si>
  <si>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</si>
  <si>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</si>
  <si>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</si>
  <si>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</si>
  <si>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</si>
  <si>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</si>
  <si>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</si>
  <si>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</si>
  <si>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</si>
  <si>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</si>
  <si>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</si>
  <si>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</si>
  <si>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</si>
  <si>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</si>
  <si>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</si>
  <si>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</si>
  <si>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</si>
  <si>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</si>
  <si>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法適用</t>
  </si>
  <si>
    <t>下水道事業</t>
  </si>
  <si>
    <t>公共下水道</t>
  </si>
  <si>
    <t>Bd2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</si>
  <si>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</si>
  <si>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</si>
  <si>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</si>
  <si>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</si>
  <si>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</si>
  <si>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</si>
  <si>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</si>
  <si>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</si>
  <si>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</si>
  <si>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</si>
  <si>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</si>
  <si>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</si>
  <si>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</si>
  <si>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</si>
  <si>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今後も、集中浄化施設を備えた大型団地、事業所への接続など効果が大きい区域への整備を進めるともに、「生活排水処理アクションプログラム」、「経営戦略」に沿って整備区域を拡大し、水洗化率の向上、未収金の徴収強化、経費節減などを図り、経営基盤の強化を図っていきます。 </t>
    <phoneticPr fontId="4"/>
  </si>
  <si>
    <t xml:space="preserve">　経常収支比率は微増となっていますが、100％未満のため依然として慢性的な赤字状態が続いています。そのため、毎年欠損金を計上することとなり令和２年度末で約2億円の累積欠損金が生じております。
支払能力を示す流動比率は徐々に低下していますが、これは償還元金の増加にともなう流動負債の増加を要因としており、令和２年度末では41.22％と類似団体、全国平均を下回っています。事業運営は一般会計からの多額の繰入金により成り立っている状況です。
　企業債残高対事業規模比率は類似団体平均、全国平均を下回りましたが、これは分流式下水道等に要する経費の算定方法の変更により一般会計負担額が増加したためです。
　また、経費回収率は類似団体平均を上回るものの100％を超えておらず、水洗化率は類似団体平均、全国平均を下回っています。今後も水洗化率の向上と汚水処理費の削減を進めていく必要があります。汚水処理原価は173.92円となっており類似団体、全国平均を上回っています。
</t>
    <rPh sb="5" eb="7">
      <t>ヒリツ</t>
    </rPh>
    <rPh sb="8" eb="10">
      <t>ビゾウ</t>
    </rPh>
    <rPh sb="111" eb="113">
      <t>テイカ</t>
    </rPh>
    <rPh sb="123" eb="125">
      <t>ショウカン</t>
    </rPh>
    <rPh sb="125" eb="127">
      <t>ガンキン</t>
    </rPh>
    <rPh sb="128" eb="130">
      <t>ゾウカ</t>
    </rPh>
    <rPh sb="135" eb="137">
      <t>リュウドウ</t>
    </rPh>
    <rPh sb="137" eb="139">
      <t>フサイ</t>
    </rPh>
    <rPh sb="140" eb="142">
      <t>ゾウカ</t>
    </rPh>
    <rPh sb="143" eb="145">
      <t>ヨウイン</t>
    </rPh>
    <rPh sb="173" eb="175">
      <t>ヘイキン</t>
    </rPh>
    <rPh sb="176" eb="178">
      <t>シタマワ</t>
    </rPh>
    <phoneticPr fontId="4"/>
  </si>
  <si>
    <t>　面整備を進め有形固定資産が増加していることもあり有形固定資産減価償却率は類似団体平均を上回っています。また、平成3年から整備を始めたことから耐用年数を過ぎた管渠はなく、管渠老朽化率が低いことから現在、管路等の老朽化は見られません。</t>
    <rPh sb="1" eb="2">
      <t>メン</t>
    </rPh>
    <rPh sb="2" eb="4">
      <t>セイビ</t>
    </rPh>
    <rPh sb="5" eb="6">
      <t>スス</t>
    </rPh>
    <rPh sb="7" eb="9">
      <t>ユウケイ</t>
    </rPh>
    <rPh sb="9" eb="11">
      <t>コテイ</t>
    </rPh>
    <rPh sb="11" eb="13">
      <t>シサン</t>
    </rPh>
    <rPh sb="14" eb="16">
      <t>ゾウカ</t>
    </rPh>
    <rPh sb="71" eb="73">
      <t>タイヨウ</t>
    </rPh>
    <rPh sb="73" eb="75">
      <t>ネンスウ</t>
    </rPh>
    <rPh sb="76" eb="77">
      <t>ス</t>
    </rPh>
    <rPh sb="79" eb="81">
      <t>カンキョ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</si>
</sst>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0.11</c:v>
                </c:pt>
                <c:pt idx="1">
                  <c:v>0.01</c:v>
                </c:pt>
                <c:pt idx="2">
                  <c:v>0.01</c:v>
                </c:pt>
                <c:pt idx="3" formatCode="#,##0.00;&quot;△&quot;#,##0.00">
                  <c:v>0</c:v>
                </c:pt>
                <c:pt idx="4" formatCode="#,##0.00;&quot;△&quot;#,##0.00">
                  <c:v>0</c:v>
                </c:pt>
              </c:numCache>
            </c:numRef>
          </c:val>
          <c:extLst>
            <c:ext xmlns:c16="http://schemas.microsoft.com/office/drawing/2014/chart" uri="{C3380CC4-5D6E-409C-BE32-E72D297353CC}">
              <c16:uniqueId val="{00000000-5DF3-41FD-93EB-1DB4350A212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0.11</c:v>
                </c:pt>
                <c:pt idx="2">
                  <c:v>0.09</c:v>
                </c:pt>
                <c:pt idx="3">
                  <c:v>0.12</c:v>
                </c:pt>
                <c:pt idx="4">
                  <c:v>0.15</c:v>
                </c:pt>
              </c:numCache>
            </c:numRef>
          </c:val>
          <c:smooth val="0"/>
          <c:extLst>
            <c:ext xmlns:c16="http://schemas.microsoft.com/office/drawing/2014/chart" uri="{C3380CC4-5D6E-409C-BE32-E72D297353CC}">
              <c16:uniqueId val="{00000001-5DF3-41FD-93EB-1DB4350A212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E5-45AB-B75C-76E2644EEED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61.03</c:v>
                </c:pt>
                <c:pt idx="1">
                  <c:v>59.55</c:v>
                </c:pt>
                <c:pt idx="2">
                  <c:v>59.19</c:v>
                </c:pt>
                <c:pt idx="3">
                  <c:v>61.4</c:v>
                </c:pt>
                <c:pt idx="4">
                  <c:v>61.51</c:v>
                </c:pt>
              </c:numCache>
            </c:numRef>
          </c:val>
          <c:smooth val="0"/>
          <c:extLst>
            <c:ext xmlns:c16="http://schemas.microsoft.com/office/drawing/2014/chart" uri="{C3380CC4-5D6E-409C-BE32-E72D297353CC}">
              <c16:uniqueId val="{00000001-B8E5-45AB-B75C-76E2644EEED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77.39</c:v>
                </c:pt>
                <c:pt idx="1">
                  <c:v>78.31</c:v>
                </c:pt>
                <c:pt idx="2">
                  <c:v>78.5</c:v>
                </c:pt>
                <c:pt idx="3">
                  <c:v>79.430000000000007</c:v>
                </c:pt>
                <c:pt idx="4">
                  <c:v>79.55</c:v>
                </c:pt>
              </c:numCache>
            </c:numRef>
          </c:val>
          <c:extLst>
            <c:ext xmlns:c16="http://schemas.microsoft.com/office/drawing/2014/chart" uri="{C3380CC4-5D6E-409C-BE32-E72D297353CC}">
              <c16:uniqueId val="{00000000-5955-43C9-A29A-4CEEC952383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86.83</c:v>
                </c:pt>
                <c:pt idx="1">
                  <c:v>87.14</c:v>
                </c:pt>
                <c:pt idx="2">
                  <c:v>86.66</c:v>
                </c:pt>
                <c:pt idx="3">
                  <c:v>86.28</c:v>
                </c:pt>
                <c:pt idx="4">
                  <c:v>85.82</c:v>
                </c:pt>
              </c:numCache>
            </c:numRef>
          </c:val>
          <c:smooth val="0"/>
          <c:extLst>
            <c:ext xmlns:c16="http://schemas.microsoft.com/office/drawing/2014/chart" uri="{C3380CC4-5D6E-409C-BE32-E72D297353CC}">
              <c16:uniqueId val="{00000001-5955-43C9-A29A-4CEEC952383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97.64</c:v>
                </c:pt>
                <c:pt idx="1">
                  <c:v>97.19</c:v>
                </c:pt>
                <c:pt idx="2">
                  <c:v>97.48</c:v>
                </c:pt>
                <c:pt idx="3">
                  <c:v>98.54</c:v>
                </c:pt>
                <c:pt idx="4">
                  <c:v>99.7</c:v>
                </c:pt>
              </c:numCache>
            </c:numRef>
          </c:val>
          <c:extLst>
            <c:ext xmlns:c16="http://schemas.microsoft.com/office/drawing/2014/chart" uri="{C3380CC4-5D6E-409C-BE32-E72D297353CC}">
              <c16:uniqueId val="{00000000-7FDC-4FB0-9D72-BFF9AEF7682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105.73</c:v>
                </c:pt>
                <c:pt idx="1">
                  <c:v>108.38</c:v>
                </c:pt>
                <c:pt idx="2">
                  <c:v>108.43</c:v>
                </c:pt>
                <c:pt idx="3">
                  <c:v>107.15</c:v>
                </c:pt>
                <c:pt idx="4">
                  <c:v>109.91</c:v>
                </c:pt>
              </c:numCache>
            </c:numRef>
          </c:val>
          <c:smooth val="0"/>
          <c:extLst>
            <c:ext xmlns:c16="http://schemas.microsoft.com/office/drawing/2014/chart" uri="{C3380CC4-5D6E-409C-BE32-E72D297353CC}">
              <c16:uniqueId val="{00000001-7FDC-4FB0-9D72-BFF9AEF7682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20.76</c:v>
                </c:pt>
                <c:pt idx="1">
                  <c:v>21.82</c:v>
                </c:pt>
                <c:pt idx="2">
                  <c:v>23.31</c:v>
                </c:pt>
                <c:pt idx="3">
                  <c:v>24.67</c:v>
                </c:pt>
                <c:pt idx="4">
                  <c:v>25.98</c:v>
                </c:pt>
              </c:numCache>
            </c:numRef>
          </c:val>
          <c:extLst>
            <c:ext xmlns:c16="http://schemas.microsoft.com/office/drawing/2014/chart" uri="{C3380CC4-5D6E-409C-BE32-E72D297353CC}">
              <c16:uniqueId val="{00000000-E963-4462-8109-BBAE7017ECE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14.26</c:v>
                </c:pt>
                <c:pt idx="1">
                  <c:v>15.21</c:v>
                </c:pt>
                <c:pt idx="2">
                  <c:v>17.350000000000001</c:v>
                </c:pt>
                <c:pt idx="3">
                  <c:v>17.239999999999998</c:v>
                </c:pt>
                <c:pt idx="4">
                  <c:v>15.29</c:v>
                </c:pt>
              </c:numCache>
            </c:numRef>
          </c:val>
          <c:smooth val="0"/>
          <c:extLst>
            <c:ext xmlns:c16="http://schemas.microsoft.com/office/drawing/2014/chart" uri="{C3380CC4-5D6E-409C-BE32-E72D297353CC}">
              <c16:uniqueId val="{00000001-E963-4462-8109-BBAE7017ECE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A8-415B-BC58-28AFE27949F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0.01</c:v>
                </c:pt>
                <c:pt idx="3">
                  <c:v>0.11</c:v>
                </c:pt>
                <c:pt idx="4">
                  <c:v>0.11</c:v>
                </c:pt>
              </c:numCache>
            </c:numRef>
          </c:val>
          <c:smooth val="0"/>
          <c:extLst>
            <c:ext xmlns:c16="http://schemas.microsoft.com/office/drawing/2014/chart" uri="{C3380CC4-5D6E-409C-BE32-E72D297353CC}">
              <c16:uniqueId val="{00000001-C5A8-415B-BC58-28AFE27949F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7.71</c:v>
                </c:pt>
                <c:pt idx="1">
                  <c:v>11.85</c:v>
                </c:pt>
                <c:pt idx="2">
                  <c:v>14.43</c:v>
                </c:pt>
                <c:pt idx="3">
                  <c:v>14.6</c:v>
                </c:pt>
                <c:pt idx="4">
                  <c:v>10.99</c:v>
                </c:pt>
              </c:numCache>
            </c:numRef>
          </c:val>
          <c:extLst>
            <c:ext xmlns:c16="http://schemas.microsoft.com/office/drawing/2014/chart" uri="{C3380CC4-5D6E-409C-BE32-E72D297353CC}">
              <c16:uniqueId val="{00000000-7545-4F68-8381-89579D8C473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14.68</c:v>
                </c:pt>
                <c:pt idx="1">
                  <c:v>12.78</c:v>
                </c:pt>
                <c:pt idx="2">
                  <c:v>12.89</c:v>
                </c:pt>
                <c:pt idx="3">
                  <c:v>15.68</c:v>
                </c:pt>
                <c:pt idx="4">
                  <c:v>9.42</c:v>
                </c:pt>
              </c:numCache>
            </c:numRef>
          </c:val>
          <c:smooth val="0"/>
          <c:extLst>
            <c:ext xmlns:c16="http://schemas.microsoft.com/office/drawing/2014/chart" uri="{C3380CC4-5D6E-409C-BE32-E72D297353CC}">
              <c16:uniqueId val="{00000001-7545-4F68-8381-89579D8C473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53.51</c:v>
                </c:pt>
                <c:pt idx="1">
                  <c:v>54.07</c:v>
                </c:pt>
                <c:pt idx="2">
                  <c:v>51.72</c:v>
                </c:pt>
                <c:pt idx="3">
                  <c:v>38.590000000000003</c:v>
                </c:pt>
                <c:pt idx="4">
                  <c:v>41.22</c:v>
                </c:pt>
              </c:numCache>
            </c:numRef>
          </c:val>
          <c:extLst>
            <c:ext xmlns:c16="http://schemas.microsoft.com/office/drawing/2014/chart" uri="{C3380CC4-5D6E-409C-BE32-E72D297353CC}">
              <c16:uniqueId val="{00000000-09F6-4679-ADF8-96896B024AC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50.78</c:v>
                </c:pt>
                <c:pt idx="1">
                  <c:v>57.48</c:v>
                </c:pt>
                <c:pt idx="2">
                  <c:v>54.32</c:v>
                </c:pt>
                <c:pt idx="3">
                  <c:v>46.82</c:v>
                </c:pt>
                <c:pt idx="4">
                  <c:v>47.61</c:v>
                </c:pt>
              </c:numCache>
            </c:numRef>
          </c:val>
          <c:smooth val="0"/>
          <c:extLst>
            <c:ext xmlns:c16="http://schemas.microsoft.com/office/drawing/2014/chart" uri="{C3380CC4-5D6E-409C-BE32-E72D297353CC}">
              <c16:uniqueId val="{00000001-09F6-4679-ADF8-96896B024AC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1162.27</c:v>
                </c:pt>
                <c:pt idx="1">
                  <c:v>1927.9</c:v>
                </c:pt>
                <c:pt idx="2">
                  <c:v>2024.1</c:v>
                </c:pt>
                <c:pt idx="3">
                  <c:v>451.89</c:v>
                </c:pt>
                <c:pt idx="4">
                  <c:v>431.8</c:v>
                </c:pt>
              </c:numCache>
            </c:numRef>
          </c:val>
          <c:extLst>
            <c:ext xmlns:c16="http://schemas.microsoft.com/office/drawing/2014/chart" uri="{C3380CC4-5D6E-409C-BE32-E72D297353CC}">
              <c16:uniqueId val="{00000000-443B-4E74-85A5-956AA841635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1053.93</c:v>
                </c:pt>
                <c:pt idx="1">
                  <c:v>1046.25</c:v>
                </c:pt>
                <c:pt idx="2">
                  <c:v>1000.94</c:v>
                </c:pt>
                <c:pt idx="3">
                  <c:v>1028.05</c:v>
                </c:pt>
                <c:pt idx="4">
                  <c:v>1092.22</c:v>
                </c:pt>
              </c:numCache>
            </c:numRef>
          </c:val>
          <c:smooth val="0"/>
          <c:extLst>
            <c:ext xmlns:c16="http://schemas.microsoft.com/office/drawing/2014/chart" uri="{C3380CC4-5D6E-409C-BE32-E72D297353CC}">
              <c16:uniqueId val="{00000001-443B-4E74-85A5-956AA841635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75.319999999999993</c:v>
                </c:pt>
                <c:pt idx="1">
                  <c:v>63.51</c:v>
                </c:pt>
                <c:pt idx="2">
                  <c:v>99.54</c:v>
                </c:pt>
                <c:pt idx="3">
                  <c:v>99.73</c:v>
                </c:pt>
                <c:pt idx="4">
                  <c:v>99.73</c:v>
                </c:pt>
              </c:numCache>
            </c:numRef>
          </c:val>
          <c:extLst>
            <c:ext xmlns:c16="http://schemas.microsoft.com/office/drawing/2014/chart" uri="{C3380CC4-5D6E-409C-BE32-E72D297353CC}">
              <c16:uniqueId val="{00000000-EC0A-47C2-8EA2-5FC692756E1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85.23</c:v>
                </c:pt>
                <c:pt idx="1">
                  <c:v>88.37</c:v>
                </c:pt>
                <c:pt idx="2">
                  <c:v>93.77</c:v>
                </c:pt>
                <c:pt idx="3">
                  <c:v>94.73</c:v>
                </c:pt>
                <c:pt idx="4">
                  <c:v>97.53</c:v>
                </c:pt>
              </c:numCache>
            </c:numRef>
          </c:val>
          <c:smooth val="0"/>
          <c:extLst>
            <c:ext xmlns:c16="http://schemas.microsoft.com/office/drawing/2014/chart" uri="{C3380CC4-5D6E-409C-BE32-E72D297353CC}">
              <c16:uniqueId val="{00000001-EC0A-47C2-8EA2-5FC692756E1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232.29</c:v>
                </c:pt>
                <c:pt idx="1">
                  <c:v>275.55</c:v>
                </c:pt>
                <c:pt idx="2">
                  <c:v>175.3</c:v>
                </c:pt>
                <c:pt idx="3">
                  <c:v>175.44</c:v>
                </c:pt>
                <c:pt idx="4">
                  <c:v>173.92</c:v>
                </c:pt>
              </c:numCache>
            </c:numRef>
          </c:val>
          <c:extLst>
            <c:ext xmlns:c16="http://schemas.microsoft.com/office/drawing/2014/chart" uri="{C3380CC4-5D6E-409C-BE32-E72D297353CC}">
              <c16:uniqueId val="{00000000-64BC-4594-BD74-54C715E101F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185.7</c:v>
                </c:pt>
                <c:pt idx="1">
                  <c:v>178.11</c:v>
                </c:pt>
                <c:pt idx="2">
                  <c:v>165.57</c:v>
                </c:pt>
                <c:pt idx="3">
                  <c:v>160.91</c:v>
                </c:pt>
                <c:pt idx="4">
                  <c:v>155.83000000000001</c:v>
                </c:pt>
              </c:numCache>
            </c:numRef>
          </c:val>
          <c:smooth val="0"/>
          <c:extLst>
            <c:ext xmlns:c16="http://schemas.microsoft.com/office/drawing/2014/chart" uri="{C3380CC4-5D6E-409C-BE32-E72D297353CC}">
              <c16:uniqueId val="{00000001-64BC-4594-BD74-54C715E101F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W25"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松阪市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Bd2</v>
      </c>
      <c r="X8" s="49"/>
      <c r="Y8" s="49"/>
      <c r="Z8" s="49"/>
      <c r="AA8" s="49"/>
      <c r="AB8" s="49"/>
      <c r="AC8" s="49"/>
      <c r="AD8" s="50" t="str">
        <f>データ!$M$6</f>
        <v>自治体職員</v>
      </c>
      <c r="AE8" s="50"/>
      <c r="AF8" s="50"/>
      <c r="AG8" s="50"/>
      <c r="AH8" s="50"/>
      <c r="AI8" s="50"/>
      <c r="AJ8" s="50"/>
      <c r="AK8" s="3"/>
      <c r="AL8" s="51">
        <f>データ!S6</f>
        <v>161998</v>
      </c>
      <c r="AM8" s="51"/>
      <c r="AN8" s="51"/>
      <c r="AO8" s="51"/>
      <c r="AP8" s="51"/>
      <c r="AQ8" s="51"/>
      <c r="AR8" s="51"/>
      <c r="AS8" s="51"/>
      <c r="AT8" s="46">
        <f>データ!T6</f>
        <v>623.58000000000004</v>
      </c>
      <c r="AU8" s="46"/>
      <c r="AV8" s="46"/>
      <c r="AW8" s="46"/>
      <c r="AX8" s="46"/>
      <c r="AY8" s="46"/>
      <c r="AZ8" s="46"/>
      <c r="BA8" s="46"/>
      <c r="BB8" s="46">
        <f>データ!U6</f>
        <v>259.79000000000002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53.58</v>
      </c>
      <c r="J10" s="46"/>
      <c r="K10" s="46"/>
      <c r="L10" s="46"/>
      <c r="M10" s="46"/>
      <c r="N10" s="46"/>
      <c r="O10" s="46"/>
      <c r="P10" s="46">
        <f>データ!P6</f>
        <v>59.09</v>
      </c>
      <c r="Q10" s="46"/>
      <c r="R10" s="46"/>
      <c r="S10" s="46"/>
      <c r="T10" s="46"/>
      <c r="U10" s="46"/>
      <c r="V10" s="46"/>
      <c r="W10" s="46">
        <f>データ!Q6</f>
        <v>98.9</v>
      </c>
      <c r="X10" s="46"/>
      <c r="Y10" s="46"/>
      <c r="Z10" s="46"/>
      <c r="AA10" s="46"/>
      <c r="AB10" s="46"/>
      <c r="AC10" s="46"/>
      <c r="AD10" s="51">
        <f>データ!R6</f>
        <v>3113</v>
      </c>
      <c r="AE10" s="51"/>
      <c r="AF10" s="51"/>
      <c r="AG10" s="51"/>
      <c r="AH10" s="51"/>
      <c r="AI10" s="51"/>
      <c r="AJ10" s="51"/>
      <c r="AK10" s="2"/>
      <c r="AL10" s="51">
        <f>データ!V6</f>
        <v>95447</v>
      </c>
      <c r="AM10" s="51"/>
      <c r="AN10" s="51"/>
      <c r="AO10" s="51"/>
      <c r="AP10" s="51"/>
      <c r="AQ10" s="51"/>
      <c r="AR10" s="51"/>
      <c r="AS10" s="51"/>
      <c r="AT10" s="46">
        <f>データ!W6</f>
        <v>20.51</v>
      </c>
      <c r="AU10" s="46"/>
      <c r="AV10" s="46"/>
      <c r="AW10" s="46"/>
      <c r="AX10" s="46"/>
      <c r="AY10" s="46"/>
      <c r="AZ10" s="46"/>
      <c r="BA10" s="46"/>
      <c r="BB10" s="46">
        <f>データ!X6</f>
        <v>4653.68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hTXhI9QvTyZQX/Yyqq0QYnqCpMcjwapP/sAb77PFIEopwwRwee1Z6g/g8ID21OUmnt2G0B1vf6vVi+PZGDJMJQ==" saltValue="X3O4OfgE35+8CJKJjxiqj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242047</v>
      </c>
      <c r="D6" s="33">
        <f t="shared" si="3"/>
        <v>46</v>
      </c>
      <c r="E6" s="33">
        <f t="shared" si="3"/>
        <v>17</v>
      </c>
      <c r="F6" s="33">
        <f t="shared" si="3"/>
        <v>1</v>
      </c>
      <c r="G6" s="33">
        <f t="shared" si="3"/>
        <v>0</v>
      </c>
      <c r="H6" s="33" t="str">
        <f t="shared" si="3"/>
        <v>三重県　松阪市</v>
      </c>
      <c r="I6" s="33" t="str">
        <f t="shared" si="3"/>
        <v>法適用</v>
      </c>
      <c r="J6" s="33" t="str">
        <f t="shared" si="3"/>
        <v>下水道事業</v>
      </c>
      <c r="K6" s="33" t="str">
        <f t="shared" si="3"/>
        <v>公共下水道</v>
      </c>
      <c r="L6" s="33" t="str">
        <f t="shared" si="3"/>
        <v>Bd2</v>
      </c>
      <c r="M6" s="33" t="str">
        <f t="shared" si="3"/>
        <v>自治体職員</v>
      </c>
      <c r="N6" s="34" t="str">
        <f t="shared" si="3"/>
        <v>-</v>
      </c>
      <c r="O6" s="34">
        <f t="shared" si="3"/>
        <v>53.58</v>
      </c>
      <c r="P6" s="34">
        <f t="shared" si="3"/>
        <v>59.09</v>
      </c>
      <c r="Q6" s="34">
        <f t="shared" si="3"/>
        <v>98.9</v>
      </c>
      <c r="R6" s="34">
        <f t="shared" si="3"/>
        <v>3113</v>
      </c>
      <c r="S6" s="34">
        <f t="shared" si="3"/>
        <v>161998</v>
      </c>
      <c r="T6" s="34">
        <f t="shared" si="3"/>
        <v>623.58000000000004</v>
      </c>
      <c r="U6" s="34">
        <f t="shared" si="3"/>
        <v>259.79000000000002</v>
      </c>
      <c r="V6" s="34">
        <f t="shared" si="3"/>
        <v>95447</v>
      </c>
      <c r="W6" s="34">
        <f t="shared" si="3"/>
        <v>20.51</v>
      </c>
      <c r="X6" s="34">
        <f t="shared" si="3"/>
        <v>4653.68</v>
      </c>
      <c r="Y6" s="35">
        <f>IF(Y7="",NA(),Y7)</f>
        <v>97.64</v>
      </c>
      <c r="Z6" s="35">
        <f t="shared" ref="Z6:AH6" si="4">IF(Z7="",NA(),Z7)</f>
        <v>97.19</v>
      </c>
      <c r="AA6" s="35">
        <f t="shared" si="4"/>
        <v>97.48</v>
      </c>
      <c r="AB6" s="35">
        <f t="shared" si="4"/>
        <v>98.54</v>
      </c>
      <c r="AC6" s="35">
        <f t="shared" si="4"/>
        <v>99.7</v>
      </c>
      <c r="AD6" s="35">
        <f t="shared" si="4"/>
        <v>105.73</v>
      </c>
      <c r="AE6" s="35">
        <f t="shared" si="4"/>
        <v>108.38</v>
      </c>
      <c r="AF6" s="35">
        <f t="shared" si="4"/>
        <v>108.43</v>
      </c>
      <c r="AG6" s="35">
        <f t="shared" si="4"/>
        <v>107.15</v>
      </c>
      <c r="AH6" s="35">
        <f t="shared" si="4"/>
        <v>109.91</v>
      </c>
      <c r="AI6" s="34" t="str">
        <f>IF(AI7="","",IF(AI7="-","【-】","【"&amp;SUBSTITUTE(TEXT(AI7,"#,##0.00"),"-","△")&amp;"】"))</f>
        <v>【106.67】</v>
      </c>
      <c r="AJ6" s="35">
        <f>IF(AJ7="",NA(),AJ7)</f>
        <v>7.71</v>
      </c>
      <c r="AK6" s="35">
        <f t="shared" ref="AK6:AS6" si="5">IF(AK7="",NA(),AK7)</f>
        <v>11.85</v>
      </c>
      <c r="AL6" s="35">
        <f t="shared" si="5"/>
        <v>14.43</v>
      </c>
      <c r="AM6" s="35">
        <f t="shared" si="5"/>
        <v>14.6</v>
      </c>
      <c r="AN6" s="35">
        <f t="shared" si="5"/>
        <v>10.99</v>
      </c>
      <c r="AO6" s="35">
        <f t="shared" si="5"/>
        <v>14.68</v>
      </c>
      <c r="AP6" s="35">
        <f t="shared" si="5"/>
        <v>12.78</v>
      </c>
      <c r="AQ6" s="35">
        <f t="shared" si="5"/>
        <v>12.89</v>
      </c>
      <c r="AR6" s="35">
        <f t="shared" si="5"/>
        <v>15.68</v>
      </c>
      <c r="AS6" s="35">
        <f t="shared" si="5"/>
        <v>9.42</v>
      </c>
      <c r="AT6" s="34" t="str">
        <f>IF(AT7="","",IF(AT7="-","【-】","【"&amp;SUBSTITUTE(TEXT(AT7,"#,##0.00"),"-","△")&amp;"】"))</f>
        <v>【3.64】</v>
      </c>
      <c r="AU6" s="35">
        <f>IF(AU7="",NA(),AU7)</f>
        <v>53.51</v>
      </c>
      <c r="AV6" s="35">
        <f t="shared" ref="AV6:BD6" si="6">IF(AV7="",NA(),AV7)</f>
        <v>54.07</v>
      </c>
      <c r="AW6" s="35">
        <f t="shared" si="6"/>
        <v>51.72</v>
      </c>
      <c r="AX6" s="35">
        <f t="shared" si="6"/>
        <v>38.590000000000003</v>
      </c>
      <c r="AY6" s="35">
        <f t="shared" si="6"/>
        <v>41.22</v>
      </c>
      <c r="AZ6" s="35">
        <f t="shared" si="6"/>
        <v>50.78</v>
      </c>
      <c r="BA6" s="35">
        <f t="shared" si="6"/>
        <v>57.48</v>
      </c>
      <c r="BB6" s="35">
        <f t="shared" si="6"/>
        <v>54.32</v>
      </c>
      <c r="BC6" s="35">
        <f t="shared" si="6"/>
        <v>46.82</v>
      </c>
      <c r="BD6" s="35">
        <f t="shared" si="6"/>
        <v>47.61</v>
      </c>
      <c r="BE6" s="34" t="str">
        <f>IF(BE7="","",IF(BE7="-","【-】","【"&amp;SUBSTITUTE(TEXT(BE7,"#,##0.00"),"-","△")&amp;"】"))</f>
        <v>【67.52】</v>
      </c>
      <c r="BF6" s="35">
        <f>IF(BF7="",NA(),BF7)</f>
        <v>1162.27</v>
      </c>
      <c r="BG6" s="35">
        <f t="shared" ref="BG6:BO6" si="7">IF(BG7="",NA(),BG7)</f>
        <v>1927.9</v>
      </c>
      <c r="BH6" s="35">
        <f t="shared" si="7"/>
        <v>2024.1</v>
      </c>
      <c r="BI6" s="35">
        <f t="shared" si="7"/>
        <v>451.89</v>
      </c>
      <c r="BJ6" s="35">
        <f t="shared" si="7"/>
        <v>431.8</v>
      </c>
      <c r="BK6" s="35">
        <f t="shared" si="7"/>
        <v>1053.93</v>
      </c>
      <c r="BL6" s="35">
        <f t="shared" si="7"/>
        <v>1046.25</v>
      </c>
      <c r="BM6" s="35">
        <f t="shared" si="7"/>
        <v>1000.94</v>
      </c>
      <c r="BN6" s="35">
        <f t="shared" si="7"/>
        <v>1028.05</v>
      </c>
      <c r="BO6" s="35">
        <f t="shared" si="7"/>
        <v>1092.22</v>
      </c>
      <c r="BP6" s="34" t="str">
        <f>IF(BP7="","",IF(BP7="-","【-】","【"&amp;SUBSTITUTE(TEXT(BP7,"#,##0.00"),"-","△")&amp;"】"))</f>
        <v>【705.21】</v>
      </c>
      <c r="BQ6" s="35">
        <f>IF(BQ7="",NA(),BQ7)</f>
        <v>75.319999999999993</v>
      </c>
      <c r="BR6" s="35">
        <f t="shared" ref="BR6:BZ6" si="8">IF(BR7="",NA(),BR7)</f>
        <v>63.51</v>
      </c>
      <c r="BS6" s="35">
        <f t="shared" si="8"/>
        <v>99.54</v>
      </c>
      <c r="BT6" s="35">
        <f t="shared" si="8"/>
        <v>99.73</v>
      </c>
      <c r="BU6" s="35">
        <f t="shared" si="8"/>
        <v>99.73</v>
      </c>
      <c r="BV6" s="35">
        <f t="shared" si="8"/>
        <v>85.23</v>
      </c>
      <c r="BW6" s="35">
        <f t="shared" si="8"/>
        <v>88.37</v>
      </c>
      <c r="BX6" s="35">
        <f t="shared" si="8"/>
        <v>93.77</v>
      </c>
      <c r="BY6" s="35">
        <f t="shared" si="8"/>
        <v>94.73</v>
      </c>
      <c r="BZ6" s="35">
        <f t="shared" si="8"/>
        <v>97.53</v>
      </c>
      <c r="CA6" s="34" t="str">
        <f>IF(CA7="","",IF(CA7="-","【-】","【"&amp;SUBSTITUTE(TEXT(CA7,"#,##0.00"),"-","△")&amp;"】"))</f>
        <v>【98.96】</v>
      </c>
      <c r="CB6" s="35">
        <f>IF(CB7="",NA(),CB7)</f>
        <v>232.29</v>
      </c>
      <c r="CC6" s="35">
        <f t="shared" ref="CC6:CK6" si="9">IF(CC7="",NA(),CC7)</f>
        <v>275.55</v>
      </c>
      <c r="CD6" s="35">
        <f t="shared" si="9"/>
        <v>175.3</v>
      </c>
      <c r="CE6" s="35">
        <f t="shared" si="9"/>
        <v>175.44</v>
      </c>
      <c r="CF6" s="35">
        <f t="shared" si="9"/>
        <v>173.92</v>
      </c>
      <c r="CG6" s="35">
        <f t="shared" si="9"/>
        <v>185.7</v>
      </c>
      <c r="CH6" s="35">
        <f t="shared" si="9"/>
        <v>178.11</v>
      </c>
      <c r="CI6" s="35">
        <f t="shared" si="9"/>
        <v>165.57</v>
      </c>
      <c r="CJ6" s="35">
        <f t="shared" si="9"/>
        <v>160.91</v>
      </c>
      <c r="CK6" s="35">
        <f t="shared" si="9"/>
        <v>155.83000000000001</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61.03</v>
      </c>
      <c r="CS6" s="35">
        <f t="shared" si="10"/>
        <v>59.55</v>
      </c>
      <c r="CT6" s="35">
        <f t="shared" si="10"/>
        <v>59.19</v>
      </c>
      <c r="CU6" s="35">
        <f t="shared" si="10"/>
        <v>61.4</v>
      </c>
      <c r="CV6" s="35">
        <f t="shared" si="10"/>
        <v>61.51</v>
      </c>
      <c r="CW6" s="34" t="str">
        <f>IF(CW7="","",IF(CW7="-","【-】","【"&amp;SUBSTITUTE(TEXT(CW7,"#,##0.00"),"-","△")&amp;"】"))</f>
        <v>【59.57】</v>
      </c>
      <c r="CX6" s="35">
        <f>IF(CX7="",NA(),CX7)</f>
        <v>77.39</v>
      </c>
      <c r="CY6" s="35">
        <f t="shared" ref="CY6:DG6" si="11">IF(CY7="",NA(),CY7)</f>
        <v>78.31</v>
      </c>
      <c r="CZ6" s="35">
        <f t="shared" si="11"/>
        <v>78.5</v>
      </c>
      <c r="DA6" s="35">
        <f t="shared" si="11"/>
        <v>79.430000000000007</v>
      </c>
      <c r="DB6" s="35">
        <f t="shared" si="11"/>
        <v>79.55</v>
      </c>
      <c r="DC6" s="35">
        <f t="shared" si="11"/>
        <v>86.83</v>
      </c>
      <c r="DD6" s="35">
        <f t="shared" si="11"/>
        <v>87.14</v>
      </c>
      <c r="DE6" s="35">
        <f t="shared" si="11"/>
        <v>86.66</v>
      </c>
      <c r="DF6" s="35">
        <f t="shared" si="11"/>
        <v>86.28</v>
      </c>
      <c r="DG6" s="35">
        <f t="shared" si="11"/>
        <v>85.82</v>
      </c>
      <c r="DH6" s="34" t="str">
        <f>IF(DH7="","",IF(DH7="-","【-】","【"&amp;SUBSTITUTE(TEXT(DH7,"#,##0.00"),"-","△")&amp;"】"))</f>
        <v>【95.57】</v>
      </c>
      <c r="DI6" s="35">
        <f>IF(DI7="",NA(),DI7)</f>
        <v>20.76</v>
      </c>
      <c r="DJ6" s="35">
        <f t="shared" ref="DJ6:DR6" si="12">IF(DJ7="",NA(),DJ7)</f>
        <v>21.82</v>
      </c>
      <c r="DK6" s="35">
        <f t="shared" si="12"/>
        <v>23.31</v>
      </c>
      <c r="DL6" s="35">
        <f t="shared" si="12"/>
        <v>24.67</v>
      </c>
      <c r="DM6" s="35">
        <f t="shared" si="12"/>
        <v>25.98</v>
      </c>
      <c r="DN6" s="35">
        <f t="shared" si="12"/>
        <v>14.26</v>
      </c>
      <c r="DO6" s="35">
        <f t="shared" si="12"/>
        <v>15.21</v>
      </c>
      <c r="DP6" s="35">
        <f t="shared" si="12"/>
        <v>17.350000000000001</v>
      </c>
      <c r="DQ6" s="35">
        <f t="shared" si="12"/>
        <v>17.239999999999998</v>
      </c>
      <c r="DR6" s="35">
        <f t="shared" si="12"/>
        <v>15.29</v>
      </c>
      <c r="DS6" s="34" t="str">
        <f>IF(DS7="","",IF(DS7="-","【-】","【"&amp;SUBSTITUTE(TEXT(DS7,"#,##0.00"),"-","△")&amp;"】"))</f>
        <v>【36.52】</v>
      </c>
      <c r="DT6" s="34">
        <f>IF(DT7="",NA(),DT7)</f>
        <v>0</v>
      </c>
      <c r="DU6" s="34">
        <f t="shared" ref="DU6:EC6" si="13">IF(DU7="",NA(),DU7)</f>
        <v>0</v>
      </c>
      <c r="DV6" s="34">
        <f t="shared" si="13"/>
        <v>0</v>
      </c>
      <c r="DW6" s="34">
        <f t="shared" si="13"/>
        <v>0</v>
      </c>
      <c r="DX6" s="34">
        <f t="shared" si="13"/>
        <v>0</v>
      </c>
      <c r="DY6" s="35">
        <f t="shared" si="13"/>
        <v>0.01</v>
      </c>
      <c r="DZ6" s="35">
        <f t="shared" si="13"/>
        <v>0.01</v>
      </c>
      <c r="EA6" s="35">
        <f t="shared" si="13"/>
        <v>0.01</v>
      </c>
      <c r="EB6" s="35">
        <f t="shared" si="13"/>
        <v>0.11</v>
      </c>
      <c r="EC6" s="35">
        <f t="shared" si="13"/>
        <v>0.11</v>
      </c>
      <c r="ED6" s="34" t="str">
        <f>IF(ED7="","",IF(ED7="-","【-】","【"&amp;SUBSTITUTE(TEXT(ED7,"#,##0.00"),"-","△")&amp;"】"))</f>
        <v>【5.72】</v>
      </c>
      <c r="EE6" s="35">
        <f>IF(EE7="",NA(),EE7)</f>
        <v>0.11</v>
      </c>
      <c r="EF6" s="35">
        <f t="shared" ref="EF6:EN6" si="14">IF(EF7="",NA(),EF7)</f>
        <v>0.01</v>
      </c>
      <c r="EG6" s="35">
        <f t="shared" si="14"/>
        <v>0.01</v>
      </c>
      <c r="EH6" s="34">
        <f t="shared" si="14"/>
        <v>0</v>
      </c>
      <c r="EI6" s="34">
        <f t="shared" si="14"/>
        <v>0</v>
      </c>
      <c r="EJ6" s="35">
        <f t="shared" si="14"/>
        <v>0.01</v>
      </c>
      <c r="EK6" s="35">
        <f t="shared" si="14"/>
        <v>0.11</v>
      </c>
      <c r="EL6" s="35">
        <f t="shared" si="14"/>
        <v>0.09</v>
      </c>
      <c r="EM6" s="35">
        <f t="shared" si="14"/>
        <v>0.12</v>
      </c>
      <c r="EN6" s="35">
        <f t="shared" si="14"/>
        <v>0.15</v>
      </c>
      <c r="EO6" s="34" t="str">
        <f>IF(EO7="","",IF(EO7="-","【-】","【"&amp;SUBSTITUTE(TEXT(EO7,"#,##0.00"),"-","△")&amp;"】"))</f>
        <v>【0.30】</v>
      </c>
    </row>
    <row r="7" spans="1:148" s="36" customFormat="1" x14ac:dyDescent="0.15">
      <c r="A7" s="28"/>
      <c r="B7" s="37">
        <v>2020</v>
      </c>
      <c r="C7" s="37">
        <v>242047</v>
      </c>
      <c r="D7" s="37">
        <v>46</v>
      </c>
      <c r="E7" s="37">
        <v>17</v>
      </c>
      <c r="F7" s="37">
        <v>1</v>
      </c>
      <c r="G7" s="37">
        <v>0</v>
      </c>
      <c r="H7" s="37" t="s">
        <v>95</v>
      </c>
      <c r="I7" s="37" t="s">
        <v>96</v>
      </c>
      <c r="J7" s="37" t="s">
        <v>97</v>
      </c>
      <c r="K7" s="37" t="s">
        <v>98</v>
      </c>
      <c r="L7" s="37" t="s">
        <v>99</v>
      </c>
      <c r="M7" s="37" t="s">
        <v>100</v>
      </c>
      <c r="N7" s="38" t="s">
        <v>101</v>
      </c>
      <c r="O7" s="38">
        <v>53.58</v>
      </c>
      <c r="P7" s="38">
        <v>59.09</v>
      </c>
      <c r="Q7" s="38">
        <v>98.9</v>
      </c>
      <c r="R7" s="38">
        <v>3113</v>
      </c>
      <c r="S7" s="38">
        <v>161998</v>
      </c>
      <c r="T7" s="38">
        <v>623.58000000000004</v>
      </c>
      <c r="U7" s="38">
        <v>259.79000000000002</v>
      </c>
      <c r="V7" s="38">
        <v>95447</v>
      </c>
      <c r="W7" s="38">
        <v>20.51</v>
      </c>
      <c r="X7" s="38">
        <v>4653.68</v>
      </c>
      <c r="Y7" s="38">
        <v>97.64</v>
      </c>
      <c r="Z7" s="38">
        <v>97.19</v>
      </c>
      <c r="AA7" s="38">
        <v>97.48</v>
      </c>
      <c r="AB7" s="38">
        <v>98.54</v>
      </c>
      <c r="AC7" s="38">
        <v>99.7</v>
      </c>
      <c r="AD7" s="38">
        <v>105.73</v>
      </c>
      <c r="AE7" s="38">
        <v>108.38</v>
      </c>
      <c r="AF7" s="38">
        <v>108.43</v>
      </c>
      <c r="AG7" s="38">
        <v>107.15</v>
      </c>
      <c r="AH7" s="38">
        <v>109.91</v>
      </c>
      <c r="AI7" s="38">
        <v>106.67</v>
      </c>
      <c r="AJ7" s="38">
        <v>7.71</v>
      </c>
      <c r="AK7" s="38">
        <v>11.85</v>
      </c>
      <c r="AL7" s="38">
        <v>14.43</v>
      </c>
      <c r="AM7" s="38">
        <v>14.6</v>
      </c>
      <c r="AN7" s="38">
        <v>10.99</v>
      </c>
      <c r="AO7" s="38">
        <v>14.68</v>
      </c>
      <c r="AP7" s="38">
        <v>12.78</v>
      </c>
      <c r="AQ7" s="38">
        <v>12.89</v>
      </c>
      <c r="AR7" s="38">
        <v>15.68</v>
      </c>
      <c r="AS7" s="38">
        <v>9.42</v>
      </c>
      <c r="AT7" s="38">
        <v>3.64</v>
      </c>
      <c r="AU7" s="38">
        <v>53.51</v>
      </c>
      <c r="AV7" s="38">
        <v>54.07</v>
      </c>
      <c r="AW7" s="38">
        <v>51.72</v>
      </c>
      <c r="AX7" s="38">
        <v>38.590000000000003</v>
      </c>
      <c r="AY7" s="38">
        <v>41.22</v>
      </c>
      <c r="AZ7" s="38">
        <v>50.78</v>
      </c>
      <c r="BA7" s="38">
        <v>57.48</v>
      </c>
      <c r="BB7" s="38">
        <v>54.32</v>
      </c>
      <c r="BC7" s="38">
        <v>46.82</v>
      </c>
      <c r="BD7" s="38">
        <v>47.61</v>
      </c>
      <c r="BE7" s="38">
        <v>67.52</v>
      </c>
      <c r="BF7" s="38">
        <v>1162.27</v>
      </c>
      <c r="BG7" s="38">
        <v>1927.9</v>
      </c>
      <c r="BH7" s="38">
        <v>2024.1</v>
      </c>
      <c r="BI7" s="38">
        <v>451.89</v>
      </c>
      <c r="BJ7" s="38">
        <v>431.8</v>
      </c>
      <c r="BK7" s="38">
        <v>1053.93</v>
      </c>
      <c r="BL7" s="38">
        <v>1046.25</v>
      </c>
      <c r="BM7" s="38">
        <v>1000.94</v>
      </c>
      <c r="BN7" s="38">
        <v>1028.05</v>
      </c>
      <c r="BO7" s="38">
        <v>1092.22</v>
      </c>
      <c r="BP7" s="38">
        <v>705.21</v>
      </c>
      <c r="BQ7" s="38">
        <v>75.319999999999993</v>
      </c>
      <c r="BR7" s="38">
        <v>63.51</v>
      </c>
      <c r="BS7" s="38">
        <v>99.54</v>
      </c>
      <c r="BT7" s="38">
        <v>99.73</v>
      </c>
      <c r="BU7" s="38">
        <v>99.73</v>
      </c>
      <c r="BV7" s="38">
        <v>85.23</v>
      </c>
      <c r="BW7" s="38">
        <v>88.37</v>
      </c>
      <c r="BX7" s="38">
        <v>93.77</v>
      </c>
      <c r="BY7" s="38">
        <v>94.73</v>
      </c>
      <c r="BZ7" s="38">
        <v>97.53</v>
      </c>
      <c r="CA7" s="38">
        <v>98.96</v>
      </c>
      <c r="CB7" s="38">
        <v>232.29</v>
      </c>
      <c r="CC7" s="38">
        <v>275.55</v>
      </c>
      <c r="CD7" s="38">
        <v>175.3</v>
      </c>
      <c r="CE7" s="38">
        <v>175.44</v>
      </c>
      <c r="CF7" s="38">
        <v>173.92</v>
      </c>
      <c r="CG7" s="38">
        <v>185.7</v>
      </c>
      <c r="CH7" s="38">
        <v>178.11</v>
      </c>
      <c r="CI7" s="38">
        <v>165.57</v>
      </c>
      <c r="CJ7" s="38">
        <v>160.91</v>
      </c>
      <c r="CK7" s="38">
        <v>155.83000000000001</v>
      </c>
      <c r="CL7" s="38">
        <v>134.52000000000001</v>
      </c>
      <c r="CM7" s="38" t="s">
        <v>101</v>
      </c>
      <c r="CN7" s="38" t="s">
        <v>101</v>
      </c>
      <c r="CO7" s="38" t="s">
        <v>101</v>
      </c>
      <c r="CP7" s="38" t="s">
        <v>101</v>
      </c>
      <c r="CQ7" s="38" t="s">
        <v>101</v>
      </c>
      <c r="CR7" s="38">
        <v>61.03</v>
      </c>
      <c r="CS7" s="38">
        <v>59.55</v>
      </c>
      <c r="CT7" s="38">
        <v>59.19</v>
      </c>
      <c r="CU7" s="38">
        <v>61.4</v>
      </c>
      <c r="CV7" s="38">
        <v>61.51</v>
      </c>
      <c r="CW7" s="38">
        <v>59.57</v>
      </c>
      <c r="CX7" s="38">
        <v>77.39</v>
      </c>
      <c r="CY7" s="38">
        <v>78.31</v>
      </c>
      <c r="CZ7" s="38">
        <v>78.5</v>
      </c>
      <c r="DA7" s="38">
        <v>79.430000000000007</v>
      </c>
      <c r="DB7" s="38">
        <v>79.55</v>
      </c>
      <c r="DC7" s="38">
        <v>86.83</v>
      </c>
      <c r="DD7" s="38">
        <v>87.14</v>
      </c>
      <c r="DE7" s="38">
        <v>86.66</v>
      </c>
      <c r="DF7" s="38">
        <v>86.28</v>
      </c>
      <c r="DG7" s="38">
        <v>85.82</v>
      </c>
      <c r="DH7" s="38">
        <v>95.57</v>
      </c>
      <c r="DI7" s="38">
        <v>20.76</v>
      </c>
      <c r="DJ7" s="38">
        <v>21.82</v>
      </c>
      <c r="DK7" s="38">
        <v>23.31</v>
      </c>
      <c r="DL7" s="38">
        <v>24.67</v>
      </c>
      <c r="DM7" s="38">
        <v>25.98</v>
      </c>
      <c r="DN7" s="38">
        <v>14.26</v>
      </c>
      <c r="DO7" s="38">
        <v>15.21</v>
      </c>
      <c r="DP7" s="38">
        <v>17.350000000000001</v>
      </c>
      <c r="DQ7" s="38">
        <v>17.239999999999998</v>
      </c>
      <c r="DR7" s="38">
        <v>15.29</v>
      </c>
      <c r="DS7" s="38">
        <v>36.520000000000003</v>
      </c>
      <c r="DT7" s="38">
        <v>0</v>
      </c>
      <c r="DU7" s="38">
        <v>0</v>
      </c>
      <c r="DV7" s="38">
        <v>0</v>
      </c>
      <c r="DW7" s="38">
        <v>0</v>
      </c>
      <c r="DX7" s="38">
        <v>0</v>
      </c>
      <c r="DY7" s="38">
        <v>0.01</v>
      </c>
      <c r="DZ7" s="38">
        <v>0.01</v>
      </c>
      <c r="EA7" s="38">
        <v>0.01</v>
      </c>
      <c r="EB7" s="38">
        <v>0.11</v>
      </c>
      <c r="EC7" s="38">
        <v>0.11</v>
      </c>
      <c r="ED7" s="38">
        <v>5.72</v>
      </c>
      <c r="EE7" s="38">
        <v>0.11</v>
      </c>
      <c r="EF7" s="38">
        <v>0.01</v>
      </c>
      <c r="EG7" s="38">
        <v>0.01</v>
      </c>
      <c r="EH7" s="38">
        <v>0</v>
      </c>
      <c r="EI7" s="38">
        <v>0</v>
      </c>
      <c r="EJ7" s="38">
        <v>0.01</v>
      </c>
      <c r="EK7" s="38">
        <v>0.11</v>
      </c>
      <c r="EL7" s="38">
        <v>0.09</v>
      </c>
      <c r="EM7" s="38">
        <v>0.12</v>
      </c>
      <c r="EN7" s="38">
        <v>0.15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110</v>
      </c>
      <c r="D13" t="s">
        <v>109</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cp:lastPrinted>2022-01-13T04:13:51Z</cp:lastPrinted>
  <dcterms:created xsi:type="dcterms:W3CDTF">2021-12-03T07:14:29Z</dcterms:created>
  <dcterms:modified xsi:type="dcterms:W3CDTF">2022-01-13T04:13:54Z</dcterms:modified>
  <cp:category/>
</cp:coreProperties>
</file>