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12いなべ市○\"/>
    </mc:Choice>
  </mc:AlternateContent>
  <workbookProtection workbookAlgorithmName="SHA-512" workbookHashValue="a/ibWkJD0gGm52EJzT3VDCKrw4f2UUZOubV3OeH/MexbeHoD3n2wmHt79QZU1il2l85ctI6azXWmIpkt694wrw==" workbookSaltValue="bvSPqjnJigNWYZe+R/JdxA==" workbookSpinCount="100000" lockStructure="1"/>
  <bookViews>
    <workbookView xWindow="0" yWindow="0" windowWidth="15360" windowHeight="76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P6" i="5"/>
  <c r="P10" i="4" s="1"/>
  <c r="O6" i="5"/>
  <c r="I10" i="4" s="1"/>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AD10" i="4"/>
  <c r="W10" i="4"/>
  <c r="AD8" i="4"/>
  <c r="P8" i="4"/>
  <c r="I8" i="4"/>
  <c r="B8" i="4"/>
</calcChain>
</file>

<file path=xl/sharedStrings.xml><?xml version="1.0" encoding="utf-8"?>
<sst xmlns="http://schemas.openxmlformats.org/spreadsheetml/2006/main" count="297" uniqueCount="119">
  <si>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</si>
  <si>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</si>
  <si>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</si>
  <si>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</si>
  <si>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</si>
  <si>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</si>
  <si>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</si>
  <si>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</si>
  <si>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</si>
  <si>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</si>
  <si>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</si>
  <si>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</si>
  <si>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</si>
  <si>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</si>
  <si>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</si>
  <si>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</si>
  <si>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</si>
  <si>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</si>
  <si>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</si>
  <si>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</si>
  <si>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</si>
  <si>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</si>
  <si>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</si>
  <si>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</si>
  <si>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</si>
  <si>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</si>
  <si>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</si>
  <si>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</si>
  <si>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</si>
  <si>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</si>
  <si>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</si>
  <si>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</si>
  <si>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</si>
  <si>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</si>
  <si>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</si>
  <si>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</si>
  <si>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</si>
  <si>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</si>
  <si>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</si>
  <si>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</si>
  <si>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</si>
  <si>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</si>
  <si>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</si>
  <si>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</si>
  <si>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</si>
  <si>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</si>
  <si>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</si>
  <si>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</si>
  <si>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</si>
  <si>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</si>
  <si>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</si>
  <si>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</si>
  <si>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</si>
  <si>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</si>
  <si>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</si>
  <si>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</si>
  <si>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</si>
  <si>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</si>
  <si>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</si>
  <si>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</si>
  <si>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</si>
  <si>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</si>
  <si>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</si>
  <si>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</si>
  <si>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</si>
  <si>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</si>
  <si>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</si>
  <si>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</si>
  <si>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</si>
  <si>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</si>
  <si>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</si>
  <si>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</si>
  <si>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</si>
  <si>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</si>
  <si>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</si>
  <si>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</si>
  <si>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</si>
  <si>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</si>
  <si>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</si>
  <si>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</si>
  <si>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</si>
  <si>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</si>
  <si>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</si>
  <si>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</si>
  <si>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</si>
  <si>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</si>
  <si>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</si>
  <si>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</si>
  <si>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</si>
  <si>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</si>
  <si>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</si>
  <si>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</si>
  <si>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</si>
  <si>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</si>
  <si>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</si>
  <si>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</si>
  <si>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</si>
  <si>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</si>
  <si>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</si>
  <si>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</si>
  <si>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</si>
  <si>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</si>
  <si>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</si>
  <si>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</si>
  <si>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</si>
  <si>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</si>
  <si>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</si>
  <si>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</si>
  <si>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</si>
  <si>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</si>
  <si>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</si>
  <si>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</si>
  <si>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</si>
  <si>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</si>
  <si>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</si>
  <si>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</si>
  <si>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供用が早い地区で開始から約30年、最も新しい地区で20年弱になる。管路についてはしばらく全体的な改修は必要ないと考えられる。しかし、類似団体と比較すると減価償却率が非常に高く、計画的な設備の更新が進んでいない。今後、同時期に施設の改修が重なると予想されることから、計画的な更新やその資金の確保に努めなければならない。
　処理施設やマンホールポンプの電気、機械設備については、機能強化を利用して優先順位の高いところから更新を行ったが、老朽化している設備は多く、更新すべき時期が近付いている。
　また、流域下水道区域に近い処理施設については、順次流域下水道へ統合していく計画がある。統合計画は12ある施設のうち4つを統合するものであり、既にその内の1つは統合済みである。</t>
    <rPh sb="1" eb="3">
      <t>キョウヨウ</t>
    </rPh>
    <rPh sb="4" eb="5">
      <t>ハヤ</t>
    </rPh>
    <rPh sb="6" eb="8">
      <t>チク</t>
    </rPh>
    <rPh sb="9" eb="11">
      <t>カイシ</t>
    </rPh>
    <rPh sb="13" eb="14">
      <t>ヤク</t>
    </rPh>
    <rPh sb="16" eb="17">
      <t>ネン</t>
    </rPh>
    <rPh sb="18" eb="19">
      <t>モット</t>
    </rPh>
    <rPh sb="20" eb="21">
      <t>アタラ</t>
    </rPh>
    <rPh sb="23" eb="25">
      <t>チク</t>
    </rPh>
    <rPh sb="28" eb="29">
      <t>ネン</t>
    </rPh>
    <rPh sb="29" eb="30">
      <t>ジャク</t>
    </rPh>
    <rPh sb="34" eb="36">
      <t>カンロ</t>
    </rPh>
    <rPh sb="45" eb="48">
      <t>ゼンタイテキ</t>
    </rPh>
    <rPh sb="49" eb="51">
      <t>カイシュウ</t>
    </rPh>
    <rPh sb="52" eb="54">
      <t>ヒツヨウ</t>
    </rPh>
    <rPh sb="57" eb="58">
      <t>カンガ</t>
    </rPh>
    <rPh sb="67" eb="69">
      <t>ルイジ</t>
    </rPh>
    <rPh sb="69" eb="71">
      <t>ダンタイ</t>
    </rPh>
    <rPh sb="72" eb="74">
      <t>ヒカク</t>
    </rPh>
    <rPh sb="77" eb="79">
      <t>ゲンカ</t>
    </rPh>
    <rPh sb="79" eb="81">
      <t>ショウキャク</t>
    </rPh>
    <rPh sb="81" eb="82">
      <t>リツ</t>
    </rPh>
    <rPh sb="83" eb="85">
      <t>ヒジョウ</t>
    </rPh>
    <rPh sb="86" eb="87">
      <t>タカ</t>
    </rPh>
    <rPh sb="89" eb="92">
      <t>ケイカクテキ</t>
    </rPh>
    <rPh sb="93" eb="95">
      <t>セツビ</t>
    </rPh>
    <rPh sb="96" eb="98">
      <t>コウシン</t>
    </rPh>
    <rPh sb="99" eb="100">
      <t>スス</t>
    </rPh>
    <rPh sb="106" eb="108">
      <t>コンゴ</t>
    </rPh>
    <rPh sb="109" eb="112">
      <t>ドウジキ</t>
    </rPh>
    <rPh sb="113" eb="115">
      <t>シセツ</t>
    </rPh>
    <rPh sb="116" eb="118">
      <t>カイシュウ</t>
    </rPh>
    <rPh sb="119" eb="120">
      <t>カサ</t>
    </rPh>
    <rPh sb="123" eb="125">
      <t>ヨソウ</t>
    </rPh>
    <rPh sb="148" eb="149">
      <t>ツト</t>
    </rPh>
    <rPh sb="161" eb="163">
      <t>ショリ</t>
    </rPh>
    <rPh sb="163" eb="165">
      <t>シセツ</t>
    </rPh>
    <rPh sb="175" eb="177">
      <t>デンキ</t>
    </rPh>
    <rPh sb="178" eb="180">
      <t>キカイ</t>
    </rPh>
    <rPh sb="180" eb="182">
      <t>セツビ</t>
    </rPh>
    <rPh sb="188" eb="190">
      <t>キノウ</t>
    </rPh>
    <rPh sb="190" eb="192">
      <t>キョウカ</t>
    </rPh>
    <rPh sb="193" eb="195">
      <t>リヨウ</t>
    </rPh>
    <rPh sb="197" eb="199">
      <t>ユウセン</t>
    </rPh>
    <rPh sb="199" eb="201">
      <t>ジュンイ</t>
    </rPh>
    <rPh sb="202" eb="203">
      <t>タカ</t>
    </rPh>
    <rPh sb="209" eb="211">
      <t>コウシン</t>
    </rPh>
    <rPh sb="212" eb="213">
      <t>オコナ</t>
    </rPh>
    <rPh sb="217" eb="220">
      <t>ロウキュウカ</t>
    </rPh>
    <rPh sb="224" eb="226">
      <t>セツビ</t>
    </rPh>
    <rPh sb="227" eb="228">
      <t>オオ</t>
    </rPh>
    <rPh sb="230" eb="232">
      <t>コウシン</t>
    </rPh>
    <rPh sb="235" eb="237">
      <t>ジキ</t>
    </rPh>
    <rPh sb="238" eb="240">
      <t>チカヅ</t>
    </rPh>
    <rPh sb="250" eb="252">
      <t>リュウイキ</t>
    </rPh>
    <rPh sb="252" eb="255">
      <t>ゲスイドウ</t>
    </rPh>
    <rPh sb="255" eb="257">
      <t>クイキ</t>
    </rPh>
    <rPh sb="258" eb="259">
      <t>チカ</t>
    </rPh>
    <rPh sb="270" eb="272">
      <t>ジュンジ</t>
    </rPh>
    <rPh sb="272" eb="274">
      <t>リュウイキ</t>
    </rPh>
    <rPh sb="274" eb="277">
      <t>ゲスイドウ</t>
    </rPh>
    <rPh sb="278" eb="280">
      <t>トウゴウ</t>
    </rPh>
    <rPh sb="284" eb="286">
      <t>ケイカク</t>
    </rPh>
    <rPh sb="290" eb="292">
      <t>トウゴウ</t>
    </rPh>
    <rPh sb="292" eb="294">
      <t>ケイカク</t>
    </rPh>
    <rPh sb="299" eb="301">
      <t>シセツ</t>
    </rPh>
    <rPh sb="307" eb="309">
      <t>トウゴウ</t>
    </rPh>
    <rPh sb="317" eb="318">
      <t>スデ</t>
    </rPh>
    <rPh sb="321" eb="322">
      <t>ウチ</t>
    </rPh>
    <rPh sb="326" eb="328">
      <t>トウゴウ</t>
    </rPh>
    <rPh sb="328" eb="329">
      <t>ズ</t>
    </rPh>
    <phoneticPr fontId="4"/>
  </si>
  <si>
    <t xml:space="preserve">　一般会計からの繰入が前提となっているので、その上でどうするか考える必要がある。
　公共下水道、特定環境保全公共下水道及び農業集落排水とも市内同一の使用料体系で、使用料単価が低い、水洗化率が高い、人口は減少傾向と収入の増加につながる要素はない。
　支出についても処理場を減らさない限り、減額につながる要素はない。
　地方公営企業法を適用して2年目となり、コロナ禍での今後の推移を確認しつつ、使用料体系の改正を含め長期的な視野で経営の健全化に努めなければならない。
</t>
    <rPh sb="1" eb="3">
      <t>イッパン</t>
    </rPh>
    <rPh sb="3" eb="5">
      <t>カイケイ</t>
    </rPh>
    <rPh sb="8" eb="10">
      <t>クリイレ</t>
    </rPh>
    <rPh sb="11" eb="13">
      <t>ゼンテイ</t>
    </rPh>
    <rPh sb="24" eb="25">
      <t>ウエ</t>
    </rPh>
    <rPh sb="31" eb="32">
      <t>カンガ</t>
    </rPh>
    <rPh sb="34" eb="36">
      <t>ヒツヨウ</t>
    </rPh>
    <rPh sb="42" eb="44">
      <t>コウキョウ</t>
    </rPh>
    <rPh sb="44" eb="47">
      <t>ゲスイドウ</t>
    </rPh>
    <rPh sb="48" eb="50">
      <t>トクテイ</t>
    </rPh>
    <rPh sb="50" eb="52">
      <t>カンキョウ</t>
    </rPh>
    <rPh sb="52" eb="54">
      <t>ホゼン</t>
    </rPh>
    <rPh sb="54" eb="56">
      <t>コウキョウ</t>
    </rPh>
    <rPh sb="56" eb="59">
      <t>ゲスイドウ</t>
    </rPh>
    <rPh sb="59" eb="60">
      <t>オヨ</t>
    </rPh>
    <rPh sb="61" eb="63">
      <t>ノウギョウ</t>
    </rPh>
    <rPh sb="63" eb="65">
      <t>シュウラク</t>
    </rPh>
    <rPh sb="65" eb="67">
      <t>ハイスイ</t>
    </rPh>
    <rPh sb="69" eb="71">
      <t>シナイ</t>
    </rPh>
    <rPh sb="71" eb="73">
      <t>ドウイツ</t>
    </rPh>
    <rPh sb="74" eb="77">
      <t>シヨウリョウ</t>
    </rPh>
    <rPh sb="77" eb="79">
      <t>タイケイ</t>
    </rPh>
    <rPh sb="81" eb="84">
      <t>シヨウリョウ</t>
    </rPh>
    <rPh sb="84" eb="86">
      <t>タンカ</t>
    </rPh>
    <rPh sb="87" eb="88">
      <t>ヒク</t>
    </rPh>
    <rPh sb="90" eb="93">
      <t>スイセンカ</t>
    </rPh>
    <rPh sb="93" eb="94">
      <t>リツ</t>
    </rPh>
    <rPh sb="95" eb="96">
      <t>タカ</t>
    </rPh>
    <rPh sb="98" eb="100">
      <t>ジンコウ</t>
    </rPh>
    <rPh sb="101" eb="103">
      <t>ゲンショウ</t>
    </rPh>
    <rPh sb="103" eb="105">
      <t>ケイコウ</t>
    </rPh>
    <rPh sb="106" eb="108">
      <t>シュウニュウ</t>
    </rPh>
    <rPh sb="109" eb="111">
      <t>ゾウカ</t>
    </rPh>
    <rPh sb="116" eb="118">
      <t>ヨウソ</t>
    </rPh>
    <rPh sb="124" eb="126">
      <t>シシュツ</t>
    </rPh>
    <rPh sb="131" eb="134">
      <t>ショリジョウ</t>
    </rPh>
    <rPh sb="135" eb="136">
      <t>ヘ</t>
    </rPh>
    <rPh sb="140" eb="141">
      <t>カギ</t>
    </rPh>
    <rPh sb="143" eb="145">
      <t>ゲンガク</t>
    </rPh>
    <rPh sb="150" eb="152">
      <t>ヨウソ</t>
    </rPh>
    <rPh sb="158" eb="160">
      <t>チホウ</t>
    </rPh>
    <rPh sb="160" eb="162">
      <t>コウエイ</t>
    </rPh>
    <rPh sb="162" eb="164">
      <t>キギョウ</t>
    </rPh>
    <rPh sb="164" eb="165">
      <t>ホウ</t>
    </rPh>
    <rPh sb="166" eb="168">
      <t>テキヨウ</t>
    </rPh>
    <rPh sb="171" eb="173">
      <t>ネンメ</t>
    </rPh>
    <rPh sb="183" eb="185">
      <t>コンゴ</t>
    </rPh>
    <rPh sb="186" eb="188">
      <t>スイイ</t>
    </rPh>
    <rPh sb="189" eb="191">
      <t>カクニン</t>
    </rPh>
    <rPh sb="195" eb="197">
      <t>シヨウ</t>
    </rPh>
    <rPh sb="197" eb="198">
      <t>リョウ</t>
    </rPh>
    <rPh sb="198" eb="200">
      <t>タイケイ</t>
    </rPh>
    <rPh sb="201" eb="203">
      <t>カイセイ</t>
    </rPh>
    <rPh sb="204" eb="205">
      <t>フク</t>
    </rPh>
    <rPh sb="206" eb="209">
      <t>チョウキテキ</t>
    </rPh>
    <rPh sb="210" eb="212">
      <t>シヤ</t>
    </rPh>
    <rPh sb="213" eb="215">
      <t>ケイエイ</t>
    </rPh>
    <rPh sb="216" eb="219">
      <t>ケンゼンカ</t>
    </rPh>
    <rPh sb="220" eb="221">
      <t>ツト</t>
    </rPh>
    <phoneticPr fontId="4"/>
  </si>
  <si>
    <t>　経常利益は黒字であるが、経費回収率が非常に低く、一般会計からの繰入金に依存している。
　汚水処理原価は使用料単価と比べると高いので、使用料の見直しの検討が必要。員弁川流域の水質基準は厳しく、水質の維持を考えるとこれ以上の汚水処理原価の低減は困難と考える。
　流動比率は一般会計からの繰入により類似団体より非常に高い水準だが、公共下水道事業、特定環境保全公共下水道事業と合わせると100％に満たない。預金に余裕がないため一般会計からの毎年の繰入が前提となっている。
　企業債残高対事業規模比率は類似団体より非常に低く、新たな借入が発生するような整備予定もない。ただし、老朽化への更新が進んでいるとは言い難いため、今後の更新次第では増える可能性がある。
　水洗化率は既に高い水準にあり、今後大きな伸びは見込めないため、新規接続による使用料収入の増加は期待できない。
　農集地域は4,000強の地域に11箇所の処理施設が点在しているため、農業集落排水事業としての改善は見込めない。ただし、流域下水道への統合を図ることで下水道事業全体としての維持管理費の削減をしていくことができる。</t>
    <rPh sb="1" eb="3">
      <t>ケイジョウ</t>
    </rPh>
    <rPh sb="3" eb="5">
      <t>リエキ</t>
    </rPh>
    <rPh sb="6" eb="8">
      <t>クロジ</t>
    </rPh>
    <rPh sb="13" eb="15">
      <t>ケイヒ</t>
    </rPh>
    <rPh sb="15" eb="17">
      <t>カイシュウ</t>
    </rPh>
    <rPh sb="17" eb="18">
      <t>リツ</t>
    </rPh>
    <rPh sb="19" eb="21">
      <t>ヒジョウ</t>
    </rPh>
    <rPh sb="22" eb="23">
      <t>ヒク</t>
    </rPh>
    <rPh sb="25" eb="27">
      <t>イッパン</t>
    </rPh>
    <rPh sb="27" eb="29">
      <t>カイケイ</t>
    </rPh>
    <rPh sb="32" eb="34">
      <t>クリイレ</t>
    </rPh>
    <rPh sb="34" eb="35">
      <t>キン</t>
    </rPh>
    <rPh sb="36" eb="38">
      <t>イゾン</t>
    </rPh>
    <rPh sb="45" eb="47">
      <t>オスイ</t>
    </rPh>
    <rPh sb="47" eb="49">
      <t>ショリ</t>
    </rPh>
    <rPh sb="49" eb="51">
      <t>ゲンカ</t>
    </rPh>
    <rPh sb="52" eb="55">
      <t>シヨウリョウ</t>
    </rPh>
    <rPh sb="55" eb="57">
      <t>タンカ</t>
    </rPh>
    <rPh sb="58" eb="59">
      <t>クラ</t>
    </rPh>
    <rPh sb="62" eb="63">
      <t>タカ</t>
    </rPh>
    <rPh sb="67" eb="70">
      <t>シヨウリョウ</t>
    </rPh>
    <rPh sb="71" eb="73">
      <t>ミナオ</t>
    </rPh>
    <rPh sb="75" eb="77">
      <t>ケントウ</t>
    </rPh>
    <rPh sb="78" eb="80">
      <t>ヒツヨウ</t>
    </rPh>
    <rPh sb="81" eb="83">
      <t>イナベ</t>
    </rPh>
    <rPh sb="83" eb="84">
      <t>ガワ</t>
    </rPh>
    <rPh sb="84" eb="86">
      <t>リュウイキ</t>
    </rPh>
    <rPh sb="87" eb="89">
      <t>スイシツ</t>
    </rPh>
    <rPh sb="89" eb="91">
      <t>キジュン</t>
    </rPh>
    <rPh sb="92" eb="93">
      <t>キビ</t>
    </rPh>
    <rPh sb="96" eb="98">
      <t>スイシツ</t>
    </rPh>
    <rPh sb="99" eb="101">
      <t>イジ</t>
    </rPh>
    <rPh sb="102" eb="103">
      <t>カンガ</t>
    </rPh>
    <rPh sb="108" eb="110">
      <t>イジョウ</t>
    </rPh>
    <rPh sb="111" eb="113">
      <t>オスイ</t>
    </rPh>
    <rPh sb="113" eb="115">
      <t>ショリ</t>
    </rPh>
    <rPh sb="115" eb="117">
      <t>ゲンカ</t>
    </rPh>
    <rPh sb="118" eb="120">
      <t>テイゲン</t>
    </rPh>
    <rPh sb="121" eb="123">
      <t>コンナン</t>
    </rPh>
    <rPh sb="124" eb="125">
      <t>カンガ</t>
    </rPh>
    <rPh sb="130" eb="132">
      <t>リュウドウ</t>
    </rPh>
    <rPh sb="132" eb="134">
      <t>ヒリツ</t>
    </rPh>
    <rPh sb="135" eb="137">
      <t>イッパン</t>
    </rPh>
    <rPh sb="137" eb="139">
      <t>カイケイ</t>
    </rPh>
    <rPh sb="142" eb="144">
      <t>クリイレ</t>
    </rPh>
    <rPh sb="147" eb="149">
      <t>ルイジ</t>
    </rPh>
    <rPh sb="149" eb="151">
      <t>ダンタイ</t>
    </rPh>
    <rPh sb="153" eb="155">
      <t>ヒジョウ</t>
    </rPh>
    <rPh sb="156" eb="157">
      <t>タカ</t>
    </rPh>
    <rPh sb="158" eb="160">
      <t>スイジュン</t>
    </rPh>
    <rPh sb="163" eb="165">
      <t>コウキョウ</t>
    </rPh>
    <rPh sb="165" eb="168">
      <t>ゲスイドウ</t>
    </rPh>
    <rPh sb="168" eb="170">
      <t>ジギョウ</t>
    </rPh>
    <rPh sb="171" eb="173">
      <t>トクテイ</t>
    </rPh>
    <rPh sb="173" eb="175">
      <t>カンキョウ</t>
    </rPh>
    <rPh sb="175" eb="177">
      <t>ホゼン</t>
    </rPh>
    <rPh sb="177" eb="179">
      <t>コウキョウ</t>
    </rPh>
    <rPh sb="179" eb="182">
      <t>ゲスイドウ</t>
    </rPh>
    <rPh sb="182" eb="184">
      <t>ジギョウ</t>
    </rPh>
    <rPh sb="185" eb="186">
      <t>ア</t>
    </rPh>
    <rPh sb="195" eb="196">
      <t>ミ</t>
    </rPh>
    <rPh sb="200" eb="202">
      <t>ヨキン</t>
    </rPh>
    <rPh sb="203" eb="205">
      <t>ヨユウ</t>
    </rPh>
    <rPh sb="210" eb="212">
      <t>イッパン</t>
    </rPh>
    <rPh sb="212" eb="214">
      <t>カイケイ</t>
    </rPh>
    <rPh sb="217" eb="219">
      <t>マイトシ</t>
    </rPh>
    <rPh sb="220" eb="222">
      <t>クリイレ</t>
    </rPh>
    <rPh sb="223" eb="225">
      <t>ゼンテイ</t>
    </rPh>
    <rPh sb="234" eb="236">
      <t>キギョウ</t>
    </rPh>
    <rPh sb="236" eb="237">
      <t>サイ</t>
    </rPh>
    <rPh sb="237" eb="239">
      <t>ザンダカ</t>
    </rPh>
    <rPh sb="239" eb="240">
      <t>タイ</t>
    </rPh>
    <rPh sb="247" eb="249">
      <t>ルイジ</t>
    </rPh>
    <rPh sb="249" eb="251">
      <t>ダンタイ</t>
    </rPh>
    <rPh sb="253" eb="255">
      <t>ヒジョウ</t>
    </rPh>
    <rPh sb="256" eb="257">
      <t>ヒク</t>
    </rPh>
    <rPh sb="259" eb="260">
      <t>アラ</t>
    </rPh>
    <rPh sb="262" eb="263">
      <t>カ</t>
    </rPh>
    <rPh sb="263" eb="264">
      <t>イ</t>
    </rPh>
    <rPh sb="265" eb="267">
      <t>ハッセイ</t>
    </rPh>
    <rPh sb="272" eb="274">
      <t>セイビ</t>
    </rPh>
    <rPh sb="274" eb="276">
      <t>ヨテイ</t>
    </rPh>
    <rPh sb="284" eb="287">
      <t>ロウキュウカ</t>
    </rPh>
    <rPh sb="289" eb="291">
      <t>コウシン</t>
    </rPh>
    <rPh sb="292" eb="293">
      <t>スス</t>
    </rPh>
    <rPh sb="299" eb="300">
      <t>イ</t>
    </rPh>
    <rPh sb="301" eb="302">
      <t>ガタ</t>
    </rPh>
    <rPh sb="306" eb="308">
      <t>コンゴ</t>
    </rPh>
    <rPh sb="309" eb="311">
      <t>コウシン</t>
    </rPh>
    <rPh sb="311" eb="313">
      <t>シダイ</t>
    </rPh>
    <rPh sb="315" eb="316">
      <t>フ</t>
    </rPh>
    <rPh sb="318" eb="321">
      <t>カノウセイ</t>
    </rPh>
    <rPh sb="327" eb="330">
      <t>スイセンカ</t>
    </rPh>
    <rPh sb="330" eb="331">
      <t>リツ</t>
    </rPh>
    <rPh sb="332" eb="333">
      <t>スデ</t>
    </rPh>
    <rPh sb="334" eb="335">
      <t>タカ</t>
    </rPh>
    <rPh sb="336" eb="338">
      <t>スイジュン</t>
    </rPh>
    <rPh sb="342" eb="344">
      <t>コンゴ</t>
    </rPh>
    <rPh sb="344" eb="345">
      <t>オオ</t>
    </rPh>
    <rPh sb="347" eb="348">
      <t>ノ</t>
    </rPh>
    <rPh sb="350" eb="352">
      <t>ミコ</t>
    </rPh>
    <rPh sb="358" eb="360">
      <t>シンキ</t>
    </rPh>
    <rPh sb="360" eb="362">
      <t>セツゾク</t>
    </rPh>
    <rPh sb="365" eb="368">
      <t>シヨウリョウ</t>
    </rPh>
    <rPh sb="368" eb="370">
      <t>シュウニュウ</t>
    </rPh>
    <rPh sb="371" eb="373">
      <t>ゾウカ</t>
    </rPh>
    <rPh sb="374" eb="376">
      <t>キタイ</t>
    </rPh>
    <rPh sb="383" eb="385">
      <t>ノウシュウ</t>
    </rPh>
    <rPh sb="385" eb="387">
      <t>チイキ</t>
    </rPh>
    <rPh sb="393" eb="394">
      <t>ツヨ</t>
    </rPh>
    <rPh sb="395" eb="397">
      <t>チイキ</t>
    </rPh>
    <rPh sb="400" eb="402">
      <t>カショ</t>
    </rPh>
    <rPh sb="403" eb="405">
      <t>ショリ</t>
    </rPh>
    <rPh sb="405" eb="407">
      <t>シセツ</t>
    </rPh>
    <rPh sb="408" eb="410">
      <t>テンザイ</t>
    </rPh>
    <rPh sb="417" eb="419">
      <t>ノウギョウ</t>
    </rPh>
    <rPh sb="419" eb="421">
      <t>シュウラク</t>
    </rPh>
    <rPh sb="421" eb="423">
      <t>ハイスイ</t>
    </rPh>
    <rPh sb="423" eb="425">
      <t>ジギョウ</t>
    </rPh>
    <rPh sb="429" eb="431">
      <t>カイゼン</t>
    </rPh>
    <rPh sb="432" eb="434">
      <t>ミコ</t>
    </rPh>
    <rPh sb="442" eb="444">
      <t>リュウイキ</t>
    </rPh>
    <rPh sb="444" eb="447">
      <t>ゲスイドウ</t>
    </rPh>
    <rPh sb="449" eb="451">
      <t>トウゴウ</t>
    </rPh>
    <rPh sb="452" eb="453">
      <t>ハカ</t>
    </rPh>
    <rPh sb="457" eb="460">
      <t>ゲスイドウ</t>
    </rPh>
    <rPh sb="460" eb="462">
      <t>ジギョウ</t>
    </rPh>
    <rPh sb="462" eb="464">
      <t>ゼンタイ</t>
    </rPh>
    <rPh sb="468" eb="470">
      <t>イジ</t>
    </rPh>
    <rPh sb="470" eb="473">
      <t>カンリヒ</t>
    </rPh>
    <rPh sb="474" eb="476">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</si>
</sst>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849-4F1D-BFCB-5EC56DF82742}"/>
            </c:ext>
          </c:extLst>
        </c:ser>
        <c:dLbls>
          <c:showLegendKey val="0"/>
          <c:showVal val="0"/>
          <c:showCatName val="0"/>
          <c:showSerName val="0"/>
          <c:showPercent val="0"/>
          <c:showBubbleSize val="0"/>
        </c:dLbls>
        <c:gapWidth val="150"/>
        <c:axId val="452868040"/>
        <c:axId val="45286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0.25</c:v>
                </c:pt>
              </c:numCache>
            </c:numRef>
          </c:val>
          <c:smooth val="0"/>
          <c:extLst>
            <c:ext xmlns:c16="http://schemas.microsoft.com/office/drawing/2014/chart" uri="{C3380CC4-5D6E-409C-BE32-E72D297353CC}">
              <c16:uniqueId val="{00000001-C849-4F1D-BFCB-5EC56DF82742}"/>
            </c:ext>
          </c:extLst>
        </c:ser>
        <c:dLbls>
          <c:showLegendKey val="0"/>
          <c:showVal val="0"/>
          <c:showCatName val="0"/>
          <c:showSerName val="0"/>
          <c:showPercent val="0"/>
          <c:showBubbleSize val="0"/>
        </c:dLbls>
        <c:marker val="1"/>
        <c:smooth val="0"/>
        <c:axId val="452868040"/>
        <c:axId val="452862944"/>
      </c:lineChart>
      <c:dateAx>
        <c:axId val="452868040"/>
        <c:scaling>
          <c:orientation val="minMax"/>
        </c:scaling>
        <c:delete val="1"/>
        <c:axPos val="b"/>
        <c:numFmt formatCode="&quot;H&quot;yy" sourceLinked="1"/>
        <c:majorTickMark val="none"/>
        <c:minorTickMark val="none"/>
        <c:tickLblPos val="none"/>
        <c:crossAx val="452862944"/>
        <c:crosses val="autoZero"/>
        <c:auto val="1"/>
        <c:lblOffset val="100"/>
        <c:baseTimeUnit val="years"/>
      </c:dateAx>
      <c:valAx>
        <c:axId val="45286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6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54.16</c:v>
                </c:pt>
                <c:pt idx="4">
                  <c:v>58.19</c:v>
                </c:pt>
              </c:numCache>
            </c:numRef>
          </c:val>
          <c:extLst>
            <c:ext xmlns:c16="http://schemas.microsoft.com/office/drawing/2014/chart" uri="{C3380CC4-5D6E-409C-BE32-E72D297353CC}">
              <c16:uniqueId val="{00000000-9025-4AA9-9947-E45C53F182D0}"/>
            </c:ext>
          </c:extLst>
        </c:ser>
        <c:dLbls>
          <c:showLegendKey val="0"/>
          <c:showVal val="0"/>
          <c:showCatName val="0"/>
          <c:showSerName val="0"/>
          <c:showPercent val="0"/>
          <c:showBubbleSize val="0"/>
        </c:dLbls>
        <c:gapWidth val="150"/>
        <c:axId val="460075968"/>
        <c:axId val="460072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50.14</c:v>
                </c:pt>
                <c:pt idx="4">
                  <c:v>54.83</c:v>
                </c:pt>
              </c:numCache>
            </c:numRef>
          </c:val>
          <c:smooth val="0"/>
          <c:extLst>
            <c:ext xmlns:c16="http://schemas.microsoft.com/office/drawing/2014/chart" uri="{C3380CC4-5D6E-409C-BE32-E72D297353CC}">
              <c16:uniqueId val="{00000001-9025-4AA9-9947-E45C53F182D0}"/>
            </c:ext>
          </c:extLst>
        </c:ser>
        <c:dLbls>
          <c:showLegendKey val="0"/>
          <c:showVal val="0"/>
          <c:showCatName val="0"/>
          <c:showSerName val="0"/>
          <c:showPercent val="0"/>
          <c:showBubbleSize val="0"/>
        </c:dLbls>
        <c:marker val="1"/>
        <c:smooth val="0"/>
        <c:axId val="460075968"/>
        <c:axId val="460072048"/>
      </c:lineChart>
      <c:dateAx>
        <c:axId val="460075968"/>
        <c:scaling>
          <c:orientation val="minMax"/>
        </c:scaling>
        <c:delete val="1"/>
        <c:axPos val="b"/>
        <c:numFmt formatCode="&quot;H&quot;yy" sourceLinked="1"/>
        <c:majorTickMark val="none"/>
        <c:minorTickMark val="none"/>
        <c:tickLblPos val="none"/>
        <c:crossAx val="460072048"/>
        <c:crosses val="autoZero"/>
        <c:auto val="1"/>
        <c:lblOffset val="100"/>
        <c:baseTimeUnit val="years"/>
      </c:dateAx>
      <c:valAx>
        <c:axId val="46007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07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99.81</c:v>
                </c:pt>
                <c:pt idx="4">
                  <c:v>99.39</c:v>
                </c:pt>
              </c:numCache>
            </c:numRef>
          </c:val>
          <c:extLst>
            <c:ext xmlns:c16="http://schemas.microsoft.com/office/drawing/2014/chart" uri="{C3380CC4-5D6E-409C-BE32-E72D297353CC}">
              <c16:uniqueId val="{00000000-CBFA-48C5-84ED-50BE66B2913F}"/>
            </c:ext>
          </c:extLst>
        </c:ser>
        <c:dLbls>
          <c:showLegendKey val="0"/>
          <c:showVal val="0"/>
          <c:showCatName val="0"/>
          <c:showSerName val="0"/>
          <c:showPercent val="0"/>
          <c:showBubbleSize val="0"/>
        </c:dLbls>
        <c:gapWidth val="150"/>
        <c:axId val="460074792"/>
        <c:axId val="460077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84.98</c:v>
                </c:pt>
                <c:pt idx="4">
                  <c:v>84.7</c:v>
                </c:pt>
              </c:numCache>
            </c:numRef>
          </c:val>
          <c:smooth val="0"/>
          <c:extLst>
            <c:ext xmlns:c16="http://schemas.microsoft.com/office/drawing/2014/chart" uri="{C3380CC4-5D6E-409C-BE32-E72D297353CC}">
              <c16:uniqueId val="{00000001-CBFA-48C5-84ED-50BE66B2913F}"/>
            </c:ext>
          </c:extLst>
        </c:ser>
        <c:dLbls>
          <c:showLegendKey val="0"/>
          <c:showVal val="0"/>
          <c:showCatName val="0"/>
          <c:showSerName val="0"/>
          <c:showPercent val="0"/>
          <c:showBubbleSize val="0"/>
        </c:dLbls>
        <c:marker val="1"/>
        <c:smooth val="0"/>
        <c:axId val="460074792"/>
        <c:axId val="460077928"/>
      </c:lineChart>
      <c:dateAx>
        <c:axId val="460074792"/>
        <c:scaling>
          <c:orientation val="minMax"/>
        </c:scaling>
        <c:delete val="1"/>
        <c:axPos val="b"/>
        <c:numFmt formatCode="&quot;H&quot;yy" sourceLinked="1"/>
        <c:majorTickMark val="none"/>
        <c:minorTickMark val="none"/>
        <c:tickLblPos val="none"/>
        <c:crossAx val="460077928"/>
        <c:crosses val="autoZero"/>
        <c:auto val="1"/>
        <c:lblOffset val="100"/>
        <c:baseTimeUnit val="years"/>
      </c:dateAx>
      <c:valAx>
        <c:axId val="46007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07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110.95</c:v>
                </c:pt>
                <c:pt idx="4">
                  <c:v>115.51</c:v>
                </c:pt>
              </c:numCache>
            </c:numRef>
          </c:val>
          <c:extLst>
            <c:ext xmlns:c16="http://schemas.microsoft.com/office/drawing/2014/chart" uri="{C3380CC4-5D6E-409C-BE32-E72D297353CC}">
              <c16:uniqueId val="{00000000-1369-4D84-AEB3-CCC14F2BF8DC}"/>
            </c:ext>
          </c:extLst>
        </c:ser>
        <c:dLbls>
          <c:showLegendKey val="0"/>
          <c:showVal val="0"/>
          <c:showCatName val="0"/>
          <c:showSerName val="0"/>
          <c:showPercent val="0"/>
          <c:showBubbleSize val="0"/>
        </c:dLbls>
        <c:gapWidth val="150"/>
        <c:axId val="452860200"/>
        <c:axId val="452865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103.6</c:v>
                </c:pt>
                <c:pt idx="4">
                  <c:v>106.37</c:v>
                </c:pt>
              </c:numCache>
            </c:numRef>
          </c:val>
          <c:smooth val="0"/>
          <c:extLst>
            <c:ext xmlns:c16="http://schemas.microsoft.com/office/drawing/2014/chart" uri="{C3380CC4-5D6E-409C-BE32-E72D297353CC}">
              <c16:uniqueId val="{00000001-1369-4D84-AEB3-CCC14F2BF8DC}"/>
            </c:ext>
          </c:extLst>
        </c:ser>
        <c:dLbls>
          <c:showLegendKey val="0"/>
          <c:showVal val="0"/>
          <c:showCatName val="0"/>
          <c:showSerName val="0"/>
          <c:showPercent val="0"/>
          <c:showBubbleSize val="0"/>
        </c:dLbls>
        <c:marker val="1"/>
        <c:smooth val="0"/>
        <c:axId val="452860200"/>
        <c:axId val="452865688"/>
      </c:lineChart>
      <c:dateAx>
        <c:axId val="452860200"/>
        <c:scaling>
          <c:orientation val="minMax"/>
        </c:scaling>
        <c:delete val="1"/>
        <c:axPos val="b"/>
        <c:numFmt formatCode="&quot;H&quot;yy" sourceLinked="1"/>
        <c:majorTickMark val="none"/>
        <c:minorTickMark val="none"/>
        <c:tickLblPos val="none"/>
        <c:crossAx val="452865688"/>
        <c:crosses val="autoZero"/>
        <c:auto val="1"/>
        <c:lblOffset val="100"/>
        <c:baseTimeUnit val="years"/>
      </c:dateAx>
      <c:valAx>
        <c:axId val="452865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6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50.63</c:v>
                </c:pt>
                <c:pt idx="4">
                  <c:v>52.28</c:v>
                </c:pt>
              </c:numCache>
            </c:numRef>
          </c:val>
          <c:extLst>
            <c:ext xmlns:c16="http://schemas.microsoft.com/office/drawing/2014/chart" uri="{C3380CC4-5D6E-409C-BE32-E72D297353CC}">
              <c16:uniqueId val="{00000000-DAAB-429D-B015-E0D49400325D}"/>
            </c:ext>
          </c:extLst>
        </c:ser>
        <c:dLbls>
          <c:showLegendKey val="0"/>
          <c:showVal val="0"/>
          <c:showCatName val="0"/>
          <c:showSerName val="0"/>
          <c:showPercent val="0"/>
          <c:showBubbleSize val="0"/>
        </c:dLbls>
        <c:gapWidth val="150"/>
        <c:axId val="452859024"/>
        <c:axId val="452859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23.06</c:v>
                </c:pt>
                <c:pt idx="4">
                  <c:v>20.34</c:v>
                </c:pt>
              </c:numCache>
            </c:numRef>
          </c:val>
          <c:smooth val="0"/>
          <c:extLst>
            <c:ext xmlns:c16="http://schemas.microsoft.com/office/drawing/2014/chart" uri="{C3380CC4-5D6E-409C-BE32-E72D297353CC}">
              <c16:uniqueId val="{00000001-DAAB-429D-B015-E0D49400325D}"/>
            </c:ext>
          </c:extLst>
        </c:ser>
        <c:dLbls>
          <c:showLegendKey val="0"/>
          <c:showVal val="0"/>
          <c:showCatName val="0"/>
          <c:showSerName val="0"/>
          <c:showPercent val="0"/>
          <c:showBubbleSize val="0"/>
        </c:dLbls>
        <c:marker val="1"/>
        <c:smooth val="0"/>
        <c:axId val="452859024"/>
        <c:axId val="452859416"/>
      </c:lineChart>
      <c:dateAx>
        <c:axId val="452859024"/>
        <c:scaling>
          <c:orientation val="minMax"/>
        </c:scaling>
        <c:delete val="1"/>
        <c:axPos val="b"/>
        <c:numFmt formatCode="&quot;H&quot;yy" sourceLinked="1"/>
        <c:majorTickMark val="none"/>
        <c:minorTickMark val="none"/>
        <c:tickLblPos val="none"/>
        <c:crossAx val="452859416"/>
        <c:crosses val="autoZero"/>
        <c:auto val="1"/>
        <c:lblOffset val="100"/>
        <c:baseTimeUnit val="years"/>
      </c:dateAx>
      <c:valAx>
        <c:axId val="452859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5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9B5-45D4-AB4B-B91186762266}"/>
            </c:ext>
          </c:extLst>
        </c:ser>
        <c:dLbls>
          <c:showLegendKey val="0"/>
          <c:showVal val="0"/>
          <c:showCatName val="0"/>
          <c:showSerName val="0"/>
          <c:showPercent val="0"/>
          <c:showBubbleSize val="0"/>
        </c:dLbls>
        <c:gapWidth val="150"/>
        <c:axId val="452869216"/>
        <c:axId val="45287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39B5-45D4-AB4B-B91186762266}"/>
            </c:ext>
          </c:extLst>
        </c:ser>
        <c:dLbls>
          <c:showLegendKey val="0"/>
          <c:showVal val="0"/>
          <c:showCatName val="0"/>
          <c:showSerName val="0"/>
          <c:showPercent val="0"/>
          <c:showBubbleSize val="0"/>
        </c:dLbls>
        <c:marker val="1"/>
        <c:smooth val="0"/>
        <c:axId val="452869216"/>
        <c:axId val="452870784"/>
      </c:lineChart>
      <c:dateAx>
        <c:axId val="452869216"/>
        <c:scaling>
          <c:orientation val="minMax"/>
        </c:scaling>
        <c:delete val="1"/>
        <c:axPos val="b"/>
        <c:numFmt formatCode="&quot;H&quot;yy" sourceLinked="1"/>
        <c:majorTickMark val="none"/>
        <c:minorTickMark val="none"/>
        <c:tickLblPos val="none"/>
        <c:crossAx val="452870784"/>
        <c:crosses val="autoZero"/>
        <c:auto val="1"/>
        <c:lblOffset val="100"/>
        <c:baseTimeUnit val="years"/>
      </c:dateAx>
      <c:valAx>
        <c:axId val="4528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27CD-4B34-AD09-16E939A4099C}"/>
            </c:ext>
          </c:extLst>
        </c:ser>
        <c:dLbls>
          <c:showLegendKey val="0"/>
          <c:showVal val="0"/>
          <c:showCatName val="0"/>
          <c:showSerName val="0"/>
          <c:showPercent val="0"/>
          <c:showBubbleSize val="0"/>
        </c:dLbls>
        <c:gapWidth val="150"/>
        <c:axId val="452864120"/>
        <c:axId val="452858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193.99</c:v>
                </c:pt>
                <c:pt idx="4">
                  <c:v>139.02000000000001</c:v>
                </c:pt>
              </c:numCache>
            </c:numRef>
          </c:val>
          <c:smooth val="0"/>
          <c:extLst>
            <c:ext xmlns:c16="http://schemas.microsoft.com/office/drawing/2014/chart" uri="{C3380CC4-5D6E-409C-BE32-E72D297353CC}">
              <c16:uniqueId val="{00000001-27CD-4B34-AD09-16E939A4099C}"/>
            </c:ext>
          </c:extLst>
        </c:ser>
        <c:dLbls>
          <c:showLegendKey val="0"/>
          <c:showVal val="0"/>
          <c:showCatName val="0"/>
          <c:showSerName val="0"/>
          <c:showPercent val="0"/>
          <c:showBubbleSize val="0"/>
        </c:dLbls>
        <c:marker val="1"/>
        <c:smooth val="0"/>
        <c:axId val="452864120"/>
        <c:axId val="452858632"/>
      </c:lineChart>
      <c:dateAx>
        <c:axId val="452864120"/>
        <c:scaling>
          <c:orientation val="minMax"/>
        </c:scaling>
        <c:delete val="1"/>
        <c:axPos val="b"/>
        <c:numFmt formatCode="&quot;H&quot;yy" sourceLinked="1"/>
        <c:majorTickMark val="none"/>
        <c:minorTickMark val="none"/>
        <c:tickLblPos val="none"/>
        <c:crossAx val="452858632"/>
        <c:crosses val="autoZero"/>
        <c:auto val="1"/>
        <c:lblOffset val="100"/>
        <c:baseTimeUnit val="years"/>
      </c:dateAx>
      <c:valAx>
        <c:axId val="452858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6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101.41</c:v>
                </c:pt>
                <c:pt idx="4">
                  <c:v>96.1</c:v>
                </c:pt>
              </c:numCache>
            </c:numRef>
          </c:val>
          <c:extLst>
            <c:ext xmlns:c16="http://schemas.microsoft.com/office/drawing/2014/chart" uri="{C3380CC4-5D6E-409C-BE32-E72D297353CC}">
              <c16:uniqueId val="{00000000-F3DA-4D31-8E0E-4B341996B312}"/>
            </c:ext>
          </c:extLst>
        </c:ser>
        <c:dLbls>
          <c:showLegendKey val="0"/>
          <c:showVal val="0"/>
          <c:showCatName val="0"/>
          <c:showSerName val="0"/>
          <c:showPercent val="0"/>
          <c:showBubbleSize val="0"/>
        </c:dLbls>
        <c:gapWidth val="150"/>
        <c:axId val="452859808"/>
        <c:axId val="452860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26.99</c:v>
                </c:pt>
                <c:pt idx="4">
                  <c:v>29.13</c:v>
                </c:pt>
              </c:numCache>
            </c:numRef>
          </c:val>
          <c:smooth val="0"/>
          <c:extLst>
            <c:ext xmlns:c16="http://schemas.microsoft.com/office/drawing/2014/chart" uri="{C3380CC4-5D6E-409C-BE32-E72D297353CC}">
              <c16:uniqueId val="{00000001-F3DA-4D31-8E0E-4B341996B312}"/>
            </c:ext>
          </c:extLst>
        </c:ser>
        <c:dLbls>
          <c:showLegendKey val="0"/>
          <c:showVal val="0"/>
          <c:showCatName val="0"/>
          <c:showSerName val="0"/>
          <c:showPercent val="0"/>
          <c:showBubbleSize val="0"/>
        </c:dLbls>
        <c:marker val="1"/>
        <c:smooth val="0"/>
        <c:axId val="452859808"/>
        <c:axId val="452860984"/>
      </c:lineChart>
      <c:dateAx>
        <c:axId val="452859808"/>
        <c:scaling>
          <c:orientation val="minMax"/>
        </c:scaling>
        <c:delete val="1"/>
        <c:axPos val="b"/>
        <c:numFmt formatCode="&quot;H&quot;yy" sourceLinked="1"/>
        <c:majorTickMark val="none"/>
        <c:minorTickMark val="none"/>
        <c:tickLblPos val="none"/>
        <c:crossAx val="452860984"/>
        <c:crosses val="autoZero"/>
        <c:auto val="1"/>
        <c:lblOffset val="100"/>
        <c:baseTimeUnit val="years"/>
      </c:dateAx>
      <c:valAx>
        <c:axId val="452860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5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137.58000000000001</c:v>
                </c:pt>
                <c:pt idx="4">
                  <c:v>114.72</c:v>
                </c:pt>
              </c:numCache>
            </c:numRef>
          </c:val>
          <c:extLst>
            <c:ext xmlns:c16="http://schemas.microsoft.com/office/drawing/2014/chart" uri="{C3380CC4-5D6E-409C-BE32-E72D297353CC}">
              <c16:uniqueId val="{00000000-CA87-420A-A129-22A756799936}"/>
            </c:ext>
          </c:extLst>
        </c:ser>
        <c:dLbls>
          <c:showLegendKey val="0"/>
          <c:showVal val="0"/>
          <c:showCatName val="0"/>
          <c:showSerName val="0"/>
          <c:showPercent val="0"/>
          <c:showBubbleSize val="0"/>
        </c:dLbls>
        <c:gapWidth val="150"/>
        <c:axId val="452866472"/>
        <c:axId val="45286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826.83</c:v>
                </c:pt>
                <c:pt idx="4">
                  <c:v>867.83</c:v>
                </c:pt>
              </c:numCache>
            </c:numRef>
          </c:val>
          <c:smooth val="0"/>
          <c:extLst>
            <c:ext xmlns:c16="http://schemas.microsoft.com/office/drawing/2014/chart" uri="{C3380CC4-5D6E-409C-BE32-E72D297353CC}">
              <c16:uniqueId val="{00000001-CA87-420A-A129-22A756799936}"/>
            </c:ext>
          </c:extLst>
        </c:ser>
        <c:dLbls>
          <c:showLegendKey val="0"/>
          <c:showVal val="0"/>
          <c:showCatName val="0"/>
          <c:showSerName val="0"/>
          <c:showPercent val="0"/>
          <c:showBubbleSize val="0"/>
        </c:dLbls>
        <c:marker val="1"/>
        <c:smooth val="0"/>
        <c:axId val="452866472"/>
        <c:axId val="452866864"/>
      </c:lineChart>
      <c:dateAx>
        <c:axId val="452866472"/>
        <c:scaling>
          <c:orientation val="minMax"/>
        </c:scaling>
        <c:delete val="1"/>
        <c:axPos val="b"/>
        <c:numFmt formatCode="&quot;H&quot;yy" sourceLinked="1"/>
        <c:majorTickMark val="none"/>
        <c:minorTickMark val="none"/>
        <c:tickLblPos val="none"/>
        <c:crossAx val="452866864"/>
        <c:crosses val="autoZero"/>
        <c:auto val="1"/>
        <c:lblOffset val="100"/>
        <c:baseTimeUnit val="years"/>
      </c:dateAx>
      <c:valAx>
        <c:axId val="45286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6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37.090000000000003</c:v>
                </c:pt>
                <c:pt idx="4">
                  <c:v>43.82</c:v>
                </c:pt>
              </c:numCache>
            </c:numRef>
          </c:val>
          <c:extLst>
            <c:ext xmlns:c16="http://schemas.microsoft.com/office/drawing/2014/chart" uri="{C3380CC4-5D6E-409C-BE32-E72D297353CC}">
              <c16:uniqueId val="{00000000-3EBC-4889-9018-CFF296506765}"/>
            </c:ext>
          </c:extLst>
        </c:ser>
        <c:dLbls>
          <c:showLegendKey val="0"/>
          <c:showVal val="0"/>
          <c:showCatName val="0"/>
          <c:showSerName val="0"/>
          <c:showPercent val="0"/>
          <c:showBubbleSize val="0"/>
        </c:dLbls>
        <c:gapWidth val="150"/>
        <c:axId val="452873136"/>
        <c:axId val="452874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57.31</c:v>
                </c:pt>
                <c:pt idx="4">
                  <c:v>57.08</c:v>
                </c:pt>
              </c:numCache>
            </c:numRef>
          </c:val>
          <c:smooth val="0"/>
          <c:extLst>
            <c:ext xmlns:c16="http://schemas.microsoft.com/office/drawing/2014/chart" uri="{C3380CC4-5D6E-409C-BE32-E72D297353CC}">
              <c16:uniqueId val="{00000001-3EBC-4889-9018-CFF296506765}"/>
            </c:ext>
          </c:extLst>
        </c:ser>
        <c:dLbls>
          <c:showLegendKey val="0"/>
          <c:showVal val="0"/>
          <c:showCatName val="0"/>
          <c:showSerName val="0"/>
          <c:showPercent val="0"/>
          <c:showBubbleSize val="0"/>
        </c:dLbls>
        <c:marker val="1"/>
        <c:smooth val="0"/>
        <c:axId val="452873136"/>
        <c:axId val="452874312"/>
      </c:lineChart>
      <c:dateAx>
        <c:axId val="452873136"/>
        <c:scaling>
          <c:orientation val="minMax"/>
        </c:scaling>
        <c:delete val="1"/>
        <c:axPos val="b"/>
        <c:numFmt formatCode="&quot;H&quot;yy" sourceLinked="1"/>
        <c:majorTickMark val="none"/>
        <c:minorTickMark val="none"/>
        <c:tickLblPos val="none"/>
        <c:crossAx val="452874312"/>
        <c:crosses val="autoZero"/>
        <c:auto val="1"/>
        <c:lblOffset val="100"/>
        <c:baseTimeUnit val="years"/>
      </c:dateAx>
      <c:valAx>
        <c:axId val="45287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7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287.14</c:v>
                </c:pt>
                <c:pt idx="4">
                  <c:v>242.06</c:v>
                </c:pt>
              </c:numCache>
            </c:numRef>
          </c:val>
          <c:extLst>
            <c:ext xmlns:c16="http://schemas.microsoft.com/office/drawing/2014/chart" uri="{C3380CC4-5D6E-409C-BE32-E72D297353CC}">
              <c16:uniqueId val="{00000000-8622-4623-8B64-76FCBB3D8CAE}"/>
            </c:ext>
          </c:extLst>
        </c:ser>
        <c:dLbls>
          <c:showLegendKey val="0"/>
          <c:showVal val="0"/>
          <c:showCatName val="0"/>
          <c:showSerName val="0"/>
          <c:showPercent val="0"/>
          <c:showBubbleSize val="0"/>
        </c:dLbls>
        <c:gapWidth val="150"/>
        <c:axId val="452872352"/>
        <c:axId val="452873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273.52</c:v>
                </c:pt>
                <c:pt idx="4">
                  <c:v>274.99</c:v>
                </c:pt>
              </c:numCache>
            </c:numRef>
          </c:val>
          <c:smooth val="0"/>
          <c:extLst>
            <c:ext xmlns:c16="http://schemas.microsoft.com/office/drawing/2014/chart" uri="{C3380CC4-5D6E-409C-BE32-E72D297353CC}">
              <c16:uniqueId val="{00000001-8622-4623-8B64-76FCBB3D8CAE}"/>
            </c:ext>
          </c:extLst>
        </c:ser>
        <c:dLbls>
          <c:showLegendKey val="0"/>
          <c:showVal val="0"/>
          <c:showCatName val="0"/>
          <c:showSerName val="0"/>
          <c:showPercent val="0"/>
          <c:showBubbleSize val="0"/>
        </c:dLbls>
        <c:marker val="1"/>
        <c:smooth val="0"/>
        <c:axId val="452872352"/>
        <c:axId val="452873528"/>
      </c:lineChart>
      <c:dateAx>
        <c:axId val="452872352"/>
        <c:scaling>
          <c:orientation val="minMax"/>
        </c:scaling>
        <c:delete val="1"/>
        <c:axPos val="b"/>
        <c:numFmt formatCode="&quot;H&quot;yy" sourceLinked="1"/>
        <c:majorTickMark val="none"/>
        <c:minorTickMark val="none"/>
        <c:tickLblPos val="none"/>
        <c:crossAx val="452873528"/>
        <c:crosses val="autoZero"/>
        <c:auto val="1"/>
        <c:lblOffset val="100"/>
        <c:baseTimeUnit val="years"/>
      </c:dateAx>
      <c:valAx>
        <c:axId val="452873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87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43" zoomScale="70" zoomScaleNormal="70"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三重県　いなべ市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45401</v>
      </c>
      <c r="AM8" s="69"/>
      <c r="AN8" s="69"/>
      <c r="AO8" s="69"/>
      <c r="AP8" s="69"/>
      <c r="AQ8" s="69"/>
      <c r="AR8" s="69"/>
      <c r="AS8" s="69"/>
      <c r="AT8" s="68">
        <f>データ!T6</f>
        <v>219.83</v>
      </c>
      <c r="AU8" s="68"/>
      <c r="AV8" s="68"/>
      <c r="AW8" s="68"/>
      <c r="AX8" s="68"/>
      <c r="AY8" s="68"/>
      <c r="AZ8" s="68"/>
      <c r="BA8" s="68"/>
      <c r="BB8" s="68">
        <f>データ!U6</f>
        <v>206.53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2">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2">
      <c r="A10" s="2"/>
      <c r="B10" s="68" t="str">
        <f>データ!N6</f>
        <v>-</v>
      </c>
      <c r="C10" s="68"/>
      <c r="D10" s="68"/>
      <c r="E10" s="68"/>
      <c r="F10" s="68"/>
      <c r="G10" s="68"/>
      <c r="H10" s="68"/>
      <c r="I10" s="68">
        <f>データ!O6</f>
        <v>82.73</v>
      </c>
      <c r="J10" s="68"/>
      <c r="K10" s="68"/>
      <c r="L10" s="68"/>
      <c r="M10" s="68"/>
      <c r="N10" s="68"/>
      <c r="O10" s="68"/>
      <c r="P10" s="68">
        <f>データ!P6</f>
        <v>9.35</v>
      </c>
      <c r="Q10" s="68"/>
      <c r="R10" s="68"/>
      <c r="S10" s="68"/>
      <c r="T10" s="68"/>
      <c r="U10" s="68"/>
      <c r="V10" s="68"/>
      <c r="W10" s="68">
        <f>データ!Q6</f>
        <v>87.66</v>
      </c>
      <c r="X10" s="68"/>
      <c r="Y10" s="68"/>
      <c r="Z10" s="68"/>
      <c r="AA10" s="68"/>
      <c r="AB10" s="68"/>
      <c r="AC10" s="68"/>
      <c r="AD10" s="69">
        <f>データ!R6</f>
        <v>1760</v>
      </c>
      <c r="AE10" s="69"/>
      <c r="AF10" s="69"/>
      <c r="AG10" s="69"/>
      <c r="AH10" s="69"/>
      <c r="AI10" s="69"/>
      <c r="AJ10" s="69"/>
      <c r="AK10" s="2"/>
      <c r="AL10" s="69">
        <f>データ!V6</f>
        <v>4231</v>
      </c>
      <c r="AM10" s="69"/>
      <c r="AN10" s="69"/>
      <c r="AO10" s="69"/>
      <c r="AP10" s="69"/>
      <c r="AQ10" s="69"/>
      <c r="AR10" s="69"/>
      <c r="AS10" s="69"/>
      <c r="AT10" s="68">
        <f>データ!W6</f>
        <v>2.25</v>
      </c>
      <c r="AU10" s="68"/>
      <c r="AV10" s="68"/>
      <c r="AW10" s="68"/>
      <c r="AX10" s="68"/>
      <c r="AY10" s="68"/>
      <c r="AZ10" s="68"/>
      <c r="BA10" s="68"/>
      <c r="BB10" s="68">
        <f>データ!X6</f>
        <v>1880.44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iR5iCcQxpCv4T/BmLGXGXi0wB+wFtDvC9IaikZppd64M166lCxPRDlgctH37f0yogBFJWCIMS97ntHyQX3Mw6g==" saltValue="7s8RkN8KKtqW0J8TOtv7k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2020</v>
      </c>
      <c r="C6" s="33">
        <f t="shared" ref="C6:X6" si="3">C7</f>
        <v>242144</v>
      </c>
      <c r="D6" s="33">
        <f t="shared" si="3"/>
        <v>46</v>
      </c>
      <c r="E6" s="33">
        <f t="shared" si="3"/>
        <v>17</v>
      </c>
      <c r="F6" s="33">
        <f t="shared" si="3"/>
        <v>5</v>
      </c>
      <c r="G6" s="33">
        <f t="shared" si="3"/>
        <v>0</v>
      </c>
      <c r="H6" s="33" t="str">
        <f t="shared" si="3"/>
        <v>三重県　いなべ市</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82.73</v>
      </c>
      <c r="P6" s="34">
        <f t="shared" si="3"/>
        <v>9.35</v>
      </c>
      <c r="Q6" s="34">
        <f t="shared" si="3"/>
        <v>87.66</v>
      </c>
      <c r="R6" s="34">
        <f t="shared" si="3"/>
        <v>1760</v>
      </c>
      <c r="S6" s="34">
        <f t="shared" si="3"/>
        <v>45401</v>
      </c>
      <c r="T6" s="34">
        <f t="shared" si="3"/>
        <v>219.83</v>
      </c>
      <c r="U6" s="34">
        <f t="shared" si="3"/>
        <v>206.53</v>
      </c>
      <c r="V6" s="34">
        <f t="shared" si="3"/>
        <v>4231</v>
      </c>
      <c r="W6" s="34">
        <f t="shared" si="3"/>
        <v>2.25</v>
      </c>
      <c r="X6" s="34">
        <f t="shared" si="3"/>
        <v>1880.44</v>
      </c>
      <c r="Y6" s="35" t="str">
        <f>IF(Y7="",NA(),Y7)</f>
        <v>-</v>
      </c>
      <c r="Z6" s="35" t="str">
        <f t="shared" ref="Z6:AH6" si="4">IF(Z7="",NA(),Z7)</f>
        <v>-</v>
      </c>
      <c r="AA6" s="35" t="str">
        <f t="shared" si="4"/>
        <v>-</v>
      </c>
      <c r="AB6" s="35">
        <f t="shared" si="4"/>
        <v>110.95</v>
      </c>
      <c r="AC6" s="35">
        <f t="shared" si="4"/>
        <v>115.51</v>
      </c>
      <c r="AD6" s="35" t="str">
        <f t="shared" si="4"/>
        <v>-</v>
      </c>
      <c r="AE6" s="35" t="str">
        <f t="shared" si="4"/>
        <v>-</v>
      </c>
      <c r="AF6" s="35" t="str">
        <f t="shared" si="4"/>
        <v>-</v>
      </c>
      <c r="AG6" s="35">
        <f t="shared" si="4"/>
        <v>103.6</v>
      </c>
      <c r="AH6" s="35">
        <f t="shared" si="4"/>
        <v>106.37</v>
      </c>
      <c r="AI6" s="34" t="str">
        <f>IF(AI7="","",IF(AI7="-","【-】","【"&amp;SUBSTITUTE(TEXT(AI7,"#,##0.00"),"-","△")&amp;"】"))</f>
        <v>【104.99】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193.99</v>
      </c>
      <c r="AS6" s="35">
        <f t="shared" si="5"/>
        <v>139.02000000000001</v>
      </c>
      <c r="AT6" s="34" t="str">
        <f>IF(AT7="","",IF(AT7="-","【-】","【"&amp;SUBSTITUTE(TEXT(AT7,"#,##0.00"),"-","△")&amp;"】"))</f>
        <v>【121.19】</v>
      </c>
      <c r="AU6" s="35" t="str">
        <f>IF(AU7="",NA(),AU7)</f>
        <v>-</v>
      </c>
      <c r="AV6" s="35" t="str">
        <f t="shared" ref="AV6:BD6" si="6">IF(AV7="",NA(),AV7)</f>
        <v>-</v>
      </c>
      <c r="AW6" s="35" t="str">
        <f t="shared" si="6"/>
        <v>-</v>
      </c>
      <c r="AX6" s="35">
        <f t="shared" si="6"/>
        <v>101.41</v>
      </c>
      <c r="AY6" s="35">
        <f t="shared" si="6"/>
        <v>96.1</v>
      </c>
      <c r="AZ6" s="35" t="str">
        <f t="shared" si="6"/>
        <v>-</v>
      </c>
      <c r="BA6" s="35" t="str">
        <f t="shared" si="6"/>
        <v>-</v>
      </c>
      <c r="BB6" s="35" t="str">
        <f t="shared" si="6"/>
        <v>-</v>
      </c>
      <c r="BC6" s="35">
        <f t="shared" si="6"/>
        <v>26.99</v>
      </c>
      <c r="BD6" s="35">
        <f t="shared" si="6"/>
        <v>29.13</v>
      </c>
      <c r="BE6" s="34" t="str">
        <f>IF(BE7="","",IF(BE7="-","【-】","【"&amp;SUBSTITUTE(TEXT(BE7,"#,##0.00"),"-","△")&amp;"】"))</f>
        <v>【32.80】</v>
      </c>
      <c r="BF6" s="35" t="str">
        <f>IF(BF7="",NA(),BF7)</f>
        <v>-</v>
      </c>
      <c r="BG6" s="35" t="str">
        <f t="shared" ref="BG6:BO6" si="7">IF(BG7="",NA(),BG7)</f>
        <v>-</v>
      </c>
      <c r="BH6" s="35" t="str">
        <f t="shared" si="7"/>
        <v>-</v>
      </c>
      <c r="BI6" s="35">
        <f t="shared" si="7"/>
        <v>137.58000000000001</v>
      </c>
      <c r="BJ6" s="35">
        <f t="shared" si="7"/>
        <v>114.72</v>
      </c>
      <c r="BK6" s="35" t="str">
        <f t="shared" si="7"/>
        <v>-</v>
      </c>
      <c r="BL6" s="35" t="str">
        <f t="shared" si="7"/>
        <v>-</v>
      </c>
      <c r="BM6" s="35" t="str">
        <f t="shared" si="7"/>
        <v>-</v>
      </c>
      <c r="BN6" s="35">
        <f t="shared" si="7"/>
        <v>826.83</v>
      </c>
      <c r="BO6" s="35">
        <f t="shared" si="7"/>
        <v>867.83</v>
      </c>
      <c r="BP6" s="34" t="str">
        <f>IF(BP7="","",IF(BP7="-","【-】","【"&amp;SUBSTITUTE(TEXT(BP7,"#,##0.00"),"-","△")&amp;"】"))</f>
        <v>【832.52】</v>
      </c>
      <c r="BQ6" s="35" t="str">
        <f>IF(BQ7="",NA(),BQ7)</f>
        <v>-</v>
      </c>
      <c r="BR6" s="35" t="str">
        <f t="shared" ref="BR6:BZ6" si="8">IF(BR7="",NA(),BR7)</f>
        <v>-</v>
      </c>
      <c r="BS6" s="35" t="str">
        <f t="shared" si="8"/>
        <v>-</v>
      </c>
      <c r="BT6" s="35">
        <f t="shared" si="8"/>
        <v>37.090000000000003</v>
      </c>
      <c r="BU6" s="35">
        <f t="shared" si="8"/>
        <v>43.82</v>
      </c>
      <c r="BV6" s="35" t="str">
        <f t="shared" si="8"/>
        <v>-</v>
      </c>
      <c r="BW6" s="35" t="str">
        <f t="shared" si="8"/>
        <v>-</v>
      </c>
      <c r="BX6" s="35" t="str">
        <f t="shared" si="8"/>
        <v>-</v>
      </c>
      <c r="BY6" s="35">
        <f t="shared" si="8"/>
        <v>57.31</v>
      </c>
      <c r="BZ6" s="35">
        <f t="shared" si="8"/>
        <v>57.08</v>
      </c>
      <c r="CA6" s="34" t="str">
        <f>IF(CA7="","",IF(CA7="-","【-】","【"&amp;SUBSTITUTE(TEXT(CA7,"#,##0.00"),"-","△")&amp;"】"))</f>
        <v>【60.94】</v>
      </c>
      <c r="CB6" s="35" t="str">
        <f>IF(CB7="",NA(),CB7)</f>
        <v>-</v>
      </c>
      <c r="CC6" s="35" t="str">
        <f t="shared" ref="CC6:CK6" si="9">IF(CC7="",NA(),CC7)</f>
        <v>-</v>
      </c>
      <c r="CD6" s="35" t="str">
        <f t="shared" si="9"/>
        <v>-</v>
      </c>
      <c r="CE6" s="35">
        <f t="shared" si="9"/>
        <v>287.14</v>
      </c>
      <c r="CF6" s="35">
        <f t="shared" si="9"/>
        <v>242.06</v>
      </c>
      <c r="CG6" s="35" t="str">
        <f t="shared" si="9"/>
        <v>-</v>
      </c>
      <c r="CH6" s="35" t="str">
        <f t="shared" si="9"/>
        <v>-</v>
      </c>
      <c r="CI6" s="35" t="str">
        <f t="shared" si="9"/>
        <v>-</v>
      </c>
      <c r="CJ6" s="35">
        <f t="shared" si="9"/>
        <v>273.52</v>
      </c>
      <c r="CK6" s="35">
        <f t="shared" si="9"/>
        <v>274.99</v>
      </c>
      <c r="CL6" s="34" t="str">
        <f>IF(CL7="","",IF(CL7="-","【-】","【"&amp;SUBSTITUTE(TEXT(CL7,"#,##0.00"),"-","△")&amp;"】"))</f>
        <v>【253.04】</v>
      </c>
      <c r="CM6" s="35" t="str">
        <f>IF(CM7="",NA(),CM7)</f>
        <v>-</v>
      </c>
      <c r="CN6" s="35" t="str">
        <f t="shared" ref="CN6:CV6" si="10">IF(CN7="",NA(),CN7)</f>
        <v>-</v>
      </c>
      <c r="CO6" s="35" t="str">
        <f t="shared" si="10"/>
        <v>-</v>
      </c>
      <c r="CP6" s="35">
        <f t="shared" si="10"/>
        <v>54.16</v>
      </c>
      <c r="CQ6" s="35">
        <f t="shared" si="10"/>
        <v>58.19</v>
      </c>
      <c r="CR6" s="35" t="str">
        <f t="shared" si="10"/>
        <v>-</v>
      </c>
      <c r="CS6" s="35" t="str">
        <f t="shared" si="10"/>
        <v>-</v>
      </c>
      <c r="CT6" s="35" t="str">
        <f t="shared" si="10"/>
        <v>-</v>
      </c>
      <c r="CU6" s="35">
        <f t="shared" si="10"/>
        <v>50.14</v>
      </c>
      <c r="CV6" s="35">
        <f t="shared" si="10"/>
        <v>54.83</v>
      </c>
      <c r="CW6" s="34" t="str">
        <f>IF(CW7="","",IF(CW7="-","【-】","【"&amp;SUBSTITUTE(TEXT(CW7,"#,##0.00"),"-","△")&amp;"】"))</f>
        <v>【54.84】</v>
      </c>
      <c r="CX6" s="35" t="str">
        <f>IF(CX7="",NA(),CX7)</f>
        <v>-</v>
      </c>
      <c r="CY6" s="35" t="str">
        <f t="shared" ref="CY6:DG6" si="11">IF(CY7="",NA(),CY7)</f>
        <v>-</v>
      </c>
      <c r="CZ6" s="35" t="str">
        <f t="shared" si="11"/>
        <v>-</v>
      </c>
      <c r="DA6" s="35">
        <f t="shared" si="11"/>
        <v>99.81</v>
      </c>
      <c r="DB6" s="35">
        <f t="shared" si="11"/>
        <v>99.39</v>
      </c>
      <c r="DC6" s="35" t="str">
        <f t="shared" si="11"/>
        <v>-</v>
      </c>
      <c r="DD6" s="35" t="str">
        <f t="shared" si="11"/>
        <v>-</v>
      </c>
      <c r="DE6" s="35" t="str">
        <f t="shared" si="11"/>
        <v>-</v>
      </c>
      <c r="DF6" s="35">
        <f t="shared" si="11"/>
        <v>84.98</v>
      </c>
      <c r="DG6" s="35">
        <f t="shared" si="11"/>
        <v>84.7</v>
      </c>
      <c r="DH6" s="34" t="str">
        <f>IF(DH7="","",IF(DH7="-","【-】","【"&amp;SUBSTITUTE(TEXT(DH7,"#,##0.00"),"-","△")&amp;"】"))</f>
        <v>【86.60】</v>
      </c>
      <c r="DI6" s="35" t="str">
        <f>IF(DI7="",NA(),DI7)</f>
        <v>-</v>
      </c>
      <c r="DJ6" s="35" t="str">
        <f t="shared" ref="DJ6:DR6" si="12">IF(DJ7="",NA(),DJ7)</f>
        <v>-</v>
      </c>
      <c r="DK6" s="35" t="str">
        <f t="shared" si="12"/>
        <v>-</v>
      </c>
      <c r="DL6" s="35">
        <f t="shared" si="12"/>
        <v>50.63</v>
      </c>
      <c r="DM6" s="35">
        <f t="shared" si="12"/>
        <v>52.28</v>
      </c>
      <c r="DN6" s="35" t="str">
        <f t="shared" si="12"/>
        <v>-</v>
      </c>
      <c r="DO6" s="35" t="str">
        <f t="shared" si="12"/>
        <v>-</v>
      </c>
      <c r="DP6" s="35" t="str">
        <f t="shared" si="12"/>
        <v>-</v>
      </c>
      <c r="DQ6" s="35">
        <f t="shared" si="12"/>
        <v>23.06</v>
      </c>
      <c r="DR6" s="35">
        <f t="shared" si="12"/>
        <v>20.34</v>
      </c>
      <c r="DS6" s="34" t="str">
        <f>IF(DS7="","",IF(DS7="-","【-】","【"&amp;SUBSTITUTE(TEXT(DS7,"#,##0.00"),"-","△")&amp;"】"))</f>
        <v>【22.21】</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0.02</v>
      </c>
      <c r="EN6" s="35">
        <f t="shared" si="14"/>
        <v>0.25</v>
      </c>
      <c r="EO6" s="34" t="str">
        <f>IF(EO7="","",IF(EO7="-","【-】","【"&amp;SUBSTITUTE(TEXT(EO7,"#,##0.00"),"-","△")&amp;"】"))</f>
        <v>【0.16】</v>
      </c>
    </row>
    <row r="7" spans="1:148" s="36" customFormat="1" x14ac:dyDescent="0.2">
      <c r="A7" s="28"/>
      <c r="B7" s="37">
        <v>2020</v>
      </c>
      <c r="C7" s="37">
        <v>242144</v>
      </c>
      <c r="D7" s="37">
        <v>46</v>
      </c>
      <c r="E7" s="37">
        <v>17</v>
      </c>
      <c r="F7" s="37">
        <v>5</v>
      </c>
      <c r="G7" s="37">
        <v>0</v>
      </c>
      <c r="H7" s="37" t="s">
        <v>96</v>
      </c>
      <c r="I7" s="37" t="s">
        <v>97</v>
      </c>
      <c r="J7" s="37" t="s">
        <v>98</v>
      </c>
      <c r="K7" s="37" t="s">
        <v>99</v>
      </c>
      <c r="L7" s="37" t="s">
        <v>100</v>
      </c>
      <c r="M7" s="37" t="s">
        <v>101</v>
      </c>
      <c r="N7" s="38" t="s">
        <v>102</v>
      </c>
      <c r="O7" s="38">
        <v>82.73</v>
      </c>
      <c r="P7" s="38">
        <v>9.35</v>
      </c>
      <c r="Q7" s="38">
        <v>87.66</v>
      </c>
      <c r="R7" s="38">
        <v>1760</v>
      </c>
      <c r="S7" s="38">
        <v>45401</v>
      </c>
      <c r="T7" s="38">
        <v>219.83</v>
      </c>
      <c r="U7" s="38">
        <v>206.53</v>
      </c>
      <c r="V7" s="38">
        <v>4231</v>
      </c>
      <c r="W7" s="38">
        <v>2.25</v>
      </c>
      <c r="X7" s="38">
        <v>1880.44</v>
      </c>
      <c r="Y7" s="38" t="s">
        <v>102</v>
      </c>
      <c r="Z7" s="38" t="s">
        <v>102</v>
      </c>
      <c r="AA7" s="38" t="s">
        <v>102</v>
      </c>
      <c r="AB7" s="38">
        <v>110.95</v>
      </c>
      <c r="AC7" s="38">
        <v>115.51</v>
      </c>
      <c r="AD7" s="38" t="s">
        <v>102</v>
      </c>
      <c r="AE7" s="38" t="s">
        <v>102</v>
      </c>
      <c r="AF7" s="38" t="s">
        <v>102</v>
      </c>
      <c r="AG7" s="38">
        <v>103.6</v>
      </c>
      <c r="AH7" s="38">
        <v>106.37</v>
      </c>
      <c r="AI7" s="38">
        <v>104.99</v>
      </c>
      <c r="AJ7" s="38" t="s">
        <v>102</v>
      </c>
      <c r="AK7" s="38" t="s">
        <v>102</v>
      </c>
      <c r="AL7" s="38" t="s">
        <v>102</v>
      </c>
      <c r="AM7" s="38">
        <v>0</v>
      </c>
      <c r="AN7" s="38">
        <v>0</v>
      </c>
      <c r="AO7" s="38" t="s">
        <v>102</v>
      </c>
      <c r="AP7" s="38" t="s">
        <v>102</v>
      </c>
      <c r="AQ7" s="38" t="s">
        <v>102</v>
      </c>
      <c r="AR7" s="38">
        <v>193.99</v>
      </c>
      <c r="AS7" s="38">
        <v>139.02000000000001</v>
      </c>
      <c r="AT7" s="38">
        <v>121.19</v>
      </c>
      <c r="AU7" s="38" t="s">
        <v>102</v>
      </c>
      <c r="AV7" s="38" t="s">
        <v>102</v>
      </c>
      <c r="AW7" s="38" t="s">
        <v>102</v>
      </c>
      <c r="AX7" s="38">
        <v>101.41</v>
      </c>
      <c r="AY7" s="38">
        <v>96.1</v>
      </c>
      <c r="AZ7" s="38" t="s">
        <v>102</v>
      </c>
      <c r="BA7" s="38" t="s">
        <v>102</v>
      </c>
      <c r="BB7" s="38" t="s">
        <v>102</v>
      </c>
      <c r="BC7" s="38">
        <v>26.99</v>
      </c>
      <c r="BD7" s="38">
        <v>29.13</v>
      </c>
      <c r="BE7" s="38">
        <v>32.799999999999997</v>
      </c>
      <c r="BF7" s="38" t="s">
        <v>102</v>
      </c>
      <c r="BG7" s="38" t="s">
        <v>102</v>
      </c>
      <c r="BH7" s="38" t="s">
        <v>102</v>
      </c>
      <c r="BI7" s="38">
        <v>137.58000000000001</v>
      </c>
      <c r="BJ7" s="38">
        <v>114.72</v>
      </c>
      <c r="BK7" s="38" t="s">
        <v>102</v>
      </c>
      <c r="BL7" s="38" t="s">
        <v>102</v>
      </c>
      <c r="BM7" s="38" t="s">
        <v>102</v>
      </c>
      <c r="BN7" s="38">
        <v>826.83</v>
      </c>
      <c r="BO7" s="38">
        <v>867.83</v>
      </c>
      <c r="BP7" s="38">
        <v>832.52</v>
      </c>
      <c r="BQ7" s="38" t="s">
        <v>102</v>
      </c>
      <c r="BR7" s="38" t="s">
        <v>102</v>
      </c>
      <c r="BS7" s="38" t="s">
        <v>102</v>
      </c>
      <c r="BT7" s="38">
        <v>37.090000000000003</v>
      </c>
      <c r="BU7" s="38">
        <v>43.82</v>
      </c>
      <c r="BV7" s="38" t="s">
        <v>102</v>
      </c>
      <c r="BW7" s="38" t="s">
        <v>102</v>
      </c>
      <c r="BX7" s="38" t="s">
        <v>102</v>
      </c>
      <c r="BY7" s="38">
        <v>57.31</v>
      </c>
      <c r="BZ7" s="38">
        <v>57.08</v>
      </c>
      <c r="CA7" s="38">
        <v>60.94</v>
      </c>
      <c r="CB7" s="38" t="s">
        <v>102</v>
      </c>
      <c r="CC7" s="38" t="s">
        <v>102</v>
      </c>
      <c r="CD7" s="38" t="s">
        <v>102</v>
      </c>
      <c r="CE7" s="38">
        <v>287.14</v>
      </c>
      <c r="CF7" s="38">
        <v>242.06</v>
      </c>
      <c r="CG7" s="38" t="s">
        <v>102</v>
      </c>
      <c r="CH7" s="38" t="s">
        <v>102</v>
      </c>
      <c r="CI7" s="38" t="s">
        <v>102</v>
      </c>
      <c r="CJ7" s="38">
        <v>273.52</v>
      </c>
      <c r="CK7" s="38">
        <v>274.99</v>
      </c>
      <c r="CL7" s="38">
        <v>253.04</v>
      </c>
      <c r="CM7" s="38" t="s">
        <v>102</v>
      </c>
      <c r="CN7" s="38" t="s">
        <v>102</v>
      </c>
      <c r="CO7" s="38" t="s">
        <v>102</v>
      </c>
      <c r="CP7" s="38">
        <v>54.16</v>
      </c>
      <c r="CQ7" s="38">
        <v>58.19</v>
      </c>
      <c r="CR7" s="38" t="s">
        <v>102</v>
      </c>
      <c r="CS7" s="38" t="s">
        <v>102</v>
      </c>
      <c r="CT7" s="38" t="s">
        <v>102</v>
      </c>
      <c r="CU7" s="38">
        <v>50.14</v>
      </c>
      <c r="CV7" s="38">
        <v>54.83</v>
      </c>
      <c r="CW7" s="38">
        <v>54.84</v>
      </c>
      <c r="CX7" s="38" t="s">
        <v>102</v>
      </c>
      <c r="CY7" s="38" t="s">
        <v>102</v>
      </c>
      <c r="CZ7" s="38" t="s">
        <v>102</v>
      </c>
      <c r="DA7" s="38">
        <v>99.81</v>
      </c>
      <c r="DB7" s="38">
        <v>99.39</v>
      </c>
      <c r="DC7" s="38" t="s">
        <v>102</v>
      </c>
      <c r="DD7" s="38" t="s">
        <v>102</v>
      </c>
      <c r="DE7" s="38" t="s">
        <v>102</v>
      </c>
      <c r="DF7" s="38">
        <v>84.98</v>
      </c>
      <c r="DG7" s="38">
        <v>84.7</v>
      </c>
      <c r="DH7" s="38">
        <v>86.6</v>
      </c>
      <c r="DI7" s="38" t="s">
        <v>102</v>
      </c>
      <c r="DJ7" s="38" t="s">
        <v>102</v>
      </c>
      <c r="DK7" s="38" t="s">
        <v>102</v>
      </c>
      <c r="DL7" s="38">
        <v>50.63</v>
      </c>
      <c r="DM7" s="38">
        <v>52.28</v>
      </c>
      <c r="DN7" s="38" t="s">
        <v>102</v>
      </c>
      <c r="DO7" s="38" t="s">
        <v>102</v>
      </c>
      <c r="DP7" s="38" t="s">
        <v>102</v>
      </c>
      <c r="DQ7" s="38">
        <v>23.06</v>
      </c>
      <c r="DR7" s="38">
        <v>20.34</v>
      </c>
      <c r="DS7" s="38">
        <v>22.21</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0.02</v>
      </c>
      <c r="EN7" s="38">
        <v>0.25</v>
      </c>
      <c r="EO7" s="38">
        <v>0.16</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2">
      <c r="B11">
        <v>4</v>
      </c>
      <c r="C11">
        <v>3</v>
      </c>
      <c r="D11">
        <v>2</v>
      </c>
      <c r="E11">
        <v>1</v>
      </c>
      <c r="F11">
        <v>0</v>
      </c>
      <c r="G11" t="s">
        <v>108</v>
      </c>
    </row>
    <row r="12" spans="1:148" x14ac:dyDescent="0.2">
      <c r="B12">
        <v>1</v>
      </c>
      <c r="C12">
        <v>1</v>
      </c>
      <c r="D12">
        <v>1</v>
      </c>
      <c r="E12">
        <v>1</v>
      </c>
      <c r="F12">
        <v>2</v>
      </c>
      <c r="G12" t="s">
        <v>109</v>
      </c>
    </row>
    <row r="13" spans="1:148" x14ac:dyDescent="0.2">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2022-01-25T03:09:04Z</cp:lastPrinted>
  <dcterms:created xsi:type="dcterms:W3CDTF">2021-12-03T07:33:02Z</dcterms:created>
  <dcterms:modified xsi:type="dcterms:W3CDTF">2022-02-10T07:36:27Z</dcterms:modified>
  <cp:category/>
</cp:coreProperties>
</file>