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2公営企業決算統計\12_経営比較\05_経営比較分析表\03_市町から\下水道\12いなべ市◎\"/>
    </mc:Choice>
  </mc:AlternateContent>
  <workbookProtection workbookAlgorithmName="SHA-512" workbookHashValue="+911aV1kjiPqPwXJF5Xlmyxeb1k7S9Hy5qOWy7xhiDJEQzzxzL7vsixpTt3VmXiJSJ/ZHgwVwgI9urt/ha7Ssw==" workbookSaltValue="3pym7pxzJM1wvM/4zvYvkw==" workbookSpinCount="100000" lockStructure="1"/>
  <bookViews>
    <workbookView xWindow="0" yWindow="0" windowWidth="15360" windowHeight="76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BB10" i="4"/>
  <c r="AD10" i="4"/>
  <c r="W10" i="4"/>
  <c r="P10" i="4"/>
  <c r="B10" i="4"/>
  <c r="BB8" i="4"/>
  <c r="AT8" i="4"/>
  <c r="B8" i="4"/>
  <c r="B6" i="4"/>
</calcChain>
</file>

<file path=xl/sharedStrings.xml><?xml version="1.0" encoding="utf-8"?>
<sst xmlns="http://schemas.openxmlformats.org/spreadsheetml/2006/main" count="299" uniqueCount="118">
  <si>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</si>
  <si>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</si>
  <si>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</si>
  <si>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</si>
  <si>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</si>
  <si>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</si>
  <si>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</si>
  <si>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</si>
  <si>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</si>
  <si>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</si>
  <si>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</si>
  <si>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</si>
  <si>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</si>
  <si>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</si>
  <si>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</si>
  <si>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</si>
  <si>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</si>
  <si>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</si>
  <si>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</si>
  <si>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</si>
  <si>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</si>
  <si>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</si>
  <si>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</si>
  <si>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</si>
  <si>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</si>
  <si>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</si>
  <si>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</si>
  <si>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</si>
  <si>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</si>
  <si>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</si>
  <si>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</si>
  <si>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</si>
  <si>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</si>
  <si>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</si>
  <si>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</si>
  <si>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</si>
  <si>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</si>
  <si>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</si>
  <si>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</si>
  <si>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</si>
  <si>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</si>
  <si>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</si>
  <si>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</si>
  <si>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</si>
  <si>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</si>
  <si>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</si>
  <si>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</si>
  <si>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</si>
  <si>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</si>
  <si>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</si>
  <si>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</si>
  <si>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</si>
  <si>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</si>
  <si>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</si>
  <si>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</si>
  <si>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</si>
  <si>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</si>
  <si>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</si>
  <si>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</si>
  <si>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</si>
  <si>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</si>
  <si>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</si>
  <si>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</si>
  <si>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</si>
  <si>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</si>
  <si>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</si>
  <si>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</si>
  <si>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</si>
  <si>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</si>
  <si>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</si>
  <si>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</si>
  <si>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</si>
  <si>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</si>
  <si>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</si>
  <si>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</si>
  <si>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</si>
  <si>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</si>
  <si>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</si>
  <si>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</si>
  <si>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</si>
  <si>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</si>
  <si>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</si>
  <si>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</si>
  <si>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</si>
  <si>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</si>
  <si>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</si>
  <si>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</si>
  <si>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</si>
  <si>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</si>
  <si>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</si>
  <si>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</si>
  <si>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</si>
  <si>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</si>
  <si>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</si>
  <si>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</si>
  <si>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</si>
  <si>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</si>
  <si>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</si>
  <si>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</si>
  <si>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</si>
  <si>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</si>
  <si>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</si>
  <si>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</si>
  <si>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</si>
  <si>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</si>
  <si>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</si>
  <si>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</si>
  <si>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</si>
  <si>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</si>
  <si>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</si>
  <si>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</si>
  <si>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</si>
  <si>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</si>
  <si>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</si>
  <si>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</si>
  <si>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供用開始から20年余り経過したところであり、管路についてはしばらく全体的な改修は必要ないと考えられる。しかし、一部に地下水の侵入があるため早急に対策を講じる必要がある。また、類似団体と比較すると減価償却率が非常に高く、計画的な設備の更新が進んでいない。今後、同時期に施設の改修が重なると予想されることから、計画的な更新やその資金の確保に努めなければならない。
　起伏の多い地形から非常に多数のマンホールポンプを有している。機械設備は耐用年数が短く老朽化による故障のリスクが高まるため、計画的な更新が必要となる。
　処理施設については、流域下水道であるため更新にかかる負担は必要になるが、直接の更新工事はない。</t>
    <rPh sb="1" eb="3">
      <t>キョウヨウ</t>
    </rPh>
    <rPh sb="3" eb="5">
      <t>カイシ</t>
    </rPh>
    <rPh sb="9" eb="10">
      <t>ネン</t>
    </rPh>
    <rPh sb="10" eb="11">
      <t>アマ</t>
    </rPh>
    <rPh sb="12" eb="14">
      <t>ケイカ</t>
    </rPh>
    <rPh sb="23" eb="25">
      <t>カンロ</t>
    </rPh>
    <rPh sb="34" eb="37">
      <t>ゼンタイテキ</t>
    </rPh>
    <rPh sb="38" eb="40">
      <t>カイシュウ</t>
    </rPh>
    <rPh sb="41" eb="43">
      <t>ヒツヨウ</t>
    </rPh>
    <rPh sb="46" eb="47">
      <t>カンガ</t>
    </rPh>
    <rPh sb="56" eb="58">
      <t>イチブ</t>
    </rPh>
    <rPh sb="59" eb="62">
      <t>チカスイ</t>
    </rPh>
    <rPh sb="63" eb="65">
      <t>シンニュウ</t>
    </rPh>
    <rPh sb="70" eb="72">
      <t>ソウキュウ</t>
    </rPh>
    <rPh sb="73" eb="75">
      <t>タイサク</t>
    </rPh>
    <rPh sb="76" eb="77">
      <t>コウ</t>
    </rPh>
    <rPh sb="79" eb="81">
      <t>ヒツヨウ</t>
    </rPh>
    <rPh sb="88" eb="90">
      <t>ルイジ</t>
    </rPh>
    <rPh sb="90" eb="92">
      <t>ダンタイ</t>
    </rPh>
    <rPh sb="93" eb="95">
      <t>ヒカク</t>
    </rPh>
    <rPh sb="98" eb="100">
      <t>ゲンカ</t>
    </rPh>
    <rPh sb="100" eb="102">
      <t>ショウキャク</t>
    </rPh>
    <rPh sb="102" eb="103">
      <t>リツ</t>
    </rPh>
    <rPh sb="104" eb="106">
      <t>ヒジョウ</t>
    </rPh>
    <rPh sb="107" eb="108">
      <t>タカ</t>
    </rPh>
    <rPh sb="110" eb="113">
      <t>ケイカクテキ</t>
    </rPh>
    <rPh sb="114" eb="116">
      <t>セツビ</t>
    </rPh>
    <rPh sb="117" eb="119">
      <t>コウシン</t>
    </rPh>
    <rPh sb="120" eb="121">
      <t>スス</t>
    </rPh>
    <rPh sb="127" eb="129">
      <t>コンゴ</t>
    </rPh>
    <rPh sb="130" eb="133">
      <t>ドウジキ</t>
    </rPh>
    <rPh sb="134" eb="136">
      <t>シセツ</t>
    </rPh>
    <rPh sb="137" eb="139">
      <t>カイシュウ</t>
    </rPh>
    <rPh sb="140" eb="141">
      <t>カサ</t>
    </rPh>
    <rPh sb="144" eb="146">
      <t>ヨソウ</t>
    </rPh>
    <rPh sb="169" eb="170">
      <t>ツト</t>
    </rPh>
    <rPh sb="182" eb="184">
      <t>キフク</t>
    </rPh>
    <rPh sb="185" eb="186">
      <t>オオ</t>
    </rPh>
    <rPh sb="187" eb="189">
      <t>チケイ</t>
    </rPh>
    <rPh sb="191" eb="193">
      <t>ヒジョウ</t>
    </rPh>
    <rPh sb="194" eb="196">
      <t>タスウ</t>
    </rPh>
    <rPh sb="206" eb="207">
      <t>ユウ</t>
    </rPh>
    <rPh sb="212" eb="214">
      <t>キカイ</t>
    </rPh>
    <rPh sb="214" eb="216">
      <t>セツビ</t>
    </rPh>
    <rPh sb="224" eb="227">
      <t>ロウキュウカ</t>
    </rPh>
    <rPh sb="230" eb="232">
      <t>コショウ</t>
    </rPh>
    <rPh sb="237" eb="238">
      <t>タカ</t>
    </rPh>
    <rPh sb="243" eb="246">
      <t>ケイカクテキ</t>
    </rPh>
    <rPh sb="247" eb="249">
      <t>コウシン</t>
    </rPh>
    <rPh sb="250" eb="252">
      <t>ヒツヨウ</t>
    </rPh>
    <rPh sb="268" eb="270">
      <t>リュウイキ</t>
    </rPh>
    <rPh sb="270" eb="273">
      <t>ゲスイドウ</t>
    </rPh>
    <rPh sb="278" eb="280">
      <t>コウシン</t>
    </rPh>
    <rPh sb="284" eb="286">
      <t>フタン</t>
    </rPh>
    <rPh sb="287" eb="289">
      <t>ヒツヨウ</t>
    </rPh>
    <rPh sb="294" eb="296">
      <t>チョクセツ</t>
    </rPh>
    <rPh sb="297" eb="299">
      <t>コウシン</t>
    </rPh>
    <rPh sb="299" eb="301">
      <t>コウジ</t>
    </rPh>
    <phoneticPr fontId="4"/>
  </si>
  <si>
    <t xml:space="preserve">　一般会計からの繰入が前提となっているので、その上でどうするか考える必要がある。
　公共下水道、特定環境保全公共下水道及び農業集落排水とも市内同一の使用料体系で、使用料単価が低い、水洗化率が高い、人口は減少傾向と収入の増加につながる要素はない。
　支出についても流域下水道、老朽化する施設、進んでいない施設の更新から減額につながる要素はない。
　地方公営企業法を適用して2年目となり、コロナ禍での今後の推移を確認しつつ、使用料体系の改正を含め長期的な視野で経営の健全化に努めなければならない。
</t>
    <rPh sb="1" eb="3">
      <t>イッパン</t>
    </rPh>
    <rPh sb="3" eb="5">
      <t>カイケイ</t>
    </rPh>
    <rPh sb="8" eb="10">
      <t>クリイレ</t>
    </rPh>
    <rPh sb="11" eb="13">
      <t>ゼンテイ</t>
    </rPh>
    <rPh sb="24" eb="25">
      <t>ウエ</t>
    </rPh>
    <rPh sb="31" eb="32">
      <t>カンガ</t>
    </rPh>
    <rPh sb="34" eb="36">
      <t>ヒツヨウ</t>
    </rPh>
    <rPh sb="42" eb="44">
      <t>コウキョウ</t>
    </rPh>
    <rPh sb="44" eb="47">
      <t>ゲスイドウ</t>
    </rPh>
    <rPh sb="48" eb="50">
      <t>トクテイ</t>
    </rPh>
    <rPh sb="50" eb="52">
      <t>カンキョウ</t>
    </rPh>
    <rPh sb="52" eb="54">
      <t>ホゼン</t>
    </rPh>
    <rPh sb="54" eb="56">
      <t>コウキョウ</t>
    </rPh>
    <rPh sb="56" eb="59">
      <t>ゲスイドウ</t>
    </rPh>
    <rPh sb="59" eb="60">
      <t>オヨ</t>
    </rPh>
    <rPh sb="61" eb="63">
      <t>ノウギョウ</t>
    </rPh>
    <rPh sb="63" eb="65">
      <t>シュウラク</t>
    </rPh>
    <rPh sb="65" eb="67">
      <t>ハイスイ</t>
    </rPh>
    <rPh sb="69" eb="71">
      <t>シナイ</t>
    </rPh>
    <rPh sb="71" eb="73">
      <t>ドウイツ</t>
    </rPh>
    <rPh sb="74" eb="77">
      <t>シヨウリョウ</t>
    </rPh>
    <rPh sb="77" eb="79">
      <t>タイケイ</t>
    </rPh>
    <rPh sb="81" eb="84">
      <t>シヨウリョウ</t>
    </rPh>
    <rPh sb="84" eb="86">
      <t>タンカ</t>
    </rPh>
    <rPh sb="87" eb="88">
      <t>ヒク</t>
    </rPh>
    <rPh sb="90" eb="93">
      <t>スイセンカ</t>
    </rPh>
    <rPh sb="93" eb="94">
      <t>リツ</t>
    </rPh>
    <rPh sb="95" eb="96">
      <t>タカ</t>
    </rPh>
    <rPh sb="98" eb="100">
      <t>ジンコウ</t>
    </rPh>
    <rPh sb="101" eb="103">
      <t>ゲンショウ</t>
    </rPh>
    <rPh sb="103" eb="105">
      <t>ケイコウ</t>
    </rPh>
    <rPh sb="106" eb="108">
      <t>シュウニュウ</t>
    </rPh>
    <rPh sb="109" eb="111">
      <t>ゾウカ</t>
    </rPh>
    <rPh sb="116" eb="118">
      <t>ヨウソ</t>
    </rPh>
    <rPh sb="124" eb="126">
      <t>シシュツ</t>
    </rPh>
    <rPh sb="131" eb="133">
      <t>リュウイキ</t>
    </rPh>
    <rPh sb="133" eb="136">
      <t>ゲスイドウ</t>
    </rPh>
    <rPh sb="137" eb="140">
      <t>ロウキュウカ</t>
    </rPh>
    <rPh sb="142" eb="144">
      <t>シセツ</t>
    </rPh>
    <rPh sb="145" eb="146">
      <t>スス</t>
    </rPh>
    <rPh sb="151" eb="153">
      <t>シセツ</t>
    </rPh>
    <rPh sb="154" eb="156">
      <t>コウシン</t>
    </rPh>
    <rPh sb="158" eb="160">
      <t>ゲンガク</t>
    </rPh>
    <rPh sb="165" eb="167">
      <t>ヨウソ</t>
    </rPh>
    <rPh sb="173" eb="175">
      <t>チホウ</t>
    </rPh>
    <rPh sb="175" eb="177">
      <t>コウエイ</t>
    </rPh>
    <rPh sb="177" eb="179">
      <t>キギョウ</t>
    </rPh>
    <rPh sb="179" eb="180">
      <t>ホウ</t>
    </rPh>
    <rPh sb="181" eb="183">
      <t>テキヨウ</t>
    </rPh>
    <rPh sb="186" eb="188">
      <t>ネンメ</t>
    </rPh>
    <rPh sb="195" eb="196">
      <t>カ</t>
    </rPh>
    <rPh sb="198" eb="200">
      <t>コンゴ</t>
    </rPh>
    <rPh sb="201" eb="203">
      <t>スイイ</t>
    </rPh>
    <rPh sb="204" eb="206">
      <t>カクニン</t>
    </rPh>
    <rPh sb="210" eb="212">
      <t>シヨウ</t>
    </rPh>
    <rPh sb="212" eb="213">
      <t>リョウ</t>
    </rPh>
    <rPh sb="213" eb="215">
      <t>タイケイ</t>
    </rPh>
    <rPh sb="216" eb="218">
      <t>カイセイ</t>
    </rPh>
    <rPh sb="219" eb="220">
      <t>フク</t>
    </rPh>
    <rPh sb="221" eb="224">
      <t>チョウキテキ</t>
    </rPh>
    <rPh sb="225" eb="227">
      <t>シヤ</t>
    </rPh>
    <rPh sb="228" eb="230">
      <t>ケイエイ</t>
    </rPh>
    <rPh sb="231" eb="234">
      <t>ケンゼンカ</t>
    </rPh>
    <rPh sb="235" eb="236">
      <t>ツト</t>
    </rPh>
    <phoneticPr fontId="4"/>
  </si>
  <si>
    <t>　経常利益は黒字であるが、経費回収率が低く、一般会計からの繰入金に依存している。
　流域下水道のため汚水処理原価は類似団体より低い水準にあるが、それ以上に使用料単価が低いので使用料の見直しの検討が必要。また、不明水により有収率が低いため、不明水対策による汚水処理費用の削減が重要な課題となる。
　流動比率は一般会計からの繰入により単独では100％を上回っているが、公共下水道事業、農業集落排水事業を合わせると100％に満たない。預金に余裕がないため一般会計からの毎年の繰入が前提となっている。
　企業債残高対事業規模比率は類似団体より高い水準ではあるが、去年との比較を見ると明らかに減少している。これは面整備がほぼ完了していること、面整備時の起債償還がピークを迎えていることから、今後は減少傾向が続くと考えられる。
　水洗化率は既に高い水準にあり、今後大きな伸びは見込めないため、新規接続による使用料収入の増加は期待できない。
　当市の下水道事業は公共下水道、農業集落排水と合わせて1会計であることから、3事業合わせて判断すべきと考えられるが、いずれにしても大きな改善は見込めない。</t>
    <rPh sb="1" eb="3">
      <t>ケイジョウ</t>
    </rPh>
    <rPh sb="3" eb="5">
      <t>リエキ</t>
    </rPh>
    <rPh sb="6" eb="8">
      <t>クロジ</t>
    </rPh>
    <rPh sb="13" eb="15">
      <t>ケイヒ</t>
    </rPh>
    <rPh sb="15" eb="17">
      <t>カイシュウ</t>
    </rPh>
    <rPh sb="17" eb="18">
      <t>リツ</t>
    </rPh>
    <rPh sb="19" eb="20">
      <t>ヒク</t>
    </rPh>
    <rPh sb="22" eb="24">
      <t>イッパン</t>
    </rPh>
    <rPh sb="24" eb="26">
      <t>カイケイ</t>
    </rPh>
    <rPh sb="29" eb="31">
      <t>クリイレ</t>
    </rPh>
    <rPh sb="31" eb="32">
      <t>キン</t>
    </rPh>
    <rPh sb="33" eb="35">
      <t>イゾン</t>
    </rPh>
    <rPh sb="42" eb="44">
      <t>リュウイキ</t>
    </rPh>
    <rPh sb="44" eb="47">
      <t>ゲスイドウ</t>
    </rPh>
    <rPh sb="50" eb="52">
      <t>オスイ</t>
    </rPh>
    <rPh sb="52" eb="54">
      <t>ショリ</t>
    </rPh>
    <rPh sb="54" eb="56">
      <t>ゲンカ</t>
    </rPh>
    <rPh sb="57" eb="59">
      <t>ルイジ</t>
    </rPh>
    <rPh sb="59" eb="61">
      <t>ダンタイ</t>
    </rPh>
    <rPh sb="63" eb="64">
      <t>ヒク</t>
    </rPh>
    <rPh sb="65" eb="67">
      <t>スイジュン</t>
    </rPh>
    <rPh sb="74" eb="76">
      <t>イジョウ</t>
    </rPh>
    <rPh sb="77" eb="80">
      <t>シヨウリョウ</t>
    </rPh>
    <rPh sb="80" eb="82">
      <t>タンカ</t>
    </rPh>
    <rPh sb="83" eb="84">
      <t>ヒク</t>
    </rPh>
    <rPh sb="87" eb="90">
      <t>シヨウリョウ</t>
    </rPh>
    <rPh sb="91" eb="93">
      <t>ミナオ</t>
    </rPh>
    <rPh sb="95" eb="97">
      <t>ケントウ</t>
    </rPh>
    <rPh sb="98" eb="100">
      <t>ヒツヨウ</t>
    </rPh>
    <rPh sb="104" eb="106">
      <t>フメイ</t>
    </rPh>
    <rPh sb="106" eb="107">
      <t>スイ</t>
    </rPh>
    <rPh sb="110" eb="112">
      <t>ユウシュウ</t>
    </rPh>
    <rPh sb="112" eb="113">
      <t>リツ</t>
    </rPh>
    <rPh sb="114" eb="115">
      <t>ヒク</t>
    </rPh>
    <rPh sb="119" eb="121">
      <t>フメイ</t>
    </rPh>
    <rPh sb="121" eb="122">
      <t>スイ</t>
    </rPh>
    <rPh sb="122" eb="124">
      <t>タイサク</t>
    </rPh>
    <rPh sb="127" eb="129">
      <t>オスイ</t>
    </rPh>
    <rPh sb="129" eb="131">
      <t>ショリ</t>
    </rPh>
    <rPh sb="131" eb="133">
      <t>ヒヨウ</t>
    </rPh>
    <rPh sb="134" eb="136">
      <t>サクゲン</t>
    </rPh>
    <rPh sb="137" eb="139">
      <t>ジュウヨウ</t>
    </rPh>
    <rPh sb="140" eb="142">
      <t>カダイ</t>
    </rPh>
    <rPh sb="148" eb="150">
      <t>リュウドウ</t>
    </rPh>
    <rPh sb="150" eb="152">
      <t>ヒリツ</t>
    </rPh>
    <rPh sb="165" eb="167">
      <t>タンドク</t>
    </rPh>
    <rPh sb="174" eb="176">
      <t>ウワマワ</t>
    </rPh>
    <rPh sb="182" eb="184">
      <t>コウキョウ</t>
    </rPh>
    <rPh sb="184" eb="187">
      <t>ゲスイドウ</t>
    </rPh>
    <rPh sb="187" eb="189">
      <t>ジギョウ</t>
    </rPh>
    <rPh sb="190" eb="192">
      <t>ノウギョウ</t>
    </rPh>
    <rPh sb="192" eb="194">
      <t>シュウラク</t>
    </rPh>
    <rPh sb="194" eb="196">
      <t>ハイスイ</t>
    </rPh>
    <rPh sb="196" eb="198">
      <t>ジギョウ</t>
    </rPh>
    <rPh sb="199" eb="200">
      <t>ア</t>
    </rPh>
    <rPh sb="209" eb="210">
      <t>ミ</t>
    </rPh>
    <rPh sb="214" eb="216">
      <t>ヨキン</t>
    </rPh>
    <rPh sb="217" eb="219">
      <t>ヨユウ</t>
    </rPh>
    <rPh sb="224" eb="226">
      <t>イッパン</t>
    </rPh>
    <rPh sb="226" eb="228">
      <t>カイケイ</t>
    </rPh>
    <rPh sb="231" eb="233">
      <t>マイトシ</t>
    </rPh>
    <rPh sb="234" eb="236">
      <t>クリイレ</t>
    </rPh>
    <rPh sb="237" eb="239">
      <t>ゼンテイ</t>
    </rPh>
    <rPh sb="248" eb="250">
      <t>キギョウ</t>
    </rPh>
    <rPh sb="250" eb="251">
      <t>サイ</t>
    </rPh>
    <rPh sb="251" eb="253">
      <t>ザンダカ</t>
    </rPh>
    <rPh sb="253" eb="254">
      <t>タイ</t>
    </rPh>
    <rPh sb="261" eb="263">
      <t>ルイジ</t>
    </rPh>
    <rPh sb="263" eb="265">
      <t>ダンタイ</t>
    </rPh>
    <rPh sb="267" eb="268">
      <t>タカ</t>
    </rPh>
    <rPh sb="269" eb="271">
      <t>スイジュン</t>
    </rPh>
    <rPh sb="277" eb="279">
      <t>キョネン</t>
    </rPh>
    <rPh sb="281" eb="283">
      <t>ヒカク</t>
    </rPh>
    <rPh sb="284" eb="285">
      <t>ミ</t>
    </rPh>
    <rPh sb="287" eb="288">
      <t>アキ</t>
    </rPh>
    <rPh sb="291" eb="293">
      <t>ゲンショウ</t>
    </rPh>
    <rPh sb="301" eb="302">
      <t>メン</t>
    </rPh>
    <rPh sb="302" eb="304">
      <t>セイビ</t>
    </rPh>
    <rPh sb="307" eb="309">
      <t>カンリョウ</t>
    </rPh>
    <rPh sb="316" eb="317">
      <t>メン</t>
    </rPh>
    <rPh sb="317" eb="319">
      <t>セイビ</t>
    </rPh>
    <rPh sb="319" eb="320">
      <t>ジ</t>
    </rPh>
    <rPh sb="321" eb="323">
      <t>キサイ</t>
    </rPh>
    <rPh sb="323" eb="325">
      <t>ショウカン</t>
    </rPh>
    <rPh sb="330" eb="331">
      <t>ムカ</t>
    </rPh>
    <rPh sb="340" eb="342">
      <t>コンゴ</t>
    </rPh>
    <rPh sb="343" eb="345">
      <t>ゲンショウ</t>
    </rPh>
    <rPh sb="345" eb="347">
      <t>ケイコウ</t>
    </rPh>
    <rPh sb="348" eb="349">
      <t>ツヅ</t>
    </rPh>
    <rPh sb="351" eb="352">
      <t>カンガ</t>
    </rPh>
    <rPh sb="359" eb="362">
      <t>スイセンカ</t>
    </rPh>
    <rPh sb="362" eb="363">
      <t>リツ</t>
    </rPh>
    <rPh sb="364" eb="365">
      <t>スデ</t>
    </rPh>
    <rPh sb="366" eb="367">
      <t>タカ</t>
    </rPh>
    <rPh sb="368" eb="370">
      <t>スイジュン</t>
    </rPh>
    <rPh sb="374" eb="376">
      <t>コンゴ</t>
    </rPh>
    <rPh sb="376" eb="377">
      <t>オオ</t>
    </rPh>
    <rPh sb="379" eb="380">
      <t>ノ</t>
    </rPh>
    <rPh sb="382" eb="384">
      <t>ミコ</t>
    </rPh>
    <rPh sb="390" eb="392">
      <t>シンキ</t>
    </rPh>
    <rPh sb="392" eb="394">
      <t>セツゾク</t>
    </rPh>
    <rPh sb="397" eb="400">
      <t>シヨウリョウ</t>
    </rPh>
    <rPh sb="400" eb="402">
      <t>シュウニュウ</t>
    </rPh>
    <rPh sb="403" eb="405">
      <t>ゾウカ</t>
    </rPh>
    <rPh sb="406" eb="408">
      <t>キタイ</t>
    </rPh>
    <rPh sb="415" eb="417">
      <t>トウシ</t>
    </rPh>
    <rPh sb="418" eb="421">
      <t>ゲスイドウ</t>
    </rPh>
    <rPh sb="421" eb="423">
      <t>ジギョウ</t>
    </rPh>
    <rPh sb="424" eb="426">
      <t>コウキョウ</t>
    </rPh>
    <rPh sb="426" eb="429">
      <t>ゲスイドウ</t>
    </rPh>
    <rPh sb="430" eb="432">
      <t>ノウギョウ</t>
    </rPh>
    <rPh sb="432" eb="434">
      <t>シュウラク</t>
    </rPh>
    <rPh sb="434" eb="436">
      <t>ハイスイ</t>
    </rPh>
    <rPh sb="437" eb="438">
      <t>ア</t>
    </rPh>
    <rPh sb="442" eb="444">
      <t>カイケイ</t>
    </rPh>
    <rPh sb="453" eb="455">
      <t>ジギョウ</t>
    </rPh>
    <rPh sb="455" eb="456">
      <t>ア</t>
    </rPh>
    <rPh sb="459" eb="461">
      <t>ハンダン</t>
    </rPh>
    <rPh sb="465" eb="466">
      <t>カンガ</t>
    </rPh>
    <rPh sb="479" eb="480">
      <t>オオ</t>
    </rPh>
    <rPh sb="482" eb="484">
      <t>カイゼン</t>
    </rPh>
    <rPh sb="485" eb="487">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</si>
</sst>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0.03</c:v>
                </c:pt>
                <c:pt idx="4">
                  <c:v>0.08</c:v>
                </c:pt>
              </c:numCache>
            </c:numRef>
          </c:val>
          <c:extLst>
            <c:ext xmlns:c16="http://schemas.microsoft.com/office/drawing/2014/chart" uri="{C3380CC4-5D6E-409C-BE32-E72D297353CC}">
              <c16:uniqueId val="{00000000-3409-4F22-90B4-F07CE2E76BA3}"/>
            </c:ext>
          </c:extLst>
        </c:ser>
        <c:dLbls>
          <c:showLegendKey val="0"/>
          <c:showVal val="0"/>
          <c:showCatName val="0"/>
          <c:showSerName val="0"/>
          <c:showPercent val="0"/>
          <c:showBubbleSize val="0"/>
        </c:dLbls>
        <c:gapWidth val="150"/>
        <c:axId val="390685208"/>
        <c:axId val="39068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0.36</c:v>
                </c:pt>
                <c:pt idx="4">
                  <c:v>0.39</c:v>
                </c:pt>
              </c:numCache>
            </c:numRef>
          </c:val>
          <c:smooth val="0"/>
          <c:extLst>
            <c:ext xmlns:c16="http://schemas.microsoft.com/office/drawing/2014/chart" uri="{C3380CC4-5D6E-409C-BE32-E72D297353CC}">
              <c16:uniqueId val="{00000001-3409-4F22-90B4-F07CE2E76BA3}"/>
            </c:ext>
          </c:extLst>
        </c:ser>
        <c:dLbls>
          <c:showLegendKey val="0"/>
          <c:showVal val="0"/>
          <c:showCatName val="0"/>
          <c:showSerName val="0"/>
          <c:showPercent val="0"/>
          <c:showBubbleSize val="0"/>
        </c:dLbls>
        <c:marker val="1"/>
        <c:smooth val="0"/>
        <c:axId val="390685208"/>
        <c:axId val="390684816"/>
      </c:lineChart>
      <c:dateAx>
        <c:axId val="390685208"/>
        <c:scaling>
          <c:orientation val="minMax"/>
        </c:scaling>
        <c:delete val="1"/>
        <c:axPos val="b"/>
        <c:numFmt formatCode="&quot;H&quot;yy" sourceLinked="1"/>
        <c:majorTickMark val="none"/>
        <c:minorTickMark val="none"/>
        <c:tickLblPos val="none"/>
        <c:crossAx val="390684816"/>
        <c:crosses val="autoZero"/>
        <c:auto val="1"/>
        <c:lblOffset val="100"/>
        <c:baseTimeUnit val="years"/>
      </c:dateAx>
      <c:valAx>
        <c:axId val="39068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685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0D-4C94-ACAC-D4E35B460A43}"/>
            </c:ext>
          </c:extLst>
        </c:ser>
        <c:dLbls>
          <c:showLegendKey val="0"/>
          <c:showVal val="0"/>
          <c:showCatName val="0"/>
          <c:showSerName val="0"/>
          <c:showPercent val="0"/>
          <c:showBubbleSize val="0"/>
        </c:dLbls>
        <c:gapWidth val="150"/>
        <c:axId val="452383424"/>
        <c:axId val="45238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42.47</c:v>
                </c:pt>
                <c:pt idx="4">
                  <c:v>42.4</c:v>
                </c:pt>
              </c:numCache>
            </c:numRef>
          </c:val>
          <c:smooth val="0"/>
          <c:extLst>
            <c:ext xmlns:c16="http://schemas.microsoft.com/office/drawing/2014/chart" uri="{C3380CC4-5D6E-409C-BE32-E72D297353CC}">
              <c16:uniqueId val="{00000001-B40D-4C94-ACAC-D4E35B460A43}"/>
            </c:ext>
          </c:extLst>
        </c:ser>
        <c:dLbls>
          <c:showLegendKey val="0"/>
          <c:showVal val="0"/>
          <c:showCatName val="0"/>
          <c:showSerName val="0"/>
          <c:showPercent val="0"/>
          <c:showBubbleSize val="0"/>
        </c:dLbls>
        <c:marker val="1"/>
        <c:smooth val="0"/>
        <c:axId val="452383424"/>
        <c:axId val="452385776"/>
      </c:lineChart>
      <c:dateAx>
        <c:axId val="452383424"/>
        <c:scaling>
          <c:orientation val="minMax"/>
        </c:scaling>
        <c:delete val="1"/>
        <c:axPos val="b"/>
        <c:numFmt formatCode="&quot;H&quot;yy" sourceLinked="1"/>
        <c:majorTickMark val="none"/>
        <c:minorTickMark val="none"/>
        <c:tickLblPos val="none"/>
        <c:crossAx val="452385776"/>
        <c:crosses val="autoZero"/>
        <c:auto val="1"/>
        <c:lblOffset val="100"/>
        <c:baseTimeUnit val="years"/>
      </c:dateAx>
      <c:valAx>
        <c:axId val="45238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38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93.44</c:v>
                </c:pt>
                <c:pt idx="4">
                  <c:v>93.73</c:v>
                </c:pt>
              </c:numCache>
            </c:numRef>
          </c:val>
          <c:extLst>
            <c:ext xmlns:c16="http://schemas.microsoft.com/office/drawing/2014/chart" uri="{C3380CC4-5D6E-409C-BE32-E72D297353CC}">
              <c16:uniqueId val="{00000000-C376-4338-91E4-4444E6CFC55B}"/>
            </c:ext>
          </c:extLst>
        </c:ser>
        <c:dLbls>
          <c:showLegendKey val="0"/>
          <c:showVal val="0"/>
          <c:showCatName val="0"/>
          <c:showSerName val="0"/>
          <c:showPercent val="0"/>
          <c:showBubbleSize val="0"/>
        </c:dLbls>
        <c:gapWidth val="150"/>
        <c:axId val="452389696"/>
        <c:axId val="452383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83.75</c:v>
                </c:pt>
                <c:pt idx="4">
                  <c:v>84.19</c:v>
                </c:pt>
              </c:numCache>
            </c:numRef>
          </c:val>
          <c:smooth val="0"/>
          <c:extLst>
            <c:ext xmlns:c16="http://schemas.microsoft.com/office/drawing/2014/chart" uri="{C3380CC4-5D6E-409C-BE32-E72D297353CC}">
              <c16:uniqueId val="{00000001-C376-4338-91E4-4444E6CFC55B}"/>
            </c:ext>
          </c:extLst>
        </c:ser>
        <c:dLbls>
          <c:showLegendKey val="0"/>
          <c:showVal val="0"/>
          <c:showCatName val="0"/>
          <c:showSerName val="0"/>
          <c:showPercent val="0"/>
          <c:showBubbleSize val="0"/>
        </c:dLbls>
        <c:marker val="1"/>
        <c:smooth val="0"/>
        <c:axId val="452389696"/>
        <c:axId val="452383816"/>
      </c:lineChart>
      <c:dateAx>
        <c:axId val="452389696"/>
        <c:scaling>
          <c:orientation val="minMax"/>
        </c:scaling>
        <c:delete val="1"/>
        <c:axPos val="b"/>
        <c:numFmt formatCode="&quot;H&quot;yy" sourceLinked="1"/>
        <c:majorTickMark val="none"/>
        <c:minorTickMark val="none"/>
        <c:tickLblPos val="none"/>
        <c:crossAx val="452383816"/>
        <c:crosses val="autoZero"/>
        <c:auto val="1"/>
        <c:lblOffset val="100"/>
        <c:baseTimeUnit val="years"/>
      </c:dateAx>
      <c:valAx>
        <c:axId val="452383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38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122.2</c:v>
                </c:pt>
                <c:pt idx="4">
                  <c:v>121.18</c:v>
                </c:pt>
              </c:numCache>
            </c:numRef>
          </c:val>
          <c:extLst>
            <c:ext xmlns:c16="http://schemas.microsoft.com/office/drawing/2014/chart" uri="{C3380CC4-5D6E-409C-BE32-E72D297353CC}">
              <c16:uniqueId val="{00000000-8E57-4856-9D0F-5689470AA764}"/>
            </c:ext>
          </c:extLst>
        </c:ser>
        <c:dLbls>
          <c:showLegendKey val="0"/>
          <c:showVal val="0"/>
          <c:showCatName val="0"/>
          <c:showSerName val="0"/>
          <c:showPercent val="0"/>
          <c:showBubbleSize val="0"/>
        </c:dLbls>
        <c:gapWidth val="150"/>
        <c:axId val="390682464"/>
        <c:axId val="39068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102.73</c:v>
                </c:pt>
                <c:pt idx="4">
                  <c:v>105.78</c:v>
                </c:pt>
              </c:numCache>
            </c:numRef>
          </c:val>
          <c:smooth val="0"/>
          <c:extLst>
            <c:ext xmlns:c16="http://schemas.microsoft.com/office/drawing/2014/chart" uri="{C3380CC4-5D6E-409C-BE32-E72D297353CC}">
              <c16:uniqueId val="{00000001-8E57-4856-9D0F-5689470AA764}"/>
            </c:ext>
          </c:extLst>
        </c:ser>
        <c:dLbls>
          <c:showLegendKey val="0"/>
          <c:showVal val="0"/>
          <c:showCatName val="0"/>
          <c:showSerName val="0"/>
          <c:showPercent val="0"/>
          <c:showBubbleSize val="0"/>
        </c:dLbls>
        <c:marker val="1"/>
        <c:smooth val="0"/>
        <c:axId val="390682464"/>
        <c:axId val="390687952"/>
      </c:lineChart>
      <c:dateAx>
        <c:axId val="390682464"/>
        <c:scaling>
          <c:orientation val="minMax"/>
        </c:scaling>
        <c:delete val="1"/>
        <c:axPos val="b"/>
        <c:numFmt formatCode="&quot;H&quot;yy" sourceLinked="1"/>
        <c:majorTickMark val="none"/>
        <c:minorTickMark val="none"/>
        <c:tickLblPos val="none"/>
        <c:crossAx val="390687952"/>
        <c:crosses val="autoZero"/>
        <c:auto val="1"/>
        <c:lblOffset val="100"/>
        <c:baseTimeUnit val="years"/>
      </c:dateAx>
      <c:valAx>
        <c:axId val="39068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68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40.49</c:v>
                </c:pt>
                <c:pt idx="4">
                  <c:v>41.97</c:v>
                </c:pt>
              </c:numCache>
            </c:numRef>
          </c:val>
          <c:extLst>
            <c:ext xmlns:c16="http://schemas.microsoft.com/office/drawing/2014/chart" uri="{C3380CC4-5D6E-409C-BE32-E72D297353CC}">
              <c16:uniqueId val="{00000000-6311-4257-B95F-5226710AE12C}"/>
            </c:ext>
          </c:extLst>
        </c:ser>
        <c:dLbls>
          <c:showLegendKey val="0"/>
          <c:showVal val="0"/>
          <c:showCatName val="0"/>
          <c:showSerName val="0"/>
          <c:showPercent val="0"/>
          <c:showBubbleSize val="0"/>
        </c:dLbls>
        <c:gapWidth val="150"/>
        <c:axId val="390688344"/>
        <c:axId val="390685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24.68</c:v>
                </c:pt>
                <c:pt idx="4">
                  <c:v>21.36</c:v>
                </c:pt>
              </c:numCache>
            </c:numRef>
          </c:val>
          <c:smooth val="0"/>
          <c:extLst>
            <c:ext xmlns:c16="http://schemas.microsoft.com/office/drawing/2014/chart" uri="{C3380CC4-5D6E-409C-BE32-E72D297353CC}">
              <c16:uniqueId val="{00000001-6311-4257-B95F-5226710AE12C}"/>
            </c:ext>
          </c:extLst>
        </c:ser>
        <c:dLbls>
          <c:showLegendKey val="0"/>
          <c:showVal val="0"/>
          <c:showCatName val="0"/>
          <c:showSerName val="0"/>
          <c:showPercent val="0"/>
          <c:showBubbleSize val="0"/>
        </c:dLbls>
        <c:marker val="1"/>
        <c:smooth val="0"/>
        <c:axId val="390688344"/>
        <c:axId val="390685992"/>
      </c:lineChart>
      <c:dateAx>
        <c:axId val="390688344"/>
        <c:scaling>
          <c:orientation val="minMax"/>
        </c:scaling>
        <c:delete val="1"/>
        <c:axPos val="b"/>
        <c:numFmt formatCode="&quot;H&quot;yy" sourceLinked="1"/>
        <c:majorTickMark val="none"/>
        <c:minorTickMark val="none"/>
        <c:tickLblPos val="none"/>
        <c:crossAx val="390685992"/>
        <c:crosses val="autoZero"/>
        <c:auto val="1"/>
        <c:lblOffset val="100"/>
        <c:baseTimeUnit val="years"/>
      </c:dateAx>
      <c:valAx>
        <c:axId val="390685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688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037-41EE-B05D-79241684511D}"/>
            </c:ext>
          </c:extLst>
        </c:ser>
        <c:dLbls>
          <c:showLegendKey val="0"/>
          <c:showVal val="0"/>
          <c:showCatName val="0"/>
          <c:showSerName val="0"/>
          <c:showPercent val="0"/>
          <c:showBubbleSize val="0"/>
        </c:dLbls>
        <c:gapWidth val="150"/>
        <c:axId val="390686776"/>
        <c:axId val="38764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8.6199999999999992</c:v>
                </c:pt>
                <c:pt idx="4">
                  <c:v>0.01</c:v>
                </c:pt>
              </c:numCache>
            </c:numRef>
          </c:val>
          <c:smooth val="0"/>
          <c:extLst>
            <c:ext xmlns:c16="http://schemas.microsoft.com/office/drawing/2014/chart" uri="{C3380CC4-5D6E-409C-BE32-E72D297353CC}">
              <c16:uniqueId val="{00000001-8037-41EE-B05D-79241684511D}"/>
            </c:ext>
          </c:extLst>
        </c:ser>
        <c:dLbls>
          <c:showLegendKey val="0"/>
          <c:showVal val="0"/>
          <c:showCatName val="0"/>
          <c:showSerName val="0"/>
          <c:showPercent val="0"/>
          <c:showBubbleSize val="0"/>
        </c:dLbls>
        <c:marker val="1"/>
        <c:smooth val="0"/>
        <c:axId val="390686776"/>
        <c:axId val="387648704"/>
      </c:lineChart>
      <c:dateAx>
        <c:axId val="390686776"/>
        <c:scaling>
          <c:orientation val="minMax"/>
        </c:scaling>
        <c:delete val="1"/>
        <c:axPos val="b"/>
        <c:numFmt formatCode="&quot;H&quot;yy" sourceLinked="1"/>
        <c:majorTickMark val="none"/>
        <c:minorTickMark val="none"/>
        <c:tickLblPos val="none"/>
        <c:crossAx val="387648704"/>
        <c:crosses val="autoZero"/>
        <c:auto val="1"/>
        <c:lblOffset val="100"/>
        <c:baseTimeUnit val="years"/>
      </c:dateAx>
      <c:valAx>
        <c:axId val="38764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686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92C-49D9-8B9A-AF383A104C94}"/>
            </c:ext>
          </c:extLst>
        </c:ser>
        <c:dLbls>
          <c:showLegendKey val="0"/>
          <c:showVal val="0"/>
          <c:showCatName val="0"/>
          <c:showSerName val="0"/>
          <c:showPercent val="0"/>
          <c:showBubbleSize val="0"/>
        </c:dLbls>
        <c:gapWidth val="150"/>
        <c:axId val="451815032"/>
        <c:axId val="451815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94.97</c:v>
                </c:pt>
                <c:pt idx="4">
                  <c:v>63.96</c:v>
                </c:pt>
              </c:numCache>
            </c:numRef>
          </c:val>
          <c:smooth val="0"/>
          <c:extLst>
            <c:ext xmlns:c16="http://schemas.microsoft.com/office/drawing/2014/chart" uri="{C3380CC4-5D6E-409C-BE32-E72D297353CC}">
              <c16:uniqueId val="{00000001-F92C-49D9-8B9A-AF383A104C94}"/>
            </c:ext>
          </c:extLst>
        </c:ser>
        <c:dLbls>
          <c:showLegendKey val="0"/>
          <c:showVal val="0"/>
          <c:showCatName val="0"/>
          <c:showSerName val="0"/>
          <c:showPercent val="0"/>
          <c:showBubbleSize val="0"/>
        </c:dLbls>
        <c:marker val="1"/>
        <c:smooth val="0"/>
        <c:axId val="451815032"/>
        <c:axId val="451815816"/>
      </c:lineChart>
      <c:dateAx>
        <c:axId val="451815032"/>
        <c:scaling>
          <c:orientation val="minMax"/>
        </c:scaling>
        <c:delete val="1"/>
        <c:axPos val="b"/>
        <c:numFmt formatCode="&quot;H&quot;yy" sourceLinked="1"/>
        <c:majorTickMark val="none"/>
        <c:minorTickMark val="none"/>
        <c:tickLblPos val="none"/>
        <c:crossAx val="451815816"/>
        <c:crosses val="autoZero"/>
        <c:auto val="1"/>
        <c:lblOffset val="100"/>
        <c:baseTimeUnit val="years"/>
      </c:dateAx>
      <c:valAx>
        <c:axId val="451815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815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135.75</c:v>
                </c:pt>
                <c:pt idx="4">
                  <c:v>140.27000000000001</c:v>
                </c:pt>
              </c:numCache>
            </c:numRef>
          </c:val>
          <c:extLst>
            <c:ext xmlns:c16="http://schemas.microsoft.com/office/drawing/2014/chart" uri="{C3380CC4-5D6E-409C-BE32-E72D297353CC}">
              <c16:uniqueId val="{00000000-0745-4C72-BD24-6455B003622F}"/>
            </c:ext>
          </c:extLst>
        </c:ser>
        <c:dLbls>
          <c:showLegendKey val="0"/>
          <c:showVal val="0"/>
          <c:showCatName val="0"/>
          <c:showSerName val="0"/>
          <c:showPercent val="0"/>
          <c:showBubbleSize val="0"/>
        </c:dLbls>
        <c:gapWidth val="150"/>
        <c:axId val="451810328"/>
        <c:axId val="451811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47.72</c:v>
                </c:pt>
                <c:pt idx="4">
                  <c:v>44.24</c:v>
                </c:pt>
              </c:numCache>
            </c:numRef>
          </c:val>
          <c:smooth val="0"/>
          <c:extLst>
            <c:ext xmlns:c16="http://schemas.microsoft.com/office/drawing/2014/chart" uri="{C3380CC4-5D6E-409C-BE32-E72D297353CC}">
              <c16:uniqueId val="{00000001-0745-4C72-BD24-6455B003622F}"/>
            </c:ext>
          </c:extLst>
        </c:ser>
        <c:dLbls>
          <c:showLegendKey val="0"/>
          <c:showVal val="0"/>
          <c:showCatName val="0"/>
          <c:showSerName val="0"/>
          <c:showPercent val="0"/>
          <c:showBubbleSize val="0"/>
        </c:dLbls>
        <c:marker val="1"/>
        <c:smooth val="0"/>
        <c:axId val="451810328"/>
        <c:axId val="451811504"/>
      </c:lineChart>
      <c:dateAx>
        <c:axId val="451810328"/>
        <c:scaling>
          <c:orientation val="minMax"/>
        </c:scaling>
        <c:delete val="1"/>
        <c:axPos val="b"/>
        <c:numFmt formatCode="&quot;H&quot;yy" sourceLinked="1"/>
        <c:majorTickMark val="none"/>
        <c:minorTickMark val="none"/>
        <c:tickLblPos val="none"/>
        <c:crossAx val="451811504"/>
        <c:crosses val="autoZero"/>
        <c:auto val="1"/>
        <c:lblOffset val="100"/>
        <c:baseTimeUnit val="years"/>
      </c:dateAx>
      <c:valAx>
        <c:axId val="45181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810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1641.07</c:v>
                </c:pt>
                <c:pt idx="4">
                  <c:v>1476.72</c:v>
                </c:pt>
              </c:numCache>
            </c:numRef>
          </c:val>
          <c:extLst>
            <c:ext xmlns:c16="http://schemas.microsoft.com/office/drawing/2014/chart" uri="{C3380CC4-5D6E-409C-BE32-E72D297353CC}">
              <c16:uniqueId val="{00000000-6A62-4472-9609-5DFAEC694153}"/>
            </c:ext>
          </c:extLst>
        </c:ser>
        <c:dLbls>
          <c:showLegendKey val="0"/>
          <c:showVal val="0"/>
          <c:showCatName val="0"/>
          <c:showSerName val="0"/>
          <c:showPercent val="0"/>
          <c:showBubbleSize val="0"/>
        </c:dLbls>
        <c:gapWidth val="150"/>
        <c:axId val="451817384"/>
        <c:axId val="451816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1206.79</c:v>
                </c:pt>
                <c:pt idx="4">
                  <c:v>1258.43</c:v>
                </c:pt>
              </c:numCache>
            </c:numRef>
          </c:val>
          <c:smooth val="0"/>
          <c:extLst>
            <c:ext xmlns:c16="http://schemas.microsoft.com/office/drawing/2014/chart" uri="{C3380CC4-5D6E-409C-BE32-E72D297353CC}">
              <c16:uniqueId val="{00000001-6A62-4472-9609-5DFAEC694153}"/>
            </c:ext>
          </c:extLst>
        </c:ser>
        <c:dLbls>
          <c:showLegendKey val="0"/>
          <c:showVal val="0"/>
          <c:showCatName val="0"/>
          <c:showSerName val="0"/>
          <c:showPercent val="0"/>
          <c:showBubbleSize val="0"/>
        </c:dLbls>
        <c:marker val="1"/>
        <c:smooth val="0"/>
        <c:axId val="451817384"/>
        <c:axId val="451816600"/>
      </c:lineChart>
      <c:dateAx>
        <c:axId val="451817384"/>
        <c:scaling>
          <c:orientation val="minMax"/>
        </c:scaling>
        <c:delete val="1"/>
        <c:axPos val="b"/>
        <c:numFmt formatCode="&quot;H&quot;yy" sourceLinked="1"/>
        <c:majorTickMark val="none"/>
        <c:minorTickMark val="none"/>
        <c:tickLblPos val="none"/>
        <c:crossAx val="451816600"/>
        <c:crosses val="autoZero"/>
        <c:auto val="1"/>
        <c:lblOffset val="100"/>
        <c:baseTimeUnit val="years"/>
      </c:dateAx>
      <c:valAx>
        <c:axId val="451816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817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74.510000000000005</c:v>
                </c:pt>
                <c:pt idx="4">
                  <c:v>75.19</c:v>
                </c:pt>
              </c:numCache>
            </c:numRef>
          </c:val>
          <c:extLst>
            <c:ext xmlns:c16="http://schemas.microsoft.com/office/drawing/2014/chart" uri="{C3380CC4-5D6E-409C-BE32-E72D297353CC}">
              <c16:uniqueId val="{00000000-AFFB-43F4-8A96-E7BF34F7F822}"/>
            </c:ext>
          </c:extLst>
        </c:ser>
        <c:dLbls>
          <c:showLegendKey val="0"/>
          <c:showVal val="0"/>
          <c:showCatName val="0"/>
          <c:showSerName val="0"/>
          <c:showPercent val="0"/>
          <c:showBubbleSize val="0"/>
        </c:dLbls>
        <c:gapWidth val="150"/>
        <c:axId val="451812680"/>
        <c:axId val="45181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71.84</c:v>
                </c:pt>
                <c:pt idx="4">
                  <c:v>73.36</c:v>
                </c:pt>
              </c:numCache>
            </c:numRef>
          </c:val>
          <c:smooth val="0"/>
          <c:extLst>
            <c:ext xmlns:c16="http://schemas.microsoft.com/office/drawing/2014/chart" uri="{C3380CC4-5D6E-409C-BE32-E72D297353CC}">
              <c16:uniqueId val="{00000001-AFFB-43F4-8A96-E7BF34F7F822}"/>
            </c:ext>
          </c:extLst>
        </c:ser>
        <c:dLbls>
          <c:showLegendKey val="0"/>
          <c:showVal val="0"/>
          <c:showCatName val="0"/>
          <c:showSerName val="0"/>
          <c:showPercent val="0"/>
          <c:showBubbleSize val="0"/>
        </c:dLbls>
        <c:marker val="1"/>
        <c:smooth val="0"/>
        <c:axId val="451812680"/>
        <c:axId val="451810720"/>
      </c:lineChart>
      <c:dateAx>
        <c:axId val="451812680"/>
        <c:scaling>
          <c:orientation val="minMax"/>
        </c:scaling>
        <c:delete val="1"/>
        <c:axPos val="b"/>
        <c:numFmt formatCode="&quot;H&quot;yy" sourceLinked="1"/>
        <c:majorTickMark val="none"/>
        <c:minorTickMark val="none"/>
        <c:tickLblPos val="none"/>
        <c:crossAx val="451810720"/>
        <c:crosses val="autoZero"/>
        <c:auto val="1"/>
        <c:lblOffset val="100"/>
        <c:baseTimeUnit val="years"/>
      </c:dateAx>
      <c:valAx>
        <c:axId val="45181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812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150</c:v>
                </c:pt>
                <c:pt idx="4">
                  <c:v>150</c:v>
                </c:pt>
              </c:numCache>
            </c:numRef>
          </c:val>
          <c:extLst>
            <c:ext xmlns:c16="http://schemas.microsoft.com/office/drawing/2014/chart" uri="{C3380CC4-5D6E-409C-BE32-E72D297353CC}">
              <c16:uniqueId val="{00000000-FE6C-4F8F-A539-7B6BC8D6F114}"/>
            </c:ext>
          </c:extLst>
        </c:ser>
        <c:dLbls>
          <c:showLegendKey val="0"/>
          <c:showVal val="0"/>
          <c:showCatName val="0"/>
          <c:showSerName val="0"/>
          <c:showPercent val="0"/>
          <c:showBubbleSize val="0"/>
        </c:dLbls>
        <c:gapWidth val="150"/>
        <c:axId val="451813464"/>
        <c:axId val="451814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228.47</c:v>
                </c:pt>
                <c:pt idx="4">
                  <c:v>224.88</c:v>
                </c:pt>
              </c:numCache>
            </c:numRef>
          </c:val>
          <c:smooth val="0"/>
          <c:extLst>
            <c:ext xmlns:c16="http://schemas.microsoft.com/office/drawing/2014/chart" uri="{C3380CC4-5D6E-409C-BE32-E72D297353CC}">
              <c16:uniqueId val="{00000001-FE6C-4F8F-A539-7B6BC8D6F114}"/>
            </c:ext>
          </c:extLst>
        </c:ser>
        <c:dLbls>
          <c:showLegendKey val="0"/>
          <c:showVal val="0"/>
          <c:showCatName val="0"/>
          <c:showSerName val="0"/>
          <c:showPercent val="0"/>
          <c:showBubbleSize val="0"/>
        </c:dLbls>
        <c:marker val="1"/>
        <c:smooth val="0"/>
        <c:axId val="451813464"/>
        <c:axId val="451814248"/>
      </c:lineChart>
      <c:dateAx>
        <c:axId val="451813464"/>
        <c:scaling>
          <c:orientation val="minMax"/>
        </c:scaling>
        <c:delete val="1"/>
        <c:axPos val="b"/>
        <c:numFmt formatCode="&quot;H&quot;yy" sourceLinked="1"/>
        <c:majorTickMark val="none"/>
        <c:minorTickMark val="none"/>
        <c:tickLblPos val="none"/>
        <c:crossAx val="451814248"/>
        <c:crosses val="autoZero"/>
        <c:auto val="1"/>
        <c:lblOffset val="100"/>
        <c:baseTimeUnit val="years"/>
      </c:dateAx>
      <c:valAx>
        <c:axId val="45181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813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6" zoomScale="70" zoomScaleNormal="7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三重県　いなべ市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45401</v>
      </c>
      <c r="AM8" s="69"/>
      <c r="AN8" s="69"/>
      <c r="AO8" s="69"/>
      <c r="AP8" s="69"/>
      <c r="AQ8" s="69"/>
      <c r="AR8" s="69"/>
      <c r="AS8" s="69"/>
      <c r="AT8" s="68">
        <f>データ!T6</f>
        <v>219.83</v>
      </c>
      <c r="AU8" s="68"/>
      <c r="AV8" s="68"/>
      <c r="AW8" s="68"/>
      <c r="AX8" s="68"/>
      <c r="AY8" s="68"/>
      <c r="AZ8" s="68"/>
      <c r="BA8" s="68"/>
      <c r="BB8" s="68">
        <f>データ!U6</f>
        <v>206.53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f>データ!O6</f>
        <v>66.06</v>
      </c>
      <c r="J10" s="68"/>
      <c r="K10" s="68"/>
      <c r="L10" s="68"/>
      <c r="M10" s="68"/>
      <c r="N10" s="68"/>
      <c r="O10" s="68"/>
      <c r="P10" s="68">
        <f>データ!P6</f>
        <v>32.69</v>
      </c>
      <c r="Q10" s="68"/>
      <c r="R10" s="68"/>
      <c r="S10" s="68"/>
      <c r="T10" s="68"/>
      <c r="U10" s="68"/>
      <c r="V10" s="68"/>
      <c r="W10" s="68">
        <f>データ!Q6</f>
        <v>78</v>
      </c>
      <c r="X10" s="68"/>
      <c r="Y10" s="68"/>
      <c r="Z10" s="68"/>
      <c r="AA10" s="68"/>
      <c r="AB10" s="68"/>
      <c r="AC10" s="68"/>
      <c r="AD10" s="69">
        <f>データ!R6</f>
        <v>2090</v>
      </c>
      <c r="AE10" s="69"/>
      <c r="AF10" s="69"/>
      <c r="AG10" s="69"/>
      <c r="AH10" s="69"/>
      <c r="AI10" s="69"/>
      <c r="AJ10" s="69"/>
      <c r="AK10" s="2"/>
      <c r="AL10" s="69">
        <f>データ!V6</f>
        <v>14791</v>
      </c>
      <c r="AM10" s="69"/>
      <c r="AN10" s="69"/>
      <c r="AO10" s="69"/>
      <c r="AP10" s="69"/>
      <c r="AQ10" s="69"/>
      <c r="AR10" s="69"/>
      <c r="AS10" s="69"/>
      <c r="AT10" s="68">
        <f>データ!W6</f>
        <v>9.3699999999999992</v>
      </c>
      <c r="AU10" s="68"/>
      <c r="AV10" s="68"/>
      <c r="AW10" s="68"/>
      <c r="AX10" s="68"/>
      <c r="AY10" s="68"/>
      <c r="AZ10" s="68"/>
      <c r="BA10" s="68"/>
      <c r="BB10" s="68">
        <f>データ!X6</f>
        <v>1578.55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pEFP+CS+l8WEobdvW5CbphuX2mCluppesOFouKx2FE0Y4zv/WWyAyzNqalQs4pQAk8DEuVswuc3VE3gNpeYPKA==" saltValue="T2IGUlus9pgYZZ3mxBDEr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242144</v>
      </c>
      <c r="D6" s="33">
        <f t="shared" si="3"/>
        <v>46</v>
      </c>
      <c r="E6" s="33">
        <f t="shared" si="3"/>
        <v>17</v>
      </c>
      <c r="F6" s="33">
        <f t="shared" si="3"/>
        <v>4</v>
      </c>
      <c r="G6" s="33">
        <f t="shared" si="3"/>
        <v>0</v>
      </c>
      <c r="H6" s="33" t="str">
        <f t="shared" si="3"/>
        <v>三重県　いなべ市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66.06</v>
      </c>
      <c r="P6" s="34">
        <f t="shared" si="3"/>
        <v>32.69</v>
      </c>
      <c r="Q6" s="34">
        <f t="shared" si="3"/>
        <v>78</v>
      </c>
      <c r="R6" s="34">
        <f t="shared" si="3"/>
        <v>2090</v>
      </c>
      <c r="S6" s="34">
        <f t="shared" si="3"/>
        <v>45401</v>
      </c>
      <c r="T6" s="34">
        <f t="shared" si="3"/>
        <v>219.83</v>
      </c>
      <c r="U6" s="34">
        <f t="shared" si="3"/>
        <v>206.53</v>
      </c>
      <c r="V6" s="34">
        <f t="shared" si="3"/>
        <v>14791</v>
      </c>
      <c r="W6" s="34">
        <f t="shared" si="3"/>
        <v>9.3699999999999992</v>
      </c>
      <c r="X6" s="34">
        <f t="shared" si="3"/>
        <v>1578.55</v>
      </c>
      <c r="Y6" s="35" t="str">
        <f>IF(Y7="",NA(),Y7)</f>
        <v>-</v>
      </c>
      <c r="Z6" s="35" t="str">
        <f t="shared" ref="Z6:AH6" si="4">IF(Z7="",NA(),Z7)</f>
        <v>-</v>
      </c>
      <c r="AA6" s="35" t="str">
        <f t="shared" si="4"/>
        <v>-</v>
      </c>
      <c r="AB6" s="35">
        <f t="shared" si="4"/>
        <v>122.2</v>
      </c>
      <c r="AC6" s="35">
        <f t="shared" si="4"/>
        <v>121.18</v>
      </c>
      <c r="AD6" s="35" t="str">
        <f t="shared" si="4"/>
        <v>-</v>
      </c>
      <c r="AE6" s="35" t="str">
        <f t="shared" si="4"/>
        <v>-</v>
      </c>
      <c r="AF6" s="35" t="str">
        <f t="shared" si="4"/>
        <v>-</v>
      </c>
      <c r="AG6" s="35">
        <f t="shared" si="4"/>
        <v>102.73</v>
      </c>
      <c r="AH6" s="35">
        <f t="shared" si="4"/>
        <v>105.78</v>
      </c>
      <c r="AI6" s="34" t="str">
        <f>IF(AI7="","",IF(AI7="-","【-】","【"&amp;SUBSTITUTE(TEXT(AI7,"#,##0.00"),"-","△")&amp;"】"))</f>
        <v>【104.83】</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94.97</v>
      </c>
      <c r="AS6" s="35">
        <f t="shared" si="5"/>
        <v>63.96</v>
      </c>
      <c r="AT6" s="34" t="str">
        <f>IF(AT7="","",IF(AT7="-","【-】","【"&amp;SUBSTITUTE(TEXT(AT7,"#,##0.00"),"-","△")&amp;"】"))</f>
        <v>【61.55】</v>
      </c>
      <c r="AU6" s="35" t="str">
        <f>IF(AU7="",NA(),AU7)</f>
        <v>-</v>
      </c>
      <c r="AV6" s="35" t="str">
        <f t="shared" ref="AV6:BD6" si="6">IF(AV7="",NA(),AV7)</f>
        <v>-</v>
      </c>
      <c r="AW6" s="35" t="str">
        <f t="shared" si="6"/>
        <v>-</v>
      </c>
      <c r="AX6" s="35">
        <f t="shared" si="6"/>
        <v>135.75</v>
      </c>
      <c r="AY6" s="35">
        <f t="shared" si="6"/>
        <v>140.27000000000001</v>
      </c>
      <c r="AZ6" s="35" t="str">
        <f t="shared" si="6"/>
        <v>-</v>
      </c>
      <c r="BA6" s="35" t="str">
        <f t="shared" si="6"/>
        <v>-</v>
      </c>
      <c r="BB6" s="35" t="str">
        <f t="shared" si="6"/>
        <v>-</v>
      </c>
      <c r="BC6" s="35">
        <f t="shared" si="6"/>
        <v>47.72</v>
      </c>
      <c r="BD6" s="35">
        <f t="shared" si="6"/>
        <v>44.24</v>
      </c>
      <c r="BE6" s="34" t="str">
        <f>IF(BE7="","",IF(BE7="-","【-】","【"&amp;SUBSTITUTE(TEXT(BE7,"#,##0.00"),"-","△")&amp;"】"))</f>
        <v>【45.34】</v>
      </c>
      <c r="BF6" s="35" t="str">
        <f>IF(BF7="",NA(),BF7)</f>
        <v>-</v>
      </c>
      <c r="BG6" s="35" t="str">
        <f t="shared" ref="BG6:BO6" si="7">IF(BG7="",NA(),BG7)</f>
        <v>-</v>
      </c>
      <c r="BH6" s="35" t="str">
        <f t="shared" si="7"/>
        <v>-</v>
      </c>
      <c r="BI6" s="35">
        <f t="shared" si="7"/>
        <v>1641.07</v>
      </c>
      <c r="BJ6" s="35">
        <f t="shared" si="7"/>
        <v>1476.72</v>
      </c>
      <c r="BK6" s="35" t="str">
        <f t="shared" si="7"/>
        <v>-</v>
      </c>
      <c r="BL6" s="35" t="str">
        <f t="shared" si="7"/>
        <v>-</v>
      </c>
      <c r="BM6" s="35" t="str">
        <f t="shared" si="7"/>
        <v>-</v>
      </c>
      <c r="BN6" s="35">
        <f t="shared" si="7"/>
        <v>1206.79</v>
      </c>
      <c r="BO6" s="35">
        <f t="shared" si="7"/>
        <v>1258.43</v>
      </c>
      <c r="BP6" s="34" t="str">
        <f>IF(BP7="","",IF(BP7="-","【-】","【"&amp;SUBSTITUTE(TEXT(BP7,"#,##0.00"),"-","△")&amp;"】"))</f>
        <v>【1,260.21】</v>
      </c>
      <c r="BQ6" s="35" t="str">
        <f>IF(BQ7="",NA(),BQ7)</f>
        <v>-</v>
      </c>
      <c r="BR6" s="35" t="str">
        <f t="shared" ref="BR6:BZ6" si="8">IF(BR7="",NA(),BR7)</f>
        <v>-</v>
      </c>
      <c r="BS6" s="35" t="str">
        <f t="shared" si="8"/>
        <v>-</v>
      </c>
      <c r="BT6" s="35">
        <f t="shared" si="8"/>
        <v>74.510000000000005</v>
      </c>
      <c r="BU6" s="35">
        <f t="shared" si="8"/>
        <v>75.19</v>
      </c>
      <c r="BV6" s="35" t="str">
        <f t="shared" si="8"/>
        <v>-</v>
      </c>
      <c r="BW6" s="35" t="str">
        <f t="shared" si="8"/>
        <v>-</v>
      </c>
      <c r="BX6" s="35" t="str">
        <f t="shared" si="8"/>
        <v>-</v>
      </c>
      <c r="BY6" s="35">
        <f t="shared" si="8"/>
        <v>71.84</v>
      </c>
      <c r="BZ6" s="35">
        <f t="shared" si="8"/>
        <v>73.36</v>
      </c>
      <c r="CA6" s="34" t="str">
        <f>IF(CA7="","",IF(CA7="-","【-】","【"&amp;SUBSTITUTE(TEXT(CA7,"#,##0.00"),"-","△")&amp;"】"))</f>
        <v>【75.29】</v>
      </c>
      <c r="CB6" s="35" t="str">
        <f>IF(CB7="",NA(),CB7)</f>
        <v>-</v>
      </c>
      <c r="CC6" s="35" t="str">
        <f t="shared" ref="CC6:CK6" si="9">IF(CC7="",NA(),CC7)</f>
        <v>-</v>
      </c>
      <c r="CD6" s="35" t="str">
        <f t="shared" si="9"/>
        <v>-</v>
      </c>
      <c r="CE6" s="35">
        <f t="shared" si="9"/>
        <v>150</v>
      </c>
      <c r="CF6" s="35">
        <f t="shared" si="9"/>
        <v>150</v>
      </c>
      <c r="CG6" s="35" t="str">
        <f t="shared" si="9"/>
        <v>-</v>
      </c>
      <c r="CH6" s="35" t="str">
        <f t="shared" si="9"/>
        <v>-</v>
      </c>
      <c r="CI6" s="35" t="str">
        <f t="shared" si="9"/>
        <v>-</v>
      </c>
      <c r="CJ6" s="35">
        <f t="shared" si="9"/>
        <v>228.47</v>
      </c>
      <c r="CK6" s="35">
        <f t="shared" si="9"/>
        <v>224.88</v>
      </c>
      <c r="CL6" s="34" t="str">
        <f>IF(CL7="","",IF(CL7="-","【-】","【"&amp;SUBSTITUTE(TEXT(CL7,"#,##0.00"),"-","△")&amp;"】"))</f>
        <v>【215.41】</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f t="shared" si="10"/>
        <v>42.47</v>
      </c>
      <c r="CV6" s="35">
        <f t="shared" si="10"/>
        <v>42.4</v>
      </c>
      <c r="CW6" s="34" t="str">
        <f>IF(CW7="","",IF(CW7="-","【-】","【"&amp;SUBSTITUTE(TEXT(CW7,"#,##0.00"),"-","△")&amp;"】"))</f>
        <v>【42.90】</v>
      </c>
      <c r="CX6" s="35" t="str">
        <f>IF(CX7="",NA(),CX7)</f>
        <v>-</v>
      </c>
      <c r="CY6" s="35" t="str">
        <f t="shared" ref="CY6:DG6" si="11">IF(CY7="",NA(),CY7)</f>
        <v>-</v>
      </c>
      <c r="CZ6" s="35" t="str">
        <f t="shared" si="11"/>
        <v>-</v>
      </c>
      <c r="DA6" s="35">
        <f t="shared" si="11"/>
        <v>93.44</v>
      </c>
      <c r="DB6" s="35">
        <f t="shared" si="11"/>
        <v>93.73</v>
      </c>
      <c r="DC6" s="35" t="str">
        <f t="shared" si="11"/>
        <v>-</v>
      </c>
      <c r="DD6" s="35" t="str">
        <f t="shared" si="11"/>
        <v>-</v>
      </c>
      <c r="DE6" s="35" t="str">
        <f t="shared" si="11"/>
        <v>-</v>
      </c>
      <c r="DF6" s="35">
        <f t="shared" si="11"/>
        <v>83.75</v>
      </c>
      <c r="DG6" s="35">
        <f t="shared" si="11"/>
        <v>84.19</v>
      </c>
      <c r="DH6" s="34" t="str">
        <f>IF(DH7="","",IF(DH7="-","【-】","【"&amp;SUBSTITUTE(TEXT(DH7,"#,##0.00"),"-","△")&amp;"】"))</f>
        <v>【84.75】</v>
      </c>
      <c r="DI6" s="35" t="str">
        <f>IF(DI7="",NA(),DI7)</f>
        <v>-</v>
      </c>
      <c r="DJ6" s="35" t="str">
        <f t="shared" ref="DJ6:DR6" si="12">IF(DJ7="",NA(),DJ7)</f>
        <v>-</v>
      </c>
      <c r="DK6" s="35" t="str">
        <f t="shared" si="12"/>
        <v>-</v>
      </c>
      <c r="DL6" s="35">
        <f t="shared" si="12"/>
        <v>40.49</v>
      </c>
      <c r="DM6" s="35">
        <f t="shared" si="12"/>
        <v>41.97</v>
      </c>
      <c r="DN6" s="35" t="str">
        <f t="shared" si="12"/>
        <v>-</v>
      </c>
      <c r="DO6" s="35" t="str">
        <f t="shared" si="12"/>
        <v>-</v>
      </c>
      <c r="DP6" s="35" t="str">
        <f t="shared" si="12"/>
        <v>-</v>
      </c>
      <c r="DQ6" s="35">
        <f t="shared" si="12"/>
        <v>24.68</v>
      </c>
      <c r="DR6" s="35">
        <f t="shared" si="12"/>
        <v>21.36</v>
      </c>
      <c r="DS6" s="34" t="str">
        <f>IF(DS7="","",IF(DS7="-","【-】","【"&amp;SUBSTITUTE(TEXT(DS7,"#,##0.00"),"-","△")&amp;"】"))</f>
        <v>【23.60】</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8.6199999999999992</v>
      </c>
      <c r="EC6" s="35">
        <f t="shared" si="13"/>
        <v>0.01</v>
      </c>
      <c r="ED6" s="34" t="str">
        <f>IF(ED7="","",IF(ED7="-","【-】","【"&amp;SUBSTITUTE(TEXT(ED7,"#,##0.00"),"-","△")&amp;"】"))</f>
        <v>【0.01】</v>
      </c>
      <c r="EE6" s="35" t="str">
        <f>IF(EE7="",NA(),EE7)</f>
        <v>-</v>
      </c>
      <c r="EF6" s="35" t="str">
        <f t="shared" ref="EF6:EN6" si="14">IF(EF7="",NA(),EF7)</f>
        <v>-</v>
      </c>
      <c r="EG6" s="35" t="str">
        <f t="shared" si="14"/>
        <v>-</v>
      </c>
      <c r="EH6" s="35">
        <f t="shared" si="14"/>
        <v>0.03</v>
      </c>
      <c r="EI6" s="35">
        <f t="shared" si="14"/>
        <v>0.08</v>
      </c>
      <c r="EJ6" s="35" t="str">
        <f t="shared" si="14"/>
        <v>-</v>
      </c>
      <c r="EK6" s="35" t="str">
        <f t="shared" si="14"/>
        <v>-</v>
      </c>
      <c r="EL6" s="35" t="str">
        <f t="shared" si="14"/>
        <v>-</v>
      </c>
      <c r="EM6" s="35">
        <f t="shared" si="14"/>
        <v>0.36</v>
      </c>
      <c r="EN6" s="35">
        <f t="shared" si="14"/>
        <v>0.39</v>
      </c>
      <c r="EO6" s="34" t="str">
        <f>IF(EO7="","",IF(EO7="-","【-】","【"&amp;SUBSTITUTE(TEXT(EO7,"#,##0.00"),"-","△")&amp;"】"))</f>
        <v>【0.30】</v>
      </c>
    </row>
    <row r="7" spans="1:148" s="36" customFormat="1" x14ac:dyDescent="0.2">
      <c r="A7" s="28"/>
      <c r="B7" s="37">
        <v>2020</v>
      </c>
      <c r="C7" s="37">
        <v>242144</v>
      </c>
      <c r="D7" s="37">
        <v>46</v>
      </c>
      <c r="E7" s="37">
        <v>17</v>
      </c>
      <c r="F7" s="37">
        <v>4</v>
      </c>
      <c r="G7" s="37">
        <v>0</v>
      </c>
      <c r="H7" s="37" t="s">
        <v>96</v>
      </c>
      <c r="I7" s="37" t="s">
        <v>97</v>
      </c>
      <c r="J7" s="37" t="s">
        <v>98</v>
      </c>
      <c r="K7" s="37" t="s">
        <v>99</v>
      </c>
      <c r="L7" s="37" t="s">
        <v>100</v>
      </c>
      <c r="M7" s="37" t="s">
        <v>101</v>
      </c>
      <c r="N7" s="38" t="s">
        <v>102</v>
      </c>
      <c r="O7" s="38">
        <v>66.06</v>
      </c>
      <c r="P7" s="38">
        <v>32.69</v>
      </c>
      <c r="Q7" s="38">
        <v>78</v>
      </c>
      <c r="R7" s="38">
        <v>2090</v>
      </c>
      <c r="S7" s="38">
        <v>45401</v>
      </c>
      <c r="T7" s="38">
        <v>219.83</v>
      </c>
      <c r="U7" s="38">
        <v>206.53</v>
      </c>
      <c r="V7" s="38">
        <v>14791</v>
      </c>
      <c r="W7" s="38">
        <v>9.3699999999999992</v>
      </c>
      <c r="X7" s="38">
        <v>1578.55</v>
      </c>
      <c r="Y7" s="38" t="s">
        <v>102</v>
      </c>
      <c r="Z7" s="38" t="s">
        <v>102</v>
      </c>
      <c r="AA7" s="38" t="s">
        <v>102</v>
      </c>
      <c r="AB7" s="38">
        <v>122.2</v>
      </c>
      <c r="AC7" s="38">
        <v>121.18</v>
      </c>
      <c r="AD7" s="38" t="s">
        <v>102</v>
      </c>
      <c r="AE7" s="38" t="s">
        <v>102</v>
      </c>
      <c r="AF7" s="38" t="s">
        <v>102</v>
      </c>
      <c r="AG7" s="38">
        <v>102.73</v>
      </c>
      <c r="AH7" s="38">
        <v>105.78</v>
      </c>
      <c r="AI7" s="38">
        <v>104.83</v>
      </c>
      <c r="AJ7" s="38" t="s">
        <v>102</v>
      </c>
      <c r="AK7" s="38" t="s">
        <v>102</v>
      </c>
      <c r="AL7" s="38" t="s">
        <v>102</v>
      </c>
      <c r="AM7" s="38">
        <v>0</v>
      </c>
      <c r="AN7" s="38">
        <v>0</v>
      </c>
      <c r="AO7" s="38" t="s">
        <v>102</v>
      </c>
      <c r="AP7" s="38" t="s">
        <v>102</v>
      </c>
      <c r="AQ7" s="38" t="s">
        <v>102</v>
      </c>
      <c r="AR7" s="38">
        <v>94.97</v>
      </c>
      <c r="AS7" s="38">
        <v>63.96</v>
      </c>
      <c r="AT7" s="38">
        <v>61.55</v>
      </c>
      <c r="AU7" s="38" t="s">
        <v>102</v>
      </c>
      <c r="AV7" s="38" t="s">
        <v>102</v>
      </c>
      <c r="AW7" s="38" t="s">
        <v>102</v>
      </c>
      <c r="AX7" s="38">
        <v>135.75</v>
      </c>
      <c r="AY7" s="38">
        <v>140.27000000000001</v>
      </c>
      <c r="AZ7" s="38" t="s">
        <v>102</v>
      </c>
      <c r="BA7" s="38" t="s">
        <v>102</v>
      </c>
      <c r="BB7" s="38" t="s">
        <v>102</v>
      </c>
      <c r="BC7" s="38">
        <v>47.72</v>
      </c>
      <c r="BD7" s="38">
        <v>44.24</v>
      </c>
      <c r="BE7" s="38">
        <v>45.34</v>
      </c>
      <c r="BF7" s="38" t="s">
        <v>102</v>
      </c>
      <c r="BG7" s="38" t="s">
        <v>102</v>
      </c>
      <c r="BH7" s="38" t="s">
        <v>102</v>
      </c>
      <c r="BI7" s="38">
        <v>1641.07</v>
      </c>
      <c r="BJ7" s="38">
        <v>1476.72</v>
      </c>
      <c r="BK7" s="38" t="s">
        <v>102</v>
      </c>
      <c r="BL7" s="38" t="s">
        <v>102</v>
      </c>
      <c r="BM7" s="38" t="s">
        <v>102</v>
      </c>
      <c r="BN7" s="38">
        <v>1206.79</v>
      </c>
      <c r="BO7" s="38">
        <v>1258.43</v>
      </c>
      <c r="BP7" s="38">
        <v>1260.21</v>
      </c>
      <c r="BQ7" s="38" t="s">
        <v>102</v>
      </c>
      <c r="BR7" s="38" t="s">
        <v>102</v>
      </c>
      <c r="BS7" s="38" t="s">
        <v>102</v>
      </c>
      <c r="BT7" s="38">
        <v>74.510000000000005</v>
      </c>
      <c r="BU7" s="38">
        <v>75.19</v>
      </c>
      <c r="BV7" s="38" t="s">
        <v>102</v>
      </c>
      <c r="BW7" s="38" t="s">
        <v>102</v>
      </c>
      <c r="BX7" s="38" t="s">
        <v>102</v>
      </c>
      <c r="BY7" s="38">
        <v>71.84</v>
      </c>
      <c r="BZ7" s="38">
        <v>73.36</v>
      </c>
      <c r="CA7" s="38">
        <v>75.290000000000006</v>
      </c>
      <c r="CB7" s="38" t="s">
        <v>102</v>
      </c>
      <c r="CC7" s="38" t="s">
        <v>102</v>
      </c>
      <c r="CD7" s="38" t="s">
        <v>102</v>
      </c>
      <c r="CE7" s="38">
        <v>150</v>
      </c>
      <c r="CF7" s="38">
        <v>150</v>
      </c>
      <c r="CG7" s="38" t="s">
        <v>102</v>
      </c>
      <c r="CH7" s="38" t="s">
        <v>102</v>
      </c>
      <c r="CI7" s="38" t="s">
        <v>102</v>
      </c>
      <c r="CJ7" s="38">
        <v>228.47</v>
      </c>
      <c r="CK7" s="38">
        <v>224.88</v>
      </c>
      <c r="CL7" s="38">
        <v>215.41</v>
      </c>
      <c r="CM7" s="38" t="s">
        <v>102</v>
      </c>
      <c r="CN7" s="38" t="s">
        <v>102</v>
      </c>
      <c r="CO7" s="38" t="s">
        <v>102</v>
      </c>
      <c r="CP7" s="38" t="s">
        <v>102</v>
      </c>
      <c r="CQ7" s="38" t="s">
        <v>102</v>
      </c>
      <c r="CR7" s="38" t="s">
        <v>102</v>
      </c>
      <c r="CS7" s="38" t="s">
        <v>102</v>
      </c>
      <c r="CT7" s="38" t="s">
        <v>102</v>
      </c>
      <c r="CU7" s="38">
        <v>42.47</v>
      </c>
      <c r="CV7" s="38">
        <v>42.4</v>
      </c>
      <c r="CW7" s="38">
        <v>42.9</v>
      </c>
      <c r="CX7" s="38" t="s">
        <v>102</v>
      </c>
      <c r="CY7" s="38" t="s">
        <v>102</v>
      </c>
      <c r="CZ7" s="38" t="s">
        <v>102</v>
      </c>
      <c r="DA7" s="38">
        <v>93.44</v>
      </c>
      <c r="DB7" s="38">
        <v>93.73</v>
      </c>
      <c r="DC7" s="38" t="s">
        <v>102</v>
      </c>
      <c r="DD7" s="38" t="s">
        <v>102</v>
      </c>
      <c r="DE7" s="38" t="s">
        <v>102</v>
      </c>
      <c r="DF7" s="38">
        <v>83.75</v>
      </c>
      <c r="DG7" s="38">
        <v>84.19</v>
      </c>
      <c r="DH7" s="38">
        <v>84.75</v>
      </c>
      <c r="DI7" s="38" t="s">
        <v>102</v>
      </c>
      <c r="DJ7" s="38" t="s">
        <v>102</v>
      </c>
      <c r="DK7" s="38" t="s">
        <v>102</v>
      </c>
      <c r="DL7" s="38">
        <v>40.49</v>
      </c>
      <c r="DM7" s="38">
        <v>41.97</v>
      </c>
      <c r="DN7" s="38" t="s">
        <v>102</v>
      </c>
      <c r="DO7" s="38" t="s">
        <v>102</v>
      </c>
      <c r="DP7" s="38" t="s">
        <v>102</v>
      </c>
      <c r="DQ7" s="38">
        <v>24.68</v>
      </c>
      <c r="DR7" s="38">
        <v>21.36</v>
      </c>
      <c r="DS7" s="38">
        <v>23.6</v>
      </c>
      <c r="DT7" s="38" t="s">
        <v>102</v>
      </c>
      <c r="DU7" s="38" t="s">
        <v>102</v>
      </c>
      <c r="DV7" s="38" t="s">
        <v>102</v>
      </c>
      <c r="DW7" s="38">
        <v>0</v>
      </c>
      <c r="DX7" s="38">
        <v>0</v>
      </c>
      <c r="DY7" s="38" t="s">
        <v>102</v>
      </c>
      <c r="DZ7" s="38" t="s">
        <v>102</v>
      </c>
      <c r="EA7" s="38" t="s">
        <v>102</v>
      </c>
      <c r="EB7" s="38">
        <v>8.6199999999999992</v>
      </c>
      <c r="EC7" s="38">
        <v>0.01</v>
      </c>
      <c r="ED7" s="38">
        <v>0.01</v>
      </c>
      <c r="EE7" s="38" t="s">
        <v>102</v>
      </c>
      <c r="EF7" s="38" t="s">
        <v>102</v>
      </c>
      <c r="EG7" s="38" t="s">
        <v>102</v>
      </c>
      <c r="EH7" s="38">
        <v>0.03</v>
      </c>
      <c r="EI7" s="38">
        <v>0.08</v>
      </c>
      <c r="EJ7" s="38" t="s">
        <v>102</v>
      </c>
      <c r="EK7" s="38" t="s">
        <v>102</v>
      </c>
      <c r="EL7" s="38" t="s">
        <v>102</v>
      </c>
      <c r="EM7" s="38">
        <v>0.36</v>
      </c>
      <c r="EN7" s="38">
        <v>0.39</v>
      </c>
      <c r="EO7" s="38">
        <v>0.3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2022-02-14T05:22:06Z</cp:lastPrinted>
  <dcterms:created xsi:type="dcterms:W3CDTF">2021-12-03T07:25:13Z</dcterms:created>
  <dcterms:modified xsi:type="dcterms:W3CDTF">2022-02-14T05:22:08Z</dcterms:modified>
  <cp:category/>
</cp:coreProperties>
</file>