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maoka-hirosato\Desktop\経営比較分析表（R2決算）\【経営比較分析表】2020_242152_47_140\"/>
    </mc:Choice>
  </mc:AlternateContent>
  <workbookProtection workbookAlgorithmName="SHA-512" workbookHashValue="ukf44LnTaqfqC9y8zO9XNo5+3SmHass3GTEbPZpqIDcDqwd0gUm7ClgxAhvYTbSoPNb30XrSggeWwpmyQSERDg==" workbookSaltValue="hvQT54QAf9HRLlOxbVfPp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BZ51" i="4"/>
  <c r="LT76" i="4"/>
  <c r="GQ51" i="4"/>
  <c r="LH30" i="4"/>
  <c r="IE76" i="4"/>
  <c r="GQ30" i="4"/>
  <c r="BZ30" i="4"/>
  <c r="FX30" i="4"/>
  <c r="BG30" i="4"/>
  <c r="BG51" i="4"/>
  <c r="AV76" i="4"/>
  <c r="KO51" i="4"/>
  <c r="LE76" i="4"/>
  <c r="FX51" i="4"/>
  <c r="HP76" i="4"/>
  <c r="KO30" i="4"/>
  <c r="KP76" i="4"/>
  <c r="HA76" i="4"/>
  <c r="AN51" i="4"/>
  <c r="FE30" i="4"/>
  <c r="AN30" i="4"/>
  <c r="JV51" i="4"/>
  <c r="AG76" i="4"/>
  <c r="FE51" i="4"/>
  <c r="JV30" i="4"/>
  <c r="KA76" i="4"/>
  <c r="EL51" i="4"/>
  <c r="JC30" i="4"/>
  <c r="U30" i="4"/>
  <c r="R76" i="4"/>
  <c r="GL76" i="4"/>
  <c r="U51" i="4"/>
  <c r="EL30" i="4"/>
  <c r="JC51" i="4"/>
</calcChain>
</file>

<file path=xl/sharedStrings.xml><?xml version="1.0" encoding="utf-8"?>
<sst xmlns="http://schemas.openxmlformats.org/spreadsheetml/2006/main" count="334" uniqueCount="125">
  <si>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</si>
  <si>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</si>
  <si>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</si>
  <si>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</si>
  <si>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</si>
  <si>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</si>
  <si>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</si>
  <si>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</si>
  <si>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</si>
  <si>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</si>
  <si>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</si>
  <si>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</si>
  <si>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</si>
  <si>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</si>
  <si>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</si>
  <si>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</si>
  <si>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</si>
  <si>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</si>
  <si>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</si>
  <si>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</si>
  <si>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</si>
  <si>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</si>
  <si>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</si>
  <si>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</si>
  <si>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</si>
  <si>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</si>
  <si>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</si>
  <si>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</si>
  <si>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</si>
  <si>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</si>
  <si>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</si>
  <si>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</si>
  <si>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</si>
  <si>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</si>
  <si>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</si>
  <si>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</si>
  <si>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</si>
  <si>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</si>
  <si>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</si>
  <si>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</si>
  <si>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</si>
  <si>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</si>
  <si>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</si>
  <si>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</si>
  <si>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</si>
  <si>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</si>
  <si>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</si>
  <si>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</si>
  <si>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</si>
  <si>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</si>
  <si>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</si>
  <si>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</si>
  <si>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</si>
  <si>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</si>
  <si>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</si>
  <si>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</si>
  <si>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</si>
  <si>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</si>
  <si>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</si>
  <si>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</si>
  <si>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</si>
  <si>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</si>
  <si>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</si>
  <si>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</si>
  <si>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</si>
  <si>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</si>
  <si>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</si>
  <si>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</si>
  <si>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</si>
  <si>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</si>
  <si>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</si>
  <si>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</si>
  <si>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</si>
  <si>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</si>
  <si>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</si>
  <si>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</si>
  <si>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</si>
  <si>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</si>
  <si>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</si>
  <si>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</si>
  <si>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</si>
  <si>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</si>
  <si>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</si>
  <si>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</si>
  <si>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</si>
  <si>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</si>
  <si>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</si>
  <si>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</si>
  <si>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</si>
  <si>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</si>
  <si>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</si>
  <si>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</si>
  <si>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</si>
  <si>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</si>
  <si>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</si>
  <si>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</si>
  <si>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</si>
  <si>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</si>
  <si>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</si>
  <si>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</si>
  <si>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</si>
  <si>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</si>
  <si>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</si>
  <si>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</si>
  <si>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</si>
  <si>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志摩磯部駅前東駐車場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</si>
  <si>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</si>
  <si>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</si>
  <si>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</si>
  <si>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</si>
  <si>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</si>
  <si>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</si>
  <si>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</si>
  <si>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</si>
  <si>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</si>
  <si>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</si>
  <si>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</si>
  <si>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</si>
  <si>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</si>
  <si>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</si>
  <si>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</si>
  <si>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・施設は舗装、案内看板、照明灯程度であり、駐車台数も21台と比較的小規模である。</t>
    <rPh sb="1" eb="3">
      <t>シセツ</t>
    </rPh>
    <rPh sb="4" eb="6">
      <t>ホソウ</t>
    </rPh>
    <rPh sb="7" eb="11">
      <t>アンナイカンバン</t>
    </rPh>
    <rPh sb="12" eb="15">
      <t>ショウメイトウ</t>
    </rPh>
    <rPh sb="15" eb="17">
      <t>テイド</t>
    </rPh>
    <rPh sb="21" eb="23">
      <t>チュウシャ</t>
    </rPh>
    <rPh sb="23" eb="25">
      <t>ダイスウ</t>
    </rPh>
    <rPh sb="28" eb="29">
      <t>ダイ</t>
    </rPh>
    <rPh sb="30" eb="33">
      <t>ヒカクテキ</t>
    </rPh>
    <rPh sb="33" eb="36">
      <t>ショウキボ</t>
    </rPh>
    <phoneticPr fontId="5"/>
  </si>
  <si>
    <t>駅前広場に隣接して設置されており、利用形態として通勤・通学での利用を想定している月極駐車場である。
・立地条件（駅舎から少し離れている）及び駅利用者の減少により現状契約者はいない状況である。</t>
    <rPh sb="0" eb="4">
      <t>エキマエヒロバ</t>
    </rPh>
    <rPh sb="5" eb="7">
      <t>リンセツ</t>
    </rPh>
    <rPh sb="9" eb="11">
      <t>セッチ</t>
    </rPh>
    <rPh sb="17" eb="21">
      <t>リヨウケイタイ</t>
    </rPh>
    <rPh sb="24" eb="26">
      <t>ツウキン</t>
    </rPh>
    <rPh sb="27" eb="29">
      <t>ツウガク</t>
    </rPh>
    <rPh sb="31" eb="33">
      <t>リヨウ</t>
    </rPh>
    <rPh sb="34" eb="36">
      <t>ソウテイ</t>
    </rPh>
    <rPh sb="40" eb="42">
      <t>ツキギメ</t>
    </rPh>
    <rPh sb="42" eb="45">
      <t>チュウシャジョウ</t>
    </rPh>
    <rPh sb="51" eb="55">
      <t>リッチジョウケン</t>
    </rPh>
    <rPh sb="56" eb="58">
      <t>エキシャ</t>
    </rPh>
    <rPh sb="60" eb="61">
      <t>スコ</t>
    </rPh>
    <rPh sb="62" eb="63">
      <t>ハナ</t>
    </rPh>
    <rPh sb="68" eb="69">
      <t>オヨ</t>
    </rPh>
    <rPh sb="70" eb="71">
      <t>エキ</t>
    </rPh>
    <rPh sb="71" eb="74">
      <t>リヨウシャ</t>
    </rPh>
    <rPh sb="75" eb="77">
      <t>ゲンショウ</t>
    </rPh>
    <rPh sb="80" eb="82">
      <t>ゲンジョウ</t>
    </rPh>
    <rPh sb="82" eb="85">
      <t>ケイヤクシャ</t>
    </rPh>
    <rPh sb="89" eb="91">
      <t>ジョウキョウ</t>
    </rPh>
    <phoneticPr fontId="5"/>
  </si>
  <si>
    <t>・令和2年10月1日に供用開始したため、工事費が発生しており他会計より繰り入れている。
・経費としては口座振替手数料がかかっているのみである。
・契約者がいないため収支は実質赤字となっている。
・収益的収支比率は今年度100％となっている。当該駐車場の設置された目的が、駅前駐車場利用の混雑緩和および利用者の利便性向上のために設置されたものであり、料金収入の売上向上を目的に設置されたものではないため、特に経営改善への取組を行っていない。</t>
    <rPh sb="73" eb="76">
      <t>ケイヤクシャ</t>
    </rPh>
    <rPh sb="82" eb="84">
      <t>シュウシ</t>
    </rPh>
    <rPh sb="85" eb="87">
      <t>ジッシツ</t>
    </rPh>
    <rPh sb="87" eb="89">
      <t>アカジ</t>
    </rPh>
    <phoneticPr fontId="5"/>
  </si>
  <si>
    <t>・令和2年10月1日より地元自治会等の要望により駅前駐車場の混雑緩和のため月極駐車場として開設された。
・立地条件および駅利用者の減少により現在当該駐車区画の契約者はいない。
・今後についてはコロナの影響で先行き不透明であり、現状では同水準を維持していくものと考えられる。</t>
    <rPh sb="1" eb="3">
      <t>レイワ</t>
    </rPh>
    <rPh sb="4" eb="5">
      <t>ネン</t>
    </rPh>
    <rPh sb="7" eb="8">
      <t>ガツ</t>
    </rPh>
    <rPh sb="9" eb="10">
      <t>ニチ</t>
    </rPh>
    <rPh sb="12" eb="14">
      <t>ジモト</t>
    </rPh>
    <rPh sb="14" eb="18">
      <t>ジチカイトウ</t>
    </rPh>
    <rPh sb="19" eb="21">
      <t>ヨウボウ</t>
    </rPh>
    <rPh sb="24" eb="26">
      <t>エキマエ</t>
    </rPh>
    <rPh sb="26" eb="29">
      <t>チュウシャジョウ</t>
    </rPh>
    <rPh sb="30" eb="34">
      <t>コンザツカンワ</t>
    </rPh>
    <rPh sb="37" eb="42">
      <t>ツキギメチュウシャジョウ</t>
    </rPh>
    <rPh sb="45" eb="47">
      <t>カイセツ</t>
    </rPh>
    <rPh sb="53" eb="57">
      <t>リッチジョウケン</t>
    </rPh>
    <rPh sb="60" eb="64">
      <t>エキリヨウシャ</t>
    </rPh>
    <rPh sb="65" eb="67">
      <t>ゲンショウ</t>
    </rPh>
    <rPh sb="70" eb="72">
      <t>ゲンザイ</t>
    </rPh>
    <rPh sb="72" eb="78">
      <t>トウガイチュウシャクカク</t>
    </rPh>
    <rPh sb="79" eb="82">
      <t>ケイヤクシャ</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</si>
</sst>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#N/A</c:v>
                </c:pt>
                <c:pt idx="1">
                  <c:v>#N/A</c:v>
                </c:pt>
                <c:pt idx="2">
                  <c:v>#N/A</c:v>
                </c:pt>
                <c:pt idx="3">
                  <c:v>#N/A</c:v>
                </c:pt>
                <c:pt idx="4">
                  <c:v>100</c:v>
                </c:pt>
              </c:numCache>
            </c:numRef>
          </c:val>
          <c:extLst xmlns:c16r2="http://schemas.microsoft.com/office/drawing/2015/06/chart">
            <c:ext xmlns:c16="http://schemas.microsoft.com/office/drawing/2014/chart" uri="{C3380CC4-5D6E-409C-BE32-E72D297353CC}">
              <c16:uniqueId val="{00000000-30D2-455B-BC8C-AB019A7A8E87}"/>
            </c:ext>
          </c:extLst>
        </c:ser>
        <c:dLbls>
          <c:showLegendKey val="0"/>
          <c:showVal val="0"/>
          <c:showCatName val="0"/>
          <c:showSerName val="0"/>
          <c:showPercent val="0"/>
          <c:showBubbleSize val="0"/>
        </c:dLbls>
        <c:gapWidth val="150"/>
        <c:axId val="323466288"/>
        <c:axId val="32456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#N/A</c:v>
                </c:pt>
                <c:pt idx="4">
                  <c:v>385.7</c:v>
                </c:pt>
              </c:numCache>
            </c:numRef>
          </c:val>
          <c:smooth val="0"/>
          <c:extLst xmlns:c16r2="http://schemas.microsoft.com/office/drawing/2015/06/chart">
            <c:ext xmlns:c16="http://schemas.microsoft.com/office/drawing/2014/chart" uri="{C3380CC4-5D6E-409C-BE32-E72D297353CC}">
              <c16:uniqueId val="{00000001-30D2-455B-BC8C-AB019A7A8E87}"/>
            </c:ext>
          </c:extLst>
        </c:ser>
        <c:dLbls>
          <c:showLegendKey val="0"/>
          <c:showVal val="0"/>
          <c:showCatName val="0"/>
          <c:showSerName val="0"/>
          <c:showPercent val="0"/>
          <c:showBubbleSize val="0"/>
        </c:dLbls>
        <c:marker val="1"/>
        <c:smooth val="0"/>
        <c:axId val="323466288"/>
        <c:axId val="324564808"/>
      </c:lineChart>
      <c:catAx>
        <c:axId val="323466288"/>
        <c:scaling>
          <c:orientation val="minMax"/>
        </c:scaling>
        <c:delete val="1"/>
        <c:axPos val="b"/>
        <c:numFmt formatCode="General" sourceLinked="1"/>
        <c:majorTickMark val="none"/>
        <c:minorTickMark val="none"/>
        <c:tickLblPos val="none"/>
        <c:crossAx val="324564808"/>
        <c:crosses val="autoZero"/>
        <c:auto val="1"/>
        <c:lblAlgn val="ctr"/>
        <c:lblOffset val="100"/>
        <c:noMultiLvlLbl val="1"/>
      </c:catAx>
      <c:valAx>
        <c:axId val="324564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466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1126-41A0-9B7E-746AA4BFF1BA}"/>
            </c:ext>
          </c:extLst>
        </c:ser>
        <c:dLbls>
          <c:showLegendKey val="0"/>
          <c:showVal val="0"/>
          <c:showCatName val="0"/>
          <c:showSerName val="0"/>
          <c:showPercent val="0"/>
          <c:showBubbleSize val="0"/>
        </c:dLbls>
        <c:gapWidth val="150"/>
        <c:axId val="325419328"/>
        <c:axId val="32541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#N/A</c:v>
                </c:pt>
                <c:pt idx="4">
                  <c:v>70.3</c:v>
                </c:pt>
              </c:numCache>
            </c:numRef>
          </c:val>
          <c:smooth val="0"/>
          <c:extLst xmlns:c16r2="http://schemas.microsoft.com/office/drawing/2015/06/chart">
            <c:ext xmlns:c16="http://schemas.microsoft.com/office/drawing/2014/chart" uri="{C3380CC4-5D6E-409C-BE32-E72D297353CC}">
              <c16:uniqueId val="{00000001-1126-41A0-9B7E-746AA4BFF1BA}"/>
            </c:ext>
          </c:extLst>
        </c:ser>
        <c:dLbls>
          <c:showLegendKey val="0"/>
          <c:showVal val="0"/>
          <c:showCatName val="0"/>
          <c:showSerName val="0"/>
          <c:showPercent val="0"/>
          <c:showBubbleSize val="0"/>
        </c:dLbls>
        <c:marker val="1"/>
        <c:smooth val="0"/>
        <c:axId val="325419328"/>
        <c:axId val="325419712"/>
      </c:lineChart>
      <c:catAx>
        <c:axId val="325419328"/>
        <c:scaling>
          <c:orientation val="minMax"/>
        </c:scaling>
        <c:delete val="1"/>
        <c:axPos val="b"/>
        <c:numFmt formatCode="General" sourceLinked="1"/>
        <c:majorTickMark val="none"/>
        <c:minorTickMark val="none"/>
        <c:tickLblPos val="none"/>
        <c:crossAx val="325419712"/>
        <c:crosses val="autoZero"/>
        <c:auto val="1"/>
        <c:lblAlgn val="ctr"/>
        <c:lblOffset val="100"/>
        <c:noMultiLvlLbl val="1"/>
      </c:catAx>
      <c:valAx>
        <c:axId val="325419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419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DF7-46B9-9534-1732749A7253}"/>
            </c:ext>
          </c:extLst>
        </c:ser>
        <c:dLbls>
          <c:showLegendKey val="0"/>
          <c:showVal val="0"/>
          <c:showCatName val="0"/>
          <c:showSerName val="0"/>
          <c:showPercent val="0"/>
          <c:showBubbleSize val="0"/>
        </c:dLbls>
        <c:gapWidth val="150"/>
        <c:axId val="325472696"/>
        <c:axId val="3254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DF7-46B9-9534-1732749A7253}"/>
            </c:ext>
          </c:extLst>
        </c:ser>
        <c:dLbls>
          <c:showLegendKey val="0"/>
          <c:showVal val="0"/>
          <c:showCatName val="0"/>
          <c:showSerName val="0"/>
          <c:showPercent val="0"/>
          <c:showBubbleSize val="0"/>
        </c:dLbls>
        <c:marker val="1"/>
        <c:smooth val="0"/>
        <c:axId val="325472696"/>
        <c:axId val="325477184"/>
      </c:lineChart>
      <c:catAx>
        <c:axId val="325472696"/>
        <c:scaling>
          <c:orientation val="minMax"/>
        </c:scaling>
        <c:delete val="1"/>
        <c:axPos val="b"/>
        <c:numFmt formatCode="General" sourceLinked="1"/>
        <c:majorTickMark val="none"/>
        <c:minorTickMark val="none"/>
        <c:tickLblPos val="none"/>
        <c:crossAx val="325477184"/>
        <c:crosses val="autoZero"/>
        <c:auto val="1"/>
        <c:lblAlgn val="ctr"/>
        <c:lblOffset val="100"/>
        <c:noMultiLvlLbl val="1"/>
      </c:catAx>
      <c:valAx>
        <c:axId val="3254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472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576A-48D0-8C3D-E679AE77CDF2}"/>
            </c:ext>
          </c:extLst>
        </c:ser>
        <c:dLbls>
          <c:showLegendKey val="0"/>
          <c:showVal val="0"/>
          <c:showCatName val="0"/>
          <c:showSerName val="0"/>
          <c:showPercent val="0"/>
          <c:showBubbleSize val="0"/>
        </c:dLbls>
        <c:gapWidth val="150"/>
        <c:axId val="326118880"/>
        <c:axId val="32612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576A-48D0-8C3D-E679AE77CDF2}"/>
            </c:ext>
          </c:extLst>
        </c:ser>
        <c:dLbls>
          <c:showLegendKey val="0"/>
          <c:showVal val="0"/>
          <c:showCatName val="0"/>
          <c:showSerName val="0"/>
          <c:showPercent val="0"/>
          <c:showBubbleSize val="0"/>
        </c:dLbls>
        <c:marker val="1"/>
        <c:smooth val="0"/>
        <c:axId val="326118880"/>
        <c:axId val="326127464"/>
      </c:lineChart>
      <c:catAx>
        <c:axId val="326118880"/>
        <c:scaling>
          <c:orientation val="minMax"/>
        </c:scaling>
        <c:delete val="1"/>
        <c:axPos val="b"/>
        <c:numFmt formatCode="General" sourceLinked="1"/>
        <c:majorTickMark val="none"/>
        <c:minorTickMark val="none"/>
        <c:tickLblPos val="none"/>
        <c:crossAx val="326127464"/>
        <c:crosses val="autoZero"/>
        <c:auto val="1"/>
        <c:lblAlgn val="ctr"/>
        <c:lblOffset val="100"/>
        <c:noMultiLvlLbl val="1"/>
      </c:catAx>
      <c:valAx>
        <c:axId val="326127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118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#N/A</c:v>
                </c:pt>
                <c:pt idx="1">
                  <c:v>#N/A</c:v>
                </c:pt>
                <c:pt idx="2">
                  <c:v>#N/A</c:v>
                </c:pt>
                <c:pt idx="3">
                  <c:v>#N/A</c:v>
                </c:pt>
                <c:pt idx="4">
                  <c:v>100</c:v>
                </c:pt>
              </c:numCache>
            </c:numRef>
          </c:val>
          <c:extLst xmlns:c16r2="http://schemas.microsoft.com/office/drawing/2015/06/chart">
            <c:ext xmlns:c16="http://schemas.microsoft.com/office/drawing/2014/chart" uri="{C3380CC4-5D6E-409C-BE32-E72D297353CC}">
              <c16:uniqueId val="{00000000-C4BA-4D65-9A87-F083976B1364}"/>
            </c:ext>
          </c:extLst>
        </c:ser>
        <c:dLbls>
          <c:showLegendKey val="0"/>
          <c:showVal val="0"/>
          <c:showCatName val="0"/>
          <c:showSerName val="0"/>
          <c:showPercent val="0"/>
          <c:showBubbleSize val="0"/>
        </c:dLbls>
        <c:gapWidth val="150"/>
        <c:axId val="323992976"/>
        <c:axId val="32399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#N/A</c:v>
                </c:pt>
                <c:pt idx="4">
                  <c:v>9</c:v>
                </c:pt>
              </c:numCache>
            </c:numRef>
          </c:val>
          <c:smooth val="0"/>
          <c:extLst xmlns:c16r2="http://schemas.microsoft.com/office/drawing/2015/06/chart">
            <c:ext xmlns:c16="http://schemas.microsoft.com/office/drawing/2014/chart" uri="{C3380CC4-5D6E-409C-BE32-E72D297353CC}">
              <c16:uniqueId val="{00000001-C4BA-4D65-9A87-F083976B1364}"/>
            </c:ext>
          </c:extLst>
        </c:ser>
        <c:dLbls>
          <c:showLegendKey val="0"/>
          <c:showVal val="0"/>
          <c:showCatName val="0"/>
          <c:showSerName val="0"/>
          <c:showPercent val="0"/>
          <c:showBubbleSize val="0"/>
        </c:dLbls>
        <c:marker val="1"/>
        <c:smooth val="0"/>
        <c:axId val="323992976"/>
        <c:axId val="323995720"/>
      </c:lineChart>
      <c:catAx>
        <c:axId val="323992976"/>
        <c:scaling>
          <c:orientation val="minMax"/>
        </c:scaling>
        <c:delete val="1"/>
        <c:axPos val="b"/>
        <c:numFmt formatCode="General" sourceLinked="1"/>
        <c:majorTickMark val="none"/>
        <c:minorTickMark val="none"/>
        <c:tickLblPos val="none"/>
        <c:crossAx val="323995720"/>
        <c:crosses val="autoZero"/>
        <c:auto val="1"/>
        <c:lblAlgn val="ctr"/>
        <c:lblOffset val="100"/>
        <c:noMultiLvlLbl val="1"/>
      </c:catAx>
      <c:valAx>
        <c:axId val="323995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992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C846-471B-B851-B130D0CFC8FE}"/>
            </c:ext>
          </c:extLst>
        </c:ser>
        <c:dLbls>
          <c:showLegendKey val="0"/>
          <c:showVal val="0"/>
          <c:showCatName val="0"/>
          <c:showSerName val="0"/>
          <c:showPercent val="0"/>
          <c:showBubbleSize val="0"/>
        </c:dLbls>
        <c:gapWidth val="150"/>
        <c:axId val="323996504"/>
        <c:axId val="323997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405</c:v>
                </c:pt>
              </c:numCache>
            </c:numRef>
          </c:val>
          <c:smooth val="0"/>
          <c:extLst xmlns:c16r2="http://schemas.microsoft.com/office/drawing/2015/06/chart">
            <c:ext xmlns:c16="http://schemas.microsoft.com/office/drawing/2014/chart" uri="{C3380CC4-5D6E-409C-BE32-E72D297353CC}">
              <c16:uniqueId val="{00000001-C846-471B-B851-B130D0CFC8FE}"/>
            </c:ext>
          </c:extLst>
        </c:ser>
        <c:dLbls>
          <c:showLegendKey val="0"/>
          <c:showVal val="0"/>
          <c:showCatName val="0"/>
          <c:showSerName val="0"/>
          <c:showPercent val="0"/>
          <c:showBubbleSize val="0"/>
        </c:dLbls>
        <c:marker val="1"/>
        <c:smooth val="0"/>
        <c:axId val="323996504"/>
        <c:axId val="323997288"/>
      </c:lineChart>
      <c:catAx>
        <c:axId val="323996504"/>
        <c:scaling>
          <c:orientation val="minMax"/>
        </c:scaling>
        <c:delete val="1"/>
        <c:axPos val="b"/>
        <c:numFmt formatCode="General" sourceLinked="1"/>
        <c:majorTickMark val="none"/>
        <c:minorTickMark val="none"/>
        <c:tickLblPos val="none"/>
        <c:crossAx val="323997288"/>
        <c:crosses val="autoZero"/>
        <c:auto val="1"/>
        <c:lblAlgn val="ctr"/>
        <c:lblOffset val="100"/>
        <c:noMultiLvlLbl val="1"/>
      </c:catAx>
      <c:valAx>
        <c:axId val="323997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3996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BC2F-464A-A055-65BFDE958C40}"/>
            </c:ext>
          </c:extLst>
        </c:ser>
        <c:dLbls>
          <c:showLegendKey val="0"/>
          <c:showVal val="0"/>
          <c:showCatName val="0"/>
          <c:showSerName val="0"/>
          <c:showPercent val="0"/>
          <c:showBubbleSize val="0"/>
        </c:dLbls>
        <c:gapWidth val="150"/>
        <c:axId val="323998072"/>
        <c:axId val="32399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#N/A</c:v>
                </c:pt>
                <c:pt idx="4">
                  <c:v>224.4</c:v>
                </c:pt>
              </c:numCache>
            </c:numRef>
          </c:val>
          <c:smooth val="0"/>
          <c:extLst xmlns:c16r2="http://schemas.microsoft.com/office/drawing/2015/06/chart">
            <c:ext xmlns:c16="http://schemas.microsoft.com/office/drawing/2014/chart" uri="{C3380CC4-5D6E-409C-BE32-E72D297353CC}">
              <c16:uniqueId val="{00000001-BC2F-464A-A055-65BFDE958C40}"/>
            </c:ext>
          </c:extLst>
        </c:ser>
        <c:dLbls>
          <c:showLegendKey val="0"/>
          <c:showVal val="0"/>
          <c:showCatName val="0"/>
          <c:showSerName val="0"/>
          <c:showPercent val="0"/>
          <c:showBubbleSize val="0"/>
        </c:dLbls>
        <c:marker val="1"/>
        <c:smooth val="0"/>
        <c:axId val="323998072"/>
        <c:axId val="323993760"/>
      </c:lineChart>
      <c:catAx>
        <c:axId val="323998072"/>
        <c:scaling>
          <c:orientation val="minMax"/>
        </c:scaling>
        <c:delete val="1"/>
        <c:axPos val="b"/>
        <c:numFmt formatCode="General" sourceLinked="1"/>
        <c:majorTickMark val="none"/>
        <c:minorTickMark val="none"/>
        <c:tickLblPos val="none"/>
        <c:crossAx val="323993760"/>
        <c:crosses val="autoZero"/>
        <c:auto val="1"/>
        <c:lblAlgn val="ctr"/>
        <c:lblOffset val="100"/>
        <c:noMultiLvlLbl val="1"/>
      </c:catAx>
      <c:valAx>
        <c:axId val="323993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998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D3CC-4B58-8650-0EE1113EC58A}"/>
            </c:ext>
          </c:extLst>
        </c:ser>
        <c:dLbls>
          <c:showLegendKey val="0"/>
          <c:showVal val="0"/>
          <c:showCatName val="0"/>
          <c:showSerName val="0"/>
          <c:showPercent val="0"/>
          <c:showBubbleSize val="0"/>
        </c:dLbls>
        <c:gapWidth val="150"/>
        <c:axId val="323999248"/>
        <c:axId val="32399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-121.8</c:v>
                </c:pt>
              </c:numCache>
            </c:numRef>
          </c:val>
          <c:smooth val="0"/>
          <c:extLst xmlns:c16r2="http://schemas.microsoft.com/office/drawing/2015/06/chart">
            <c:ext xmlns:c16="http://schemas.microsoft.com/office/drawing/2014/chart" uri="{C3380CC4-5D6E-409C-BE32-E72D297353CC}">
              <c16:uniqueId val="{00000001-D3CC-4B58-8650-0EE1113EC58A}"/>
            </c:ext>
          </c:extLst>
        </c:ser>
        <c:dLbls>
          <c:showLegendKey val="0"/>
          <c:showVal val="0"/>
          <c:showCatName val="0"/>
          <c:showSerName val="0"/>
          <c:showPercent val="0"/>
          <c:showBubbleSize val="0"/>
        </c:dLbls>
        <c:marker val="1"/>
        <c:smooth val="0"/>
        <c:axId val="323999248"/>
        <c:axId val="323994152"/>
      </c:lineChart>
      <c:catAx>
        <c:axId val="323999248"/>
        <c:scaling>
          <c:orientation val="minMax"/>
        </c:scaling>
        <c:delete val="1"/>
        <c:axPos val="b"/>
        <c:numFmt formatCode="General" sourceLinked="1"/>
        <c:majorTickMark val="none"/>
        <c:minorTickMark val="none"/>
        <c:tickLblPos val="none"/>
        <c:crossAx val="323994152"/>
        <c:crosses val="autoZero"/>
        <c:auto val="1"/>
        <c:lblAlgn val="ctr"/>
        <c:lblOffset val="100"/>
        <c:noMultiLvlLbl val="1"/>
      </c:catAx>
      <c:valAx>
        <c:axId val="323994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999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#N/A</c:v>
                </c:pt>
                <c:pt idx="1">
                  <c:v>#N/A</c:v>
                </c:pt>
                <c:pt idx="2">
                  <c:v>#N/A</c:v>
                </c:pt>
                <c:pt idx="3">
                  <c:v>#N/A</c:v>
                </c:pt>
                <c:pt idx="4">
                  <c:v>-2053</c:v>
                </c:pt>
              </c:numCache>
            </c:numRef>
          </c:val>
          <c:extLst xmlns:c16r2="http://schemas.microsoft.com/office/drawing/2015/06/chart">
            <c:ext xmlns:c16="http://schemas.microsoft.com/office/drawing/2014/chart" uri="{C3380CC4-5D6E-409C-BE32-E72D297353CC}">
              <c16:uniqueId val="{00000000-8F29-4689-9C13-B770805F1DD1}"/>
            </c:ext>
          </c:extLst>
        </c:ser>
        <c:dLbls>
          <c:showLegendKey val="0"/>
          <c:showVal val="0"/>
          <c:showCatName val="0"/>
          <c:showSerName val="0"/>
          <c:showPercent val="0"/>
          <c:showBubbleSize val="0"/>
        </c:dLbls>
        <c:gapWidth val="150"/>
        <c:axId val="323998856"/>
        <c:axId val="323999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#N/A</c:v>
                </c:pt>
                <c:pt idx="4">
                  <c:v>2698</c:v>
                </c:pt>
              </c:numCache>
            </c:numRef>
          </c:val>
          <c:smooth val="0"/>
          <c:extLst xmlns:c16r2="http://schemas.microsoft.com/office/drawing/2015/06/chart">
            <c:ext xmlns:c16="http://schemas.microsoft.com/office/drawing/2014/chart" uri="{C3380CC4-5D6E-409C-BE32-E72D297353CC}">
              <c16:uniqueId val="{00000001-8F29-4689-9C13-B770805F1DD1}"/>
            </c:ext>
          </c:extLst>
        </c:ser>
        <c:dLbls>
          <c:showLegendKey val="0"/>
          <c:showVal val="0"/>
          <c:showCatName val="0"/>
          <c:showSerName val="0"/>
          <c:showPercent val="0"/>
          <c:showBubbleSize val="0"/>
        </c:dLbls>
        <c:marker val="1"/>
        <c:smooth val="0"/>
        <c:axId val="323998856"/>
        <c:axId val="323999640"/>
      </c:lineChart>
      <c:catAx>
        <c:axId val="323998856"/>
        <c:scaling>
          <c:orientation val="minMax"/>
        </c:scaling>
        <c:delete val="1"/>
        <c:axPos val="b"/>
        <c:numFmt formatCode="General" sourceLinked="1"/>
        <c:majorTickMark val="none"/>
        <c:minorTickMark val="none"/>
        <c:tickLblPos val="none"/>
        <c:crossAx val="323999640"/>
        <c:crosses val="autoZero"/>
        <c:auto val="1"/>
        <c:lblAlgn val="ctr"/>
        <c:lblOffset val="100"/>
        <c:noMultiLvlLbl val="1"/>
      </c:catAx>
      <c:valAx>
        <c:axId val="323999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3998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X10"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三重県志摩市　志摩磯部駅前東駐車場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263</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6</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t="str">
        <f>データ!Y7</f>
        <v>-</v>
      </c>
      <c r="V31" s="110"/>
      <c r="W31" s="110"/>
      <c r="X31" s="110"/>
      <c r="Y31" s="110"/>
      <c r="Z31" s="110"/>
      <c r="AA31" s="110"/>
      <c r="AB31" s="110"/>
      <c r="AC31" s="110"/>
      <c r="AD31" s="110"/>
      <c r="AE31" s="110"/>
      <c r="AF31" s="110"/>
      <c r="AG31" s="110"/>
      <c r="AH31" s="110"/>
      <c r="AI31" s="110"/>
      <c r="AJ31" s="110"/>
      <c r="AK31" s="110"/>
      <c r="AL31" s="110"/>
      <c r="AM31" s="110"/>
      <c r="AN31" s="110" t="str">
        <f>データ!Z7</f>
        <v>-</v>
      </c>
      <c r="AO31" s="110"/>
      <c r="AP31" s="110"/>
      <c r="AQ31" s="110"/>
      <c r="AR31" s="110"/>
      <c r="AS31" s="110"/>
      <c r="AT31" s="110"/>
      <c r="AU31" s="110"/>
      <c r="AV31" s="110"/>
      <c r="AW31" s="110"/>
      <c r="AX31" s="110"/>
      <c r="AY31" s="110"/>
      <c r="AZ31" s="110"/>
      <c r="BA31" s="110"/>
      <c r="BB31" s="110"/>
      <c r="BC31" s="110"/>
      <c r="BD31" s="110"/>
      <c r="BE31" s="110"/>
      <c r="BF31" s="110"/>
      <c r="BG31" s="110" t="str">
        <f>データ!AA7</f>
        <v>-</v>
      </c>
      <c r="BH31" s="110"/>
      <c r="BI31" s="110"/>
      <c r="BJ31" s="110"/>
      <c r="BK31" s="110"/>
      <c r="BL31" s="110"/>
      <c r="BM31" s="110"/>
      <c r="BN31" s="110"/>
      <c r="BO31" s="110"/>
      <c r="BP31" s="110"/>
      <c r="BQ31" s="110"/>
      <c r="BR31" s="110"/>
      <c r="BS31" s="110"/>
      <c r="BT31" s="110"/>
      <c r="BU31" s="110"/>
      <c r="BV31" s="110"/>
      <c r="BW31" s="110"/>
      <c r="BX31" s="110"/>
      <c r="BY31" s="110"/>
      <c r="BZ31" s="110" t="str">
        <f>データ!AB7</f>
        <v>-</v>
      </c>
      <c r="CA31" s="110"/>
      <c r="CB31" s="110"/>
      <c r="CC31" s="110"/>
      <c r="CD31" s="110"/>
      <c r="CE31" s="110"/>
      <c r="CF31" s="110"/>
      <c r="CG31" s="110"/>
      <c r="CH31" s="110"/>
      <c r="CI31" s="110"/>
      <c r="CJ31" s="110"/>
      <c r="CK31" s="110"/>
      <c r="CL31" s="110"/>
      <c r="CM31" s="110"/>
      <c r="CN31" s="110"/>
      <c r="CO31" s="110"/>
      <c r="CP31" s="110"/>
      <c r="CQ31" s="110"/>
      <c r="CR31" s="110"/>
      <c r="CS31" s="110">
        <f>データ!AC7</f>
        <v>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t="str">
        <f>データ!AJ7</f>
        <v>-</v>
      </c>
      <c r="EM31" s="110"/>
      <c r="EN31" s="110"/>
      <c r="EO31" s="110"/>
      <c r="EP31" s="110"/>
      <c r="EQ31" s="110"/>
      <c r="ER31" s="110"/>
      <c r="ES31" s="110"/>
      <c r="ET31" s="110"/>
      <c r="EU31" s="110"/>
      <c r="EV31" s="110"/>
      <c r="EW31" s="110"/>
      <c r="EX31" s="110"/>
      <c r="EY31" s="110"/>
      <c r="EZ31" s="110"/>
      <c r="FA31" s="110"/>
      <c r="FB31" s="110"/>
      <c r="FC31" s="110"/>
      <c r="FD31" s="110"/>
      <c r="FE31" s="110" t="str">
        <f>データ!AK7</f>
        <v>-</v>
      </c>
      <c r="FF31" s="110"/>
      <c r="FG31" s="110"/>
      <c r="FH31" s="110"/>
      <c r="FI31" s="110"/>
      <c r="FJ31" s="110"/>
      <c r="FK31" s="110"/>
      <c r="FL31" s="110"/>
      <c r="FM31" s="110"/>
      <c r="FN31" s="110"/>
      <c r="FO31" s="110"/>
      <c r="FP31" s="110"/>
      <c r="FQ31" s="110"/>
      <c r="FR31" s="110"/>
      <c r="FS31" s="110"/>
      <c r="FT31" s="110"/>
      <c r="FU31" s="110"/>
      <c r="FV31" s="110"/>
      <c r="FW31" s="110"/>
      <c r="FX31" s="110" t="str">
        <f>データ!AL7</f>
        <v>-</v>
      </c>
      <c r="FY31" s="110"/>
      <c r="FZ31" s="110"/>
      <c r="GA31" s="110"/>
      <c r="GB31" s="110"/>
      <c r="GC31" s="110"/>
      <c r="GD31" s="110"/>
      <c r="GE31" s="110"/>
      <c r="GF31" s="110"/>
      <c r="GG31" s="110"/>
      <c r="GH31" s="110"/>
      <c r="GI31" s="110"/>
      <c r="GJ31" s="110"/>
      <c r="GK31" s="110"/>
      <c r="GL31" s="110"/>
      <c r="GM31" s="110"/>
      <c r="GN31" s="110"/>
      <c r="GO31" s="110"/>
      <c r="GP31" s="110"/>
      <c r="GQ31" s="110" t="str">
        <f>データ!AM7</f>
        <v>-</v>
      </c>
      <c r="GR31" s="110"/>
      <c r="GS31" s="110"/>
      <c r="GT31" s="110"/>
      <c r="GU31" s="110"/>
      <c r="GV31" s="110"/>
      <c r="GW31" s="110"/>
      <c r="GX31" s="110"/>
      <c r="GY31" s="110"/>
      <c r="GZ31" s="110"/>
      <c r="HA31" s="110"/>
      <c r="HB31" s="110"/>
      <c r="HC31" s="110"/>
      <c r="HD31" s="110"/>
      <c r="HE31" s="110"/>
      <c r="HF31" s="110"/>
      <c r="HG31" s="110"/>
      <c r="HH31" s="110"/>
      <c r="HI31" s="110"/>
      <c r="HJ31" s="110">
        <f>データ!AN7</f>
        <v>100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t="str">
        <f>データ!DK7</f>
        <v>-</v>
      </c>
      <c r="JD31" s="81"/>
      <c r="JE31" s="81"/>
      <c r="JF31" s="81"/>
      <c r="JG31" s="81"/>
      <c r="JH31" s="81"/>
      <c r="JI31" s="81"/>
      <c r="JJ31" s="81"/>
      <c r="JK31" s="81"/>
      <c r="JL31" s="81"/>
      <c r="JM31" s="81"/>
      <c r="JN31" s="81"/>
      <c r="JO31" s="81"/>
      <c r="JP31" s="81"/>
      <c r="JQ31" s="81"/>
      <c r="JR31" s="81"/>
      <c r="JS31" s="81"/>
      <c r="JT31" s="81"/>
      <c r="JU31" s="82"/>
      <c r="JV31" s="80" t="str">
        <f>データ!DL7</f>
        <v>-</v>
      </c>
      <c r="JW31" s="81"/>
      <c r="JX31" s="81"/>
      <c r="JY31" s="81"/>
      <c r="JZ31" s="81"/>
      <c r="KA31" s="81"/>
      <c r="KB31" s="81"/>
      <c r="KC31" s="81"/>
      <c r="KD31" s="81"/>
      <c r="KE31" s="81"/>
      <c r="KF31" s="81"/>
      <c r="KG31" s="81"/>
      <c r="KH31" s="81"/>
      <c r="KI31" s="81"/>
      <c r="KJ31" s="81"/>
      <c r="KK31" s="81"/>
      <c r="KL31" s="81"/>
      <c r="KM31" s="81"/>
      <c r="KN31" s="82"/>
      <c r="KO31" s="80" t="str">
        <f>データ!DM7</f>
        <v>-</v>
      </c>
      <c r="KP31" s="81"/>
      <c r="KQ31" s="81"/>
      <c r="KR31" s="81"/>
      <c r="KS31" s="81"/>
      <c r="KT31" s="81"/>
      <c r="KU31" s="81"/>
      <c r="KV31" s="81"/>
      <c r="KW31" s="81"/>
      <c r="KX31" s="81"/>
      <c r="KY31" s="81"/>
      <c r="KZ31" s="81"/>
      <c r="LA31" s="81"/>
      <c r="LB31" s="81"/>
      <c r="LC31" s="81"/>
      <c r="LD31" s="81"/>
      <c r="LE31" s="81"/>
      <c r="LF31" s="81"/>
      <c r="LG31" s="82"/>
      <c r="LH31" s="80" t="str">
        <f>データ!DN7</f>
        <v>-</v>
      </c>
      <c r="LI31" s="81"/>
      <c r="LJ31" s="81"/>
      <c r="LK31" s="81"/>
      <c r="LL31" s="81"/>
      <c r="LM31" s="81"/>
      <c r="LN31" s="81"/>
      <c r="LO31" s="81"/>
      <c r="LP31" s="81"/>
      <c r="LQ31" s="81"/>
      <c r="LR31" s="81"/>
      <c r="LS31" s="81"/>
      <c r="LT31" s="81"/>
      <c r="LU31" s="81"/>
      <c r="LV31" s="81"/>
      <c r="LW31" s="81"/>
      <c r="LX31" s="81"/>
      <c r="LY31" s="81"/>
      <c r="LZ31" s="82"/>
      <c r="MA31" s="80">
        <f>データ!DO7</f>
        <v>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t="str">
        <f>データ!AD7</f>
        <v>-</v>
      </c>
      <c r="V32" s="110"/>
      <c r="W32" s="110"/>
      <c r="X32" s="110"/>
      <c r="Y32" s="110"/>
      <c r="Z32" s="110"/>
      <c r="AA32" s="110"/>
      <c r="AB32" s="110"/>
      <c r="AC32" s="110"/>
      <c r="AD32" s="110"/>
      <c r="AE32" s="110"/>
      <c r="AF32" s="110"/>
      <c r="AG32" s="110"/>
      <c r="AH32" s="110"/>
      <c r="AI32" s="110"/>
      <c r="AJ32" s="110"/>
      <c r="AK32" s="110"/>
      <c r="AL32" s="110"/>
      <c r="AM32" s="110"/>
      <c r="AN32" s="110" t="str">
        <f>データ!AE7</f>
        <v>-</v>
      </c>
      <c r="AO32" s="110"/>
      <c r="AP32" s="110"/>
      <c r="AQ32" s="110"/>
      <c r="AR32" s="110"/>
      <c r="AS32" s="110"/>
      <c r="AT32" s="110"/>
      <c r="AU32" s="110"/>
      <c r="AV32" s="110"/>
      <c r="AW32" s="110"/>
      <c r="AX32" s="110"/>
      <c r="AY32" s="110"/>
      <c r="AZ32" s="110"/>
      <c r="BA32" s="110"/>
      <c r="BB32" s="110"/>
      <c r="BC32" s="110"/>
      <c r="BD32" s="110"/>
      <c r="BE32" s="110"/>
      <c r="BF32" s="110"/>
      <c r="BG32" s="110" t="str">
        <f>データ!AF7</f>
        <v>-</v>
      </c>
      <c r="BH32" s="110"/>
      <c r="BI32" s="110"/>
      <c r="BJ32" s="110"/>
      <c r="BK32" s="110"/>
      <c r="BL32" s="110"/>
      <c r="BM32" s="110"/>
      <c r="BN32" s="110"/>
      <c r="BO32" s="110"/>
      <c r="BP32" s="110"/>
      <c r="BQ32" s="110"/>
      <c r="BR32" s="110"/>
      <c r="BS32" s="110"/>
      <c r="BT32" s="110"/>
      <c r="BU32" s="110"/>
      <c r="BV32" s="110"/>
      <c r="BW32" s="110"/>
      <c r="BX32" s="110"/>
      <c r="BY32" s="110"/>
      <c r="BZ32" s="110" t="str">
        <f>データ!AG7</f>
        <v>-</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t="str">
        <f>データ!AO7</f>
        <v>-</v>
      </c>
      <c r="EM32" s="110"/>
      <c r="EN32" s="110"/>
      <c r="EO32" s="110"/>
      <c r="EP32" s="110"/>
      <c r="EQ32" s="110"/>
      <c r="ER32" s="110"/>
      <c r="ES32" s="110"/>
      <c r="ET32" s="110"/>
      <c r="EU32" s="110"/>
      <c r="EV32" s="110"/>
      <c r="EW32" s="110"/>
      <c r="EX32" s="110"/>
      <c r="EY32" s="110"/>
      <c r="EZ32" s="110"/>
      <c r="FA32" s="110"/>
      <c r="FB32" s="110"/>
      <c r="FC32" s="110"/>
      <c r="FD32" s="110"/>
      <c r="FE32" s="110" t="str">
        <f>データ!AP7</f>
        <v>-</v>
      </c>
      <c r="FF32" s="110"/>
      <c r="FG32" s="110"/>
      <c r="FH32" s="110"/>
      <c r="FI32" s="110"/>
      <c r="FJ32" s="110"/>
      <c r="FK32" s="110"/>
      <c r="FL32" s="110"/>
      <c r="FM32" s="110"/>
      <c r="FN32" s="110"/>
      <c r="FO32" s="110"/>
      <c r="FP32" s="110"/>
      <c r="FQ32" s="110"/>
      <c r="FR32" s="110"/>
      <c r="FS32" s="110"/>
      <c r="FT32" s="110"/>
      <c r="FU32" s="110"/>
      <c r="FV32" s="110"/>
      <c r="FW32" s="110"/>
      <c r="FX32" s="110" t="str">
        <f>データ!AQ7</f>
        <v>-</v>
      </c>
      <c r="FY32" s="110"/>
      <c r="FZ32" s="110"/>
      <c r="GA32" s="110"/>
      <c r="GB32" s="110"/>
      <c r="GC32" s="110"/>
      <c r="GD32" s="110"/>
      <c r="GE32" s="110"/>
      <c r="GF32" s="110"/>
      <c r="GG32" s="110"/>
      <c r="GH32" s="110"/>
      <c r="GI32" s="110"/>
      <c r="GJ32" s="110"/>
      <c r="GK32" s="110"/>
      <c r="GL32" s="110"/>
      <c r="GM32" s="110"/>
      <c r="GN32" s="110"/>
      <c r="GO32" s="110"/>
      <c r="GP32" s="110"/>
      <c r="GQ32" s="110" t="str">
        <f>データ!AR7</f>
        <v>-</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t="str">
        <f>データ!DP7</f>
        <v>-</v>
      </c>
      <c r="JD32" s="81"/>
      <c r="JE32" s="81"/>
      <c r="JF32" s="81"/>
      <c r="JG32" s="81"/>
      <c r="JH32" s="81"/>
      <c r="JI32" s="81"/>
      <c r="JJ32" s="81"/>
      <c r="JK32" s="81"/>
      <c r="JL32" s="81"/>
      <c r="JM32" s="81"/>
      <c r="JN32" s="81"/>
      <c r="JO32" s="81"/>
      <c r="JP32" s="81"/>
      <c r="JQ32" s="81"/>
      <c r="JR32" s="81"/>
      <c r="JS32" s="81"/>
      <c r="JT32" s="81"/>
      <c r="JU32" s="82"/>
      <c r="JV32" s="80" t="str">
        <f>データ!DQ7</f>
        <v>-</v>
      </c>
      <c r="JW32" s="81"/>
      <c r="JX32" s="81"/>
      <c r="JY32" s="81"/>
      <c r="JZ32" s="81"/>
      <c r="KA32" s="81"/>
      <c r="KB32" s="81"/>
      <c r="KC32" s="81"/>
      <c r="KD32" s="81"/>
      <c r="KE32" s="81"/>
      <c r="KF32" s="81"/>
      <c r="KG32" s="81"/>
      <c r="KH32" s="81"/>
      <c r="KI32" s="81"/>
      <c r="KJ32" s="81"/>
      <c r="KK32" s="81"/>
      <c r="KL32" s="81"/>
      <c r="KM32" s="81"/>
      <c r="KN32" s="82"/>
      <c r="KO32" s="80" t="str">
        <f>データ!DR7</f>
        <v>-</v>
      </c>
      <c r="KP32" s="81"/>
      <c r="KQ32" s="81"/>
      <c r="KR32" s="81"/>
      <c r="KS32" s="81"/>
      <c r="KT32" s="81"/>
      <c r="KU32" s="81"/>
      <c r="KV32" s="81"/>
      <c r="KW32" s="81"/>
      <c r="KX32" s="81"/>
      <c r="KY32" s="81"/>
      <c r="KZ32" s="81"/>
      <c r="LA32" s="81"/>
      <c r="LB32" s="81"/>
      <c r="LC32" s="81"/>
      <c r="LD32" s="81"/>
      <c r="LE32" s="81"/>
      <c r="LF32" s="81"/>
      <c r="LG32" s="82"/>
      <c r="LH32" s="80" t="str">
        <f>データ!DS7</f>
        <v>-</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t="str">
        <f>データ!AU7</f>
        <v>-</v>
      </c>
      <c r="V52" s="106"/>
      <c r="W52" s="106"/>
      <c r="X52" s="106"/>
      <c r="Y52" s="106"/>
      <c r="Z52" s="106"/>
      <c r="AA52" s="106"/>
      <c r="AB52" s="106"/>
      <c r="AC52" s="106"/>
      <c r="AD52" s="106"/>
      <c r="AE52" s="106"/>
      <c r="AF52" s="106"/>
      <c r="AG52" s="106"/>
      <c r="AH52" s="106"/>
      <c r="AI52" s="106"/>
      <c r="AJ52" s="106"/>
      <c r="AK52" s="106"/>
      <c r="AL52" s="106"/>
      <c r="AM52" s="106"/>
      <c r="AN52" s="106" t="str">
        <f>データ!AV7</f>
        <v>-</v>
      </c>
      <c r="AO52" s="106"/>
      <c r="AP52" s="106"/>
      <c r="AQ52" s="106"/>
      <c r="AR52" s="106"/>
      <c r="AS52" s="106"/>
      <c r="AT52" s="106"/>
      <c r="AU52" s="106"/>
      <c r="AV52" s="106"/>
      <c r="AW52" s="106"/>
      <c r="AX52" s="106"/>
      <c r="AY52" s="106"/>
      <c r="AZ52" s="106"/>
      <c r="BA52" s="106"/>
      <c r="BB52" s="106"/>
      <c r="BC52" s="106"/>
      <c r="BD52" s="106"/>
      <c r="BE52" s="106"/>
      <c r="BF52" s="106"/>
      <c r="BG52" s="106" t="str">
        <f>データ!AW7</f>
        <v>-</v>
      </c>
      <c r="BH52" s="106"/>
      <c r="BI52" s="106"/>
      <c r="BJ52" s="106"/>
      <c r="BK52" s="106"/>
      <c r="BL52" s="106"/>
      <c r="BM52" s="106"/>
      <c r="BN52" s="106"/>
      <c r="BO52" s="106"/>
      <c r="BP52" s="106"/>
      <c r="BQ52" s="106"/>
      <c r="BR52" s="106"/>
      <c r="BS52" s="106"/>
      <c r="BT52" s="106"/>
      <c r="BU52" s="106"/>
      <c r="BV52" s="106"/>
      <c r="BW52" s="106"/>
      <c r="BX52" s="106"/>
      <c r="BY52" s="106"/>
      <c r="BZ52" s="106" t="str">
        <f>データ!AX7</f>
        <v>-</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t="str">
        <f>データ!BF7</f>
        <v>-</v>
      </c>
      <c r="EM52" s="110"/>
      <c r="EN52" s="110"/>
      <c r="EO52" s="110"/>
      <c r="EP52" s="110"/>
      <c r="EQ52" s="110"/>
      <c r="ER52" s="110"/>
      <c r="ES52" s="110"/>
      <c r="ET52" s="110"/>
      <c r="EU52" s="110"/>
      <c r="EV52" s="110"/>
      <c r="EW52" s="110"/>
      <c r="EX52" s="110"/>
      <c r="EY52" s="110"/>
      <c r="EZ52" s="110"/>
      <c r="FA52" s="110"/>
      <c r="FB52" s="110"/>
      <c r="FC52" s="110"/>
      <c r="FD52" s="110"/>
      <c r="FE52" s="110" t="str">
        <f>データ!BG7</f>
        <v>-</v>
      </c>
      <c r="FF52" s="110"/>
      <c r="FG52" s="110"/>
      <c r="FH52" s="110"/>
      <c r="FI52" s="110"/>
      <c r="FJ52" s="110"/>
      <c r="FK52" s="110"/>
      <c r="FL52" s="110"/>
      <c r="FM52" s="110"/>
      <c r="FN52" s="110"/>
      <c r="FO52" s="110"/>
      <c r="FP52" s="110"/>
      <c r="FQ52" s="110"/>
      <c r="FR52" s="110"/>
      <c r="FS52" s="110"/>
      <c r="FT52" s="110"/>
      <c r="FU52" s="110"/>
      <c r="FV52" s="110"/>
      <c r="FW52" s="110"/>
      <c r="FX52" s="110" t="str">
        <f>データ!BH7</f>
        <v>-</v>
      </c>
      <c r="FY52" s="110"/>
      <c r="FZ52" s="110"/>
      <c r="GA52" s="110"/>
      <c r="GB52" s="110"/>
      <c r="GC52" s="110"/>
      <c r="GD52" s="110"/>
      <c r="GE52" s="110"/>
      <c r="GF52" s="110"/>
      <c r="GG52" s="110"/>
      <c r="GH52" s="110"/>
      <c r="GI52" s="110"/>
      <c r="GJ52" s="110"/>
      <c r="GK52" s="110"/>
      <c r="GL52" s="110"/>
      <c r="GM52" s="110"/>
      <c r="GN52" s="110"/>
      <c r="GO52" s="110"/>
      <c r="GP52" s="110"/>
      <c r="GQ52" s="110" t="str">
        <f>データ!BI7</f>
        <v>-</v>
      </c>
      <c r="GR52" s="110"/>
      <c r="GS52" s="110"/>
      <c r="GT52" s="110"/>
      <c r="GU52" s="110"/>
      <c r="GV52" s="110"/>
      <c r="GW52" s="110"/>
      <c r="GX52" s="110"/>
      <c r="GY52" s="110"/>
      <c r="GZ52" s="110"/>
      <c r="HA52" s="110"/>
      <c r="HB52" s="110"/>
      <c r="HC52" s="110"/>
      <c r="HD52" s="110"/>
      <c r="HE52" s="110"/>
      <c r="HF52" s="110"/>
      <c r="HG52" s="110"/>
      <c r="HH52" s="110"/>
      <c r="HI52" s="110"/>
      <c r="HJ52" s="110">
        <f>データ!BJ7</f>
        <v>0</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t="str">
        <f>データ!BQ7</f>
        <v>-</v>
      </c>
      <c r="JD52" s="106"/>
      <c r="JE52" s="106"/>
      <c r="JF52" s="106"/>
      <c r="JG52" s="106"/>
      <c r="JH52" s="106"/>
      <c r="JI52" s="106"/>
      <c r="JJ52" s="106"/>
      <c r="JK52" s="106"/>
      <c r="JL52" s="106"/>
      <c r="JM52" s="106"/>
      <c r="JN52" s="106"/>
      <c r="JO52" s="106"/>
      <c r="JP52" s="106"/>
      <c r="JQ52" s="106"/>
      <c r="JR52" s="106"/>
      <c r="JS52" s="106"/>
      <c r="JT52" s="106"/>
      <c r="JU52" s="106"/>
      <c r="JV52" s="106" t="str">
        <f>データ!BR7</f>
        <v>-</v>
      </c>
      <c r="JW52" s="106"/>
      <c r="JX52" s="106"/>
      <c r="JY52" s="106"/>
      <c r="JZ52" s="106"/>
      <c r="KA52" s="106"/>
      <c r="KB52" s="106"/>
      <c r="KC52" s="106"/>
      <c r="KD52" s="106"/>
      <c r="KE52" s="106"/>
      <c r="KF52" s="106"/>
      <c r="KG52" s="106"/>
      <c r="KH52" s="106"/>
      <c r="KI52" s="106"/>
      <c r="KJ52" s="106"/>
      <c r="KK52" s="106"/>
      <c r="KL52" s="106"/>
      <c r="KM52" s="106"/>
      <c r="KN52" s="106"/>
      <c r="KO52" s="106" t="str">
        <f>データ!BS7</f>
        <v>-</v>
      </c>
      <c r="KP52" s="106"/>
      <c r="KQ52" s="106"/>
      <c r="KR52" s="106"/>
      <c r="KS52" s="106"/>
      <c r="KT52" s="106"/>
      <c r="KU52" s="106"/>
      <c r="KV52" s="106"/>
      <c r="KW52" s="106"/>
      <c r="KX52" s="106"/>
      <c r="KY52" s="106"/>
      <c r="KZ52" s="106"/>
      <c r="LA52" s="106"/>
      <c r="LB52" s="106"/>
      <c r="LC52" s="106"/>
      <c r="LD52" s="106"/>
      <c r="LE52" s="106"/>
      <c r="LF52" s="106"/>
      <c r="LG52" s="106"/>
      <c r="LH52" s="106" t="str">
        <f>データ!BT7</f>
        <v>-</v>
      </c>
      <c r="LI52" s="106"/>
      <c r="LJ52" s="106"/>
      <c r="LK52" s="106"/>
      <c r="LL52" s="106"/>
      <c r="LM52" s="106"/>
      <c r="LN52" s="106"/>
      <c r="LO52" s="106"/>
      <c r="LP52" s="106"/>
      <c r="LQ52" s="106"/>
      <c r="LR52" s="106"/>
      <c r="LS52" s="106"/>
      <c r="LT52" s="106"/>
      <c r="LU52" s="106"/>
      <c r="LV52" s="106"/>
      <c r="LW52" s="106"/>
      <c r="LX52" s="106"/>
      <c r="LY52" s="106"/>
      <c r="LZ52" s="106"/>
      <c r="MA52" s="106">
        <f>データ!BU7</f>
        <v>-2053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t="str">
        <f>データ!AZ7</f>
        <v>-</v>
      </c>
      <c r="V53" s="106"/>
      <c r="W53" s="106"/>
      <c r="X53" s="106"/>
      <c r="Y53" s="106"/>
      <c r="Z53" s="106"/>
      <c r="AA53" s="106"/>
      <c r="AB53" s="106"/>
      <c r="AC53" s="106"/>
      <c r="AD53" s="106"/>
      <c r="AE53" s="106"/>
      <c r="AF53" s="106"/>
      <c r="AG53" s="106"/>
      <c r="AH53" s="106"/>
      <c r="AI53" s="106"/>
      <c r="AJ53" s="106"/>
      <c r="AK53" s="106"/>
      <c r="AL53" s="106"/>
      <c r="AM53" s="106"/>
      <c r="AN53" s="106" t="str">
        <f>データ!BA7</f>
        <v>-</v>
      </c>
      <c r="AO53" s="106"/>
      <c r="AP53" s="106"/>
      <c r="AQ53" s="106"/>
      <c r="AR53" s="106"/>
      <c r="AS53" s="106"/>
      <c r="AT53" s="106"/>
      <c r="AU53" s="106"/>
      <c r="AV53" s="106"/>
      <c r="AW53" s="106"/>
      <c r="AX53" s="106"/>
      <c r="AY53" s="106"/>
      <c r="AZ53" s="106"/>
      <c r="BA53" s="106"/>
      <c r="BB53" s="106"/>
      <c r="BC53" s="106"/>
      <c r="BD53" s="106"/>
      <c r="BE53" s="106"/>
      <c r="BF53" s="106"/>
      <c r="BG53" s="106" t="str">
        <f>データ!BB7</f>
        <v>-</v>
      </c>
      <c r="BH53" s="106"/>
      <c r="BI53" s="106"/>
      <c r="BJ53" s="106"/>
      <c r="BK53" s="106"/>
      <c r="BL53" s="106"/>
      <c r="BM53" s="106"/>
      <c r="BN53" s="106"/>
      <c r="BO53" s="106"/>
      <c r="BP53" s="106"/>
      <c r="BQ53" s="106"/>
      <c r="BR53" s="106"/>
      <c r="BS53" s="106"/>
      <c r="BT53" s="106"/>
      <c r="BU53" s="106"/>
      <c r="BV53" s="106"/>
      <c r="BW53" s="106"/>
      <c r="BX53" s="106"/>
      <c r="BY53" s="106"/>
      <c r="BZ53" s="106" t="str">
        <f>データ!BC7</f>
        <v>-</v>
      </c>
      <c r="CA53" s="106"/>
      <c r="CB53" s="106"/>
      <c r="CC53" s="106"/>
      <c r="CD53" s="106"/>
      <c r="CE53" s="106"/>
      <c r="CF53" s="106"/>
      <c r="CG53" s="106"/>
      <c r="CH53" s="106"/>
      <c r="CI53" s="106"/>
      <c r="CJ53" s="106"/>
      <c r="CK53" s="106"/>
      <c r="CL53" s="106"/>
      <c r="CM53" s="106"/>
      <c r="CN53" s="106"/>
      <c r="CO53" s="106"/>
      <c r="CP53" s="106"/>
      <c r="CQ53" s="106"/>
      <c r="CR53" s="106"/>
      <c r="CS53" s="106">
        <f>データ!BD7</f>
        <v>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t="str">
        <f>データ!BK7</f>
        <v>-</v>
      </c>
      <c r="EM53" s="110"/>
      <c r="EN53" s="110"/>
      <c r="EO53" s="110"/>
      <c r="EP53" s="110"/>
      <c r="EQ53" s="110"/>
      <c r="ER53" s="110"/>
      <c r="ES53" s="110"/>
      <c r="ET53" s="110"/>
      <c r="EU53" s="110"/>
      <c r="EV53" s="110"/>
      <c r="EW53" s="110"/>
      <c r="EX53" s="110"/>
      <c r="EY53" s="110"/>
      <c r="EZ53" s="110"/>
      <c r="FA53" s="110"/>
      <c r="FB53" s="110"/>
      <c r="FC53" s="110"/>
      <c r="FD53" s="110"/>
      <c r="FE53" s="110" t="str">
        <f>データ!BL7</f>
        <v>-</v>
      </c>
      <c r="FF53" s="110"/>
      <c r="FG53" s="110"/>
      <c r="FH53" s="110"/>
      <c r="FI53" s="110"/>
      <c r="FJ53" s="110"/>
      <c r="FK53" s="110"/>
      <c r="FL53" s="110"/>
      <c r="FM53" s="110"/>
      <c r="FN53" s="110"/>
      <c r="FO53" s="110"/>
      <c r="FP53" s="110"/>
      <c r="FQ53" s="110"/>
      <c r="FR53" s="110"/>
      <c r="FS53" s="110"/>
      <c r="FT53" s="110"/>
      <c r="FU53" s="110"/>
      <c r="FV53" s="110"/>
      <c r="FW53" s="110"/>
      <c r="FX53" s="110" t="str">
        <f>データ!BM7</f>
        <v>-</v>
      </c>
      <c r="FY53" s="110"/>
      <c r="FZ53" s="110"/>
      <c r="GA53" s="110"/>
      <c r="GB53" s="110"/>
      <c r="GC53" s="110"/>
      <c r="GD53" s="110"/>
      <c r="GE53" s="110"/>
      <c r="GF53" s="110"/>
      <c r="GG53" s="110"/>
      <c r="GH53" s="110"/>
      <c r="GI53" s="110"/>
      <c r="GJ53" s="110"/>
      <c r="GK53" s="110"/>
      <c r="GL53" s="110"/>
      <c r="GM53" s="110"/>
      <c r="GN53" s="110"/>
      <c r="GO53" s="110"/>
      <c r="GP53" s="110"/>
      <c r="GQ53" s="110" t="str">
        <f>データ!BN7</f>
        <v>-</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t="str">
        <f>データ!BV7</f>
        <v>-</v>
      </c>
      <c r="JD53" s="106"/>
      <c r="JE53" s="106"/>
      <c r="JF53" s="106"/>
      <c r="JG53" s="106"/>
      <c r="JH53" s="106"/>
      <c r="JI53" s="106"/>
      <c r="JJ53" s="106"/>
      <c r="JK53" s="106"/>
      <c r="JL53" s="106"/>
      <c r="JM53" s="106"/>
      <c r="JN53" s="106"/>
      <c r="JO53" s="106"/>
      <c r="JP53" s="106"/>
      <c r="JQ53" s="106"/>
      <c r="JR53" s="106"/>
      <c r="JS53" s="106"/>
      <c r="JT53" s="106"/>
      <c r="JU53" s="106"/>
      <c r="JV53" s="106" t="str">
        <f>データ!BW7</f>
        <v>-</v>
      </c>
      <c r="JW53" s="106"/>
      <c r="JX53" s="106"/>
      <c r="JY53" s="106"/>
      <c r="JZ53" s="106"/>
      <c r="KA53" s="106"/>
      <c r="KB53" s="106"/>
      <c r="KC53" s="106"/>
      <c r="KD53" s="106"/>
      <c r="KE53" s="106"/>
      <c r="KF53" s="106"/>
      <c r="KG53" s="106"/>
      <c r="KH53" s="106"/>
      <c r="KI53" s="106"/>
      <c r="KJ53" s="106"/>
      <c r="KK53" s="106"/>
      <c r="KL53" s="106"/>
      <c r="KM53" s="106"/>
      <c r="KN53" s="106"/>
      <c r="KO53" s="106" t="str">
        <f>データ!BX7</f>
        <v>-</v>
      </c>
      <c r="KP53" s="106"/>
      <c r="KQ53" s="106"/>
      <c r="KR53" s="106"/>
      <c r="KS53" s="106"/>
      <c r="KT53" s="106"/>
      <c r="KU53" s="106"/>
      <c r="KV53" s="106"/>
      <c r="KW53" s="106"/>
      <c r="KX53" s="106"/>
      <c r="KY53" s="106"/>
      <c r="KZ53" s="106"/>
      <c r="LA53" s="106"/>
      <c r="LB53" s="106"/>
      <c r="LC53" s="106"/>
      <c r="LD53" s="106"/>
      <c r="LE53" s="106"/>
      <c r="LF53" s="106"/>
      <c r="LG53" s="106"/>
      <c r="LH53" s="106" t="str">
        <f>データ!BY7</f>
        <v>-</v>
      </c>
      <c r="LI53" s="106"/>
      <c r="LJ53" s="106"/>
      <c r="LK53" s="106"/>
      <c r="LL53" s="106"/>
      <c r="LM53" s="106"/>
      <c r="LN53" s="106"/>
      <c r="LO53" s="106"/>
      <c r="LP53" s="106"/>
      <c r="LQ53" s="106"/>
      <c r="LR53" s="106"/>
      <c r="LS53" s="106"/>
      <c r="LT53" s="106"/>
      <c r="LU53" s="106"/>
      <c r="LV53" s="106"/>
      <c r="LW53" s="106"/>
      <c r="LX53" s="106"/>
      <c r="LY53" s="106"/>
      <c r="LZ53" s="106"/>
      <c r="MA53" s="106">
        <f>データ!BZ7</f>
        <v>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67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t="str">
        <f>データ!CZ7</f>
        <v>-</v>
      </c>
      <c r="KB77" s="81"/>
      <c r="KC77" s="81"/>
      <c r="KD77" s="81"/>
      <c r="KE77" s="81"/>
      <c r="KF77" s="81"/>
      <c r="KG77" s="81"/>
      <c r="KH77" s="81"/>
      <c r="KI77" s="81"/>
      <c r="KJ77" s="81"/>
      <c r="KK77" s="81"/>
      <c r="KL77" s="81"/>
      <c r="KM77" s="81"/>
      <c r="KN77" s="81"/>
      <c r="KO77" s="82"/>
      <c r="KP77" s="80" t="str">
        <f>データ!DA7</f>
        <v>-</v>
      </c>
      <c r="KQ77" s="81"/>
      <c r="KR77" s="81"/>
      <c r="KS77" s="81"/>
      <c r="KT77" s="81"/>
      <c r="KU77" s="81"/>
      <c r="KV77" s="81"/>
      <c r="KW77" s="81"/>
      <c r="KX77" s="81"/>
      <c r="KY77" s="81"/>
      <c r="KZ77" s="81"/>
      <c r="LA77" s="81"/>
      <c r="LB77" s="81"/>
      <c r="LC77" s="81"/>
      <c r="LD77" s="82"/>
      <c r="LE77" s="80" t="str">
        <f>データ!DB7</f>
        <v>-</v>
      </c>
      <c r="LF77" s="81"/>
      <c r="LG77" s="81"/>
      <c r="LH77" s="81"/>
      <c r="LI77" s="81"/>
      <c r="LJ77" s="81"/>
      <c r="LK77" s="81"/>
      <c r="LL77" s="81"/>
      <c r="LM77" s="81"/>
      <c r="LN77" s="81"/>
      <c r="LO77" s="81"/>
      <c r="LP77" s="81"/>
      <c r="LQ77" s="81"/>
      <c r="LR77" s="81"/>
      <c r="LS77" s="82"/>
      <c r="LT77" s="80" t="str">
        <f>データ!DC7</f>
        <v>-</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t="str">
        <f>データ!DE7</f>
        <v>-</v>
      </c>
      <c r="KB78" s="81"/>
      <c r="KC78" s="81"/>
      <c r="KD78" s="81"/>
      <c r="KE78" s="81"/>
      <c r="KF78" s="81"/>
      <c r="KG78" s="81"/>
      <c r="KH78" s="81"/>
      <c r="KI78" s="81"/>
      <c r="KJ78" s="81"/>
      <c r="KK78" s="81"/>
      <c r="KL78" s="81"/>
      <c r="KM78" s="81"/>
      <c r="KN78" s="81"/>
      <c r="KO78" s="82"/>
      <c r="KP78" s="80" t="str">
        <f>データ!DF7</f>
        <v>-</v>
      </c>
      <c r="KQ78" s="81"/>
      <c r="KR78" s="81"/>
      <c r="KS78" s="81"/>
      <c r="KT78" s="81"/>
      <c r="KU78" s="81"/>
      <c r="KV78" s="81"/>
      <c r="KW78" s="81"/>
      <c r="KX78" s="81"/>
      <c r="KY78" s="81"/>
      <c r="KZ78" s="81"/>
      <c r="LA78" s="81"/>
      <c r="LB78" s="81"/>
      <c r="LC78" s="81"/>
      <c r="LD78" s="82"/>
      <c r="LE78" s="80" t="str">
        <f>データ!DG7</f>
        <v>-</v>
      </c>
      <c r="LF78" s="81"/>
      <c r="LG78" s="81"/>
      <c r="LH78" s="81"/>
      <c r="LI78" s="81"/>
      <c r="LJ78" s="81"/>
      <c r="LK78" s="81"/>
      <c r="LL78" s="81"/>
      <c r="LM78" s="81"/>
      <c r="LN78" s="81"/>
      <c r="LO78" s="81"/>
      <c r="LP78" s="81"/>
      <c r="LQ78" s="81"/>
      <c r="LR78" s="81"/>
      <c r="LS78" s="82"/>
      <c r="LT78" s="80" t="str">
        <f>データ!DH7</f>
        <v>-</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WYeIR2CKpDkolhjwpgVQEhq1fQ0DqXZ/kNcBveu9unoUUfnRxix93NYDV2XIGvTmdxBVBEJaTZTWJbHT0Z+Jyg==" saltValue="sAfDBk629WOrLoXh2Hbw/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2020</v>
      </c>
      <c r="C6" s="60">
        <f t="shared" ref="C6:X6" si="1">C8</f>
        <v>242152</v>
      </c>
      <c r="D6" s="60">
        <f t="shared" si="1"/>
        <v>47</v>
      </c>
      <c r="E6" s="60">
        <f t="shared" si="1"/>
        <v>14</v>
      </c>
      <c r="F6" s="60">
        <f t="shared" si="1"/>
        <v>0</v>
      </c>
      <c r="G6" s="60">
        <f t="shared" si="1"/>
        <v>4</v>
      </c>
      <c r="H6" s="60" t="str">
        <f>SUBSTITUTE(H8,"　","")</f>
        <v>三重県志摩市</v>
      </c>
      <c r="I6" s="60" t="str">
        <f t="shared" si="1"/>
        <v>志摩磯部駅前東駐車場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0</v>
      </c>
      <c r="S6" s="62" t="str">
        <f t="shared" si="1"/>
        <v>駅</v>
      </c>
      <c r="T6" s="62" t="str">
        <f t="shared" si="1"/>
        <v>無</v>
      </c>
      <c r="U6" s="63">
        <f t="shared" si="1"/>
        <v>263</v>
      </c>
      <c r="V6" s="63">
        <f t="shared" si="1"/>
        <v>21</v>
      </c>
      <c r="W6" s="63">
        <f t="shared" si="1"/>
        <v>6</v>
      </c>
      <c r="X6" s="62" t="str">
        <f t="shared" si="1"/>
        <v>無</v>
      </c>
      <c r="Y6" s="64" t="e">
        <f>IF(Y8="-",NA(),Y8)</f>
        <v>#N/A</v>
      </c>
      <c r="Z6" s="64" t="e">
        <f t="shared" ref="Z6:AH6" si="2">IF(Z8="-",NA(),Z8)</f>
        <v>#N/A</v>
      </c>
      <c r="AA6" s="64" t="e">
        <f t="shared" si="2"/>
        <v>#N/A</v>
      </c>
      <c r="AB6" s="64" t="e">
        <f t="shared" si="2"/>
        <v>#N/A</v>
      </c>
      <c r="AC6" s="64">
        <f t="shared" si="2"/>
        <v>100</v>
      </c>
      <c r="AD6" s="64" t="e">
        <f t="shared" si="2"/>
        <v>#N/A</v>
      </c>
      <c r="AE6" s="64" t="e">
        <f t="shared" si="2"/>
        <v>#N/A</v>
      </c>
      <c r="AF6" s="64" t="e">
        <f t="shared" si="2"/>
        <v>#N/A</v>
      </c>
      <c r="AG6" s="64" t="e">
        <f t="shared" si="2"/>
        <v>#N/A</v>
      </c>
      <c r="AH6" s="64">
        <f t="shared" si="2"/>
        <v>385.7</v>
      </c>
      <c r="AI6" s="61" t="str">
        <f>IF(AI8="-","",IF(AI8="-","【-】","【"&amp;SUBSTITUTE(TEXT(AI8,"#,##0.0"),"-","△")&amp;"】"))</f>
        <v>【630.7】</v>
      </c>
      <c r="AJ6" s="64" t="e">
        <f>IF(AJ8="-",NA(),AJ8)</f>
        <v>#N/A</v>
      </c>
      <c r="AK6" s="64" t="e">
        <f t="shared" ref="AK6:AS6" si="3">IF(AK8="-",NA(),AK8)</f>
        <v>#N/A</v>
      </c>
      <c r="AL6" s="64" t="e">
        <f t="shared" si="3"/>
        <v>#N/A</v>
      </c>
      <c r="AM6" s="64" t="e">
        <f t="shared" si="3"/>
        <v>#N/A</v>
      </c>
      <c r="AN6" s="64">
        <f t="shared" si="3"/>
        <v>100</v>
      </c>
      <c r="AO6" s="64" t="e">
        <f t="shared" si="3"/>
        <v>#N/A</v>
      </c>
      <c r="AP6" s="64" t="e">
        <f t="shared" si="3"/>
        <v>#N/A</v>
      </c>
      <c r="AQ6" s="64" t="e">
        <f t="shared" si="3"/>
        <v>#N/A</v>
      </c>
      <c r="AR6" s="64" t="e">
        <f t="shared" si="3"/>
        <v>#N/A</v>
      </c>
      <c r="AS6" s="64">
        <f t="shared" si="3"/>
        <v>9</v>
      </c>
      <c r="AT6" s="61" t="str">
        <f>IF(AT8="-","",IF(AT8="-","【-】","【"&amp;SUBSTITUTE(TEXT(AT8,"#,##0.0"),"-","△")&amp;"】"))</f>
        <v>【8.6】</v>
      </c>
      <c r="AU6" s="65" t="e">
        <f>IF(AU8="-",NA(),AU8)</f>
        <v>#N/A</v>
      </c>
      <c r="AV6" s="65" t="e">
        <f t="shared" ref="AV6:BD6" si="4">IF(AV8="-",NA(),AV8)</f>
        <v>#N/A</v>
      </c>
      <c r="AW6" s="65" t="e">
        <f t="shared" si="4"/>
        <v>#N/A</v>
      </c>
      <c r="AX6" s="65" t="e">
        <f t="shared" si="4"/>
        <v>#N/A</v>
      </c>
      <c r="AY6" s="65">
        <f t="shared" si="4"/>
        <v>0</v>
      </c>
      <c r="AZ6" s="65" t="e">
        <f t="shared" si="4"/>
        <v>#N/A</v>
      </c>
      <c r="BA6" s="65" t="e">
        <f t="shared" si="4"/>
        <v>#N/A</v>
      </c>
      <c r="BB6" s="65" t="e">
        <f t="shared" si="4"/>
        <v>#N/A</v>
      </c>
      <c r="BC6" s="65" t="e">
        <f t="shared" si="4"/>
        <v>#N/A</v>
      </c>
      <c r="BD6" s="65">
        <f t="shared" si="4"/>
        <v>405</v>
      </c>
      <c r="BE6" s="63" t="str">
        <f>IF(BE8="-","",IF(BE8="-","【-】","【"&amp;SUBSTITUTE(TEXT(BE8,"#,##0"),"-","△")&amp;"】"))</f>
        <v>【2,345】</v>
      </c>
      <c r="BF6" s="64" t="e">
        <f>IF(BF8="-",NA(),BF8)</f>
        <v>#N/A</v>
      </c>
      <c r="BG6" s="64" t="e">
        <f t="shared" ref="BG6:BO6" si="5">IF(BG8="-",NA(),BG8)</f>
        <v>#N/A</v>
      </c>
      <c r="BH6" s="64" t="e">
        <f t="shared" si="5"/>
        <v>#N/A</v>
      </c>
      <c r="BI6" s="64" t="e">
        <f t="shared" si="5"/>
        <v>#N/A</v>
      </c>
      <c r="BJ6" s="64">
        <f t="shared" si="5"/>
        <v>0</v>
      </c>
      <c r="BK6" s="64" t="e">
        <f t="shared" si="5"/>
        <v>#N/A</v>
      </c>
      <c r="BL6" s="64" t="e">
        <f t="shared" si="5"/>
        <v>#N/A</v>
      </c>
      <c r="BM6" s="64" t="e">
        <f t="shared" si="5"/>
        <v>#N/A</v>
      </c>
      <c r="BN6" s="64" t="e">
        <f t="shared" si="5"/>
        <v>#N/A</v>
      </c>
      <c r="BO6" s="64">
        <f t="shared" si="5"/>
        <v>-121.8</v>
      </c>
      <c r="BP6" s="61" t="str">
        <f>IF(BP8="-","",IF(BP8="-","【-】","【"&amp;SUBSTITUTE(TEXT(BP8,"#,##0.0"),"-","△")&amp;"】"))</f>
        <v>【△65.9】</v>
      </c>
      <c r="BQ6" s="65" t="e">
        <f>IF(BQ8="-",NA(),BQ8)</f>
        <v>#N/A</v>
      </c>
      <c r="BR6" s="65" t="e">
        <f t="shared" ref="BR6:BZ6" si="6">IF(BR8="-",NA(),BR8)</f>
        <v>#N/A</v>
      </c>
      <c r="BS6" s="65" t="e">
        <f t="shared" si="6"/>
        <v>#N/A</v>
      </c>
      <c r="BT6" s="65" t="e">
        <f t="shared" si="6"/>
        <v>#N/A</v>
      </c>
      <c r="BU6" s="65">
        <f t="shared" si="6"/>
        <v>-2053</v>
      </c>
      <c r="BV6" s="65" t="e">
        <f t="shared" si="6"/>
        <v>#N/A</v>
      </c>
      <c r="BW6" s="65" t="e">
        <f t="shared" si="6"/>
        <v>#N/A</v>
      </c>
      <c r="BX6" s="65" t="e">
        <f t="shared" si="6"/>
        <v>#N/A</v>
      </c>
      <c r="BY6" s="65" t="e">
        <f t="shared" si="6"/>
        <v>#N/A</v>
      </c>
      <c r="BZ6" s="65">
        <f t="shared" si="6"/>
        <v>2698</v>
      </c>
      <c r="CA6" s="63" t="str">
        <f>IF(CA8="-","",IF(CA8="-","【-】","【"&amp;SUBSTITUTE(TEXT(CA8,"#,##0"),"-","△")&amp;"】"))</f>
        <v>【3,932】</v>
      </c>
      <c r="CB6" s="64"/>
      <c r="CC6" s="64"/>
      <c r="CD6" s="64"/>
      <c r="CE6" s="64"/>
      <c r="CF6" s="64"/>
      <c r="CG6" s="64"/>
      <c r="CH6" s="64"/>
      <c r="CI6" s="64"/>
      <c r="CJ6" s="64"/>
      <c r="CK6" s="64"/>
      <c r="CL6" s="61" t="s">
        <v>101</v>
      </c>
      <c r="CM6" s="63">
        <f t="shared" ref="CM6:CN6" si="7">CM8</f>
        <v>67</v>
      </c>
      <c r="CN6" s="63">
        <f t="shared" si="7"/>
        <v>0</v>
      </c>
      <c r="CO6" s="64"/>
      <c r="CP6" s="64"/>
      <c r="CQ6" s="64"/>
      <c r="CR6" s="64"/>
      <c r="CS6" s="64"/>
      <c r="CT6" s="64"/>
      <c r="CU6" s="64"/>
      <c r="CV6" s="64"/>
      <c r="CW6" s="64"/>
      <c r="CX6" s="64"/>
      <c r="CY6" s="61" t="s">
        <v>101</v>
      </c>
      <c r="CZ6" s="64" t="e">
        <f>IF(CZ8="-",NA(),CZ8)</f>
        <v>#N/A</v>
      </c>
      <c r="DA6" s="64" t="e">
        <f t="shared" ref="DA6:DI6" si="8">IF(DA8="-",NA(),DA8)</f>
        <v>#N/A</v>
      </c>
      <c r="DB6" s="64" t="e">
        <f t="shared" si="8"/>
        <v>#N/A</v>
      </c>
      <c r="DC6" s="64" t="e">
        <f t="shared" si="8"/>
        <v>#N/A</v>
      </c>
      <c r="DD6" s="64">
        <f t="shared" si="8"/>
        <v>0</v>
      </c>
      <c r="DE6" s="64" t="e">
        <f t="shared" si="8"/>
        <v>#N/A</v>
      </c>
      <c r="DF6" s="64" t="e">
        <f t="shared" si="8"/>
        <v>#N/A</v>
      </c>
      <c r="DG6" s="64" t="e">
        <f t="shared" si="8"/>
        <v>#N/A</v>
      </c>
      <c r="DH6" s="64" t="e">
        <f t="shared" si="8"/>
        <v>#N/A</v>
      </c>
      <c r="DI6" s="64">
        <f t="shared" si="8"/>
        <v>70.3</v>
      </c>
      <c r="DJ6" s="61" t="str">
        <f>IF(DJ8="-","",IF(DJ8="-","【-】","【"&amp;SUBSTITUTE(TEXT(DJ8,"#,##0.0"),"-","△")&amp;"】"))</f>
        <v>【183.4】</v>
      </c>
      <c r="DK6" s="64" t="e">
        <f>IF(DK8="-",NA(),DK8)</f>
        <v>#N/A</v>
      </c>
      <c r="DL6" s="64" t="e">
        <f t="shared" ref="DL6:DT6" si="9">IF(DL8="-",NA(),DL8)</f>
        <v>#N/A</v>
      </c>
      <c r="DM6" s="64" t="e">
        <f t="shared" si="9"/>
        <v>#N/A</v>
      </c>
      <c r="DN6" s="64" t="e">
        <f t="shared" si="9"/>
        <v>#N/A</v>
      </c>
      <c r="DO6" s="64">
        <f t="shared" si="9"/>
        <v>0</v>
      </c>
      <c r="DP6" s="64" t="e">
        <f t="shared" si="9"/>
        <v>#N/A</v>
      </c>
      <c r="DQ6" s="64" t="e">
        <f t="shared" si="9"/>
        <v>#N/A</v>
      </c>
      <c r="DR6" s="64" t="e">
        <f t="shared" si="9"/>
        <v>#N/A</v>
      </c>
      <c r="DS6" s="64" t="e">
        <f t="shared" si="9"/>
        <v>#N/A</v>
      </c>
      <c r="DT6" s="64">
        <f t="shared" si="9"/>
        <v>224.4</v>
      </c>
      <c r="DU6" s="61" t="str">
        <f>IF(DU8="-","",IF(DU8="-","【-】","【"&amp;SUBSTITUTE(TEXT(DU8,"#,##0.0"),"-","△")&amp;"】"))</f>
        <v>【164.2】</v>
      </c>
    </row>
    <row r="7" spans="1:125" s="66" customFormat="1" x14ac:dyDescent="0.15">
      <c r="A7" s="49" t="s">
        <v>102</v>
      </c>
      <c r="B7" s="60">
        <f t="shared" ref="B7:X7" si="10">B8</f>
        <v>2020</v>
      </c>
      <c r="C7" s="60">
        <f t="shared" si="10"/>
        <v>242152</v>
      </c>
      <c r="D7" s="60">
        <f t="shared" si="10"/>
        <v>47</v>
      </c>
      <c r="E7" s="60">
        <f t="shared" si="10"/>
        <v>14</v>
      </c>
      <c r="F7" s="60">
        <f t="shared" si="10"/>
        <v>0</v>
      </c>
      <c r="G7" s="60">
        <f t="shared" si="10"/>
        <v>4</v>
      </c>
      <c r="H7" s="60" t="str">
        <f t="shared" si="10"/>
        <v>三重県　志摩市</v>
      </c>
      <c r="I7" s="60" t="str">
        <f t="shared" si="10"/>
        <v>志摩磯部駅前東駐車場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0</v>
      </c>
      <c r="S7" s="62" t="str">
        <f t="shared" si="10"/>
        <v>駅</v>
      </c>
      <c r="T7" s="62" t="str">
        <f t="shared" si="10"/>
        <v>無</v>
      </c>
      <c r="U7" s="63">
        <f t="shared" si="10"/>
        <v>263</v>
      </c>
      <c r="V7" s="63">
        <f t="shared" si="10"/>
        <v>21</v>
      </c>
      <c r="W7" s="63">
        <f t="shared" si="10"/>
        <v>6</v>
      </c>
      <c r="X7" s="62" t="str">
        <f t="shared" si="10"/>
        <v>無</v>
      </c>
      <c r="Y7" s="64" t="str">
        <f>Y8</f>
        <v>-</v>
      </c>
      <c r="Z7" s="64" t="str">
        <f t="shared" ref="Z7:AH7" si="11">Z8</f>
        <v>-</v>
      </c>
      <c r="AA7" s="64" t="str">
        <f t="shared" si="11"/>
        <v>-</v>
      </c>
      <c r="AB7" s="64" t="str">
        <f t="shared" si="11"/>
        <v>-</v>
      </c>
      <c r="AC7" s="64">
        <f t="shared" si="11"/>
        <v>100</v>
      </c>
      <c r="AD7" s="64" t="str">
        <f t="shared" si="11"/>
        <v>-</v>
      </c>
      <c r="AE7" s="64" t="str">
        <f t="shared" si="11"/>
        <v>-</v>
      </c>
      <c r="AF7" s="64" t="str">
        <f t="shared" si="11"/>
        <v>-</v>
      </c>
      <c r="AG7" s="64" t="str">
        <f t="shared" si="11"/>
        <v>-</v>
      </c>
      <c r="AH7" s="64">
        <f t="shared" si="11"/>
        <v>385.7</v>
      </c>
      <c r="AI7" s="61"/>
      <c r="AJ7" s="64" t="str">
        <f>AJ8</f>
        <v>-</v>
      </c>
      <c r="AK7" s="64" t="str">
        <f t="shared" ref="AK7:AS7" si="12">AK8</f>
        <v>-</v>
      </c>
      <c r="AL7" s="64" t="str">
        <f t="shared" si="12"/>
        <v>-</v>
      </c>
      <c r="AM7" s="64" t="str">
        <f t="shared" si="12"/>
        <v>-</v>
      </c>
      <c r="AN7" s="64">
        <f t="shared" si="12"/>
        <v>100</v>
      </c>
      <c r="AO7" s="64" t="str">
        <f t="shared" si="12"/>
        <v>-</v>
      </c>
      <c r="AP7" s="64" t="str">
        <f t="shared" si="12"/>
        <v>-</v>
      </c>
      <c r="AQ7" s="64" t="str">
        <f t="shared" si="12"/>
        <v>-</v>
      </c>
      <c r="AR7" s="64" t="str">
        <f t="shared" si="12"/>
        <v>-</v>
      </c>
      <c r="AS7" s="64">
        <f t="shared" si="12"/>
        <v>9</v>
      </c>
      <c r="AT7" s="61"/>
      <c r="AU7" s="65" t="str">
        <f>AU8</f>
        <v>-</v>
      </c>
      <c r="AV7" s="65" t="str">
        <f t="shared" ref="AV7:BD7" si="13">AV8</f>
        <v>-</v>
      </c>
      <c r="AW7" s="65" t="str">
        <f t="shared" si="13"/>
        <v>-</v>
      </c>
      <c r="AX7" s="65" t="str">
        <f t="shared" si="13"/>
        <v>-</v>
      </c>
      <c r="AY7" s="65">
        <f t="shared" si="13"/>
        <v>0</v>
      </c>
      <c r="AZ7" s="65" t="str">
        <f t="shared" si="13"/>
        <v>-</v>
      </c>
      <c r="BA7" s="65" t="str">
        <f t="shared" si="13"/>
        <v>-</v>
      </c>
      <c r="BB7" s="65" t="str">
        <f t="shared" si="13"/>
        <v>-</v>
      </c>
      <c r="BC7" s="65" t="str">
        <f t="shared" si="13"/>
        <v>-</v>
      </c>
      <c r="BD7" s="65">
        <f t="shared" si="13"/>
        <v>405</v>
      </c>
      <c r="BE7" s="63"/>
      <c r="BF7" s="64" t="str">
        <f>BF8</f>
        <v>-</v>
      </c>
      <c r="BG7" s="64" t="str">
        <f t="shared" ref="BG7:BO7" si="14">BG8</f>
        <v>-</v>
      </c>
      <c r="BH7" s="64" t="str">
        <f t="shared" si="14"/>
        <v>-</v>
      </c>
      <c r="BI7" s="64" t="str">
        <f t="shared" si="14"/>
        <v>-</v>
      </c>
      <c r="BJ7" s="64">
        <f t="shared" si="14"/>
        <v>0</v>
      </c>
      <c r="BK7" s="64" t="str">
        <f t="shared" si="14"/>
        <v>-</v>
      </c>
      <c r="BL7" s="64" t="str">
        <f t="shared" si="14"/>
        <v>-</v>
      </c>
      <c r="BM7" s="64" t="str">
        <f t="shared" si="14"/>
        <v>-</v>
      </c>
      <c r="BN7" s="64" t="str">
        <f t="shared" si="14"/>
        <v>-</v>
      </c>
      <c r="BO7" s="64">
        <f t="shared" si="14"/>
        <v>-121.8</v>
      </c>
      <c r="BP7" s="61"/>
      <c r="BQ7" s="65" t="str">
        <f>BQ8</f>
        <v>-</v>
      </c>
      <c r="BR7" s="65" t="str">
        <f t="shared" ref="BR7:BZ7" si="15">BR8</f>
        <v>-</v>
      </c>
      <c r="BS7" s="65" t="str">
        <f t="shared" si="15"/>
        <v>-</v>
      </c>
      <c r="BT7" s="65" t="str">
        <f t="shared" si="15"/>
        <v>-</v>
      </c>
      <c r="BU7" s="65">
        <f t="shared" si="15"/>
        <v>-2053</v>
      </c>
      <c r="BV7" s="65" t="str">
        <f t="shared" si="15"/>
        <v>-</v>
      </c>
      <c r="BW7" s="65" t="str">
        <f t="shared" si="15"/>
        <v>-</v>
      </c>
      <c r="BX7" s="65" t="str">
        <f t="shared" si="15"/>
        <v>-</v>
      </c>
      <c r="BY7" s="65" t="str">
        <f t="shared" si="15"/>
        <v>-</v>
      </c>
      <c r="BZ7" s="65">
        <f t="shared" si="15"/>
        <v>2698</v>
      </c>
      <c r="CA7" s="63"/>
      <c r="CB7" s="64" t="s">
        <v>103</v>
      </c>
      <c r="CC7" s="64" t="s">
        <v>103</v>
      </c>
      <c r="CD7" s="64" t="s">
        <v>103</v>
      </c>
      <c r="CE7" s="64" t="s">
        <v>103</v>
      </c>
      <c r="CF7" s="64" t="s">
        <v>103</v>
      </c>
      <c r="CG7" s="64" t="s">
        <v>103</v>
      </c>
      <c r="CH7" s="64" t="s">
        <v>103</v>
      </c>
      <c r="CI7" s="64" t="s">
        <v>103</v>
      </c>
      <c r="CJ7" s="64" t="s">
        <v>103</v>
      </c>
      <c r="CK7" s="64" t="s">
        <v>101</v>
      </c>
      <c r="CL7" s="61"/>
      <c r="CM7" s="63">
        <f>CM8</f>
        <v>67</v>
      </c>
      <c r="CN7" s="63">
        <f>CN8</f>
        <v>0</v>
      </c>
      <c r="CO7" s="64" t="s">
        <v>103</v>
      </c>
      <c r="CP7" s="64" t="s">
        <v>103</v>
      </c>
      <c r="CQ7" s="64" t="s">
        <v>103</v>
      </c>
      <c r="CR7" s="64" t="s">
        <v>103</v>
      </c>
      <c r="CS7" s="64" t="s">
        <v>103</v>
      </c>
      <c r="CT7" s="64" t="s">
        <v>103</v>
      </c>
      <c r="CU7" s="64" t="s">
        <v>103</v>
      </c>
      <c r="CV7" s="64" t="s">
        <v>103</v>
      </c>
      <c r="CW7" s="64" t="s">
        <v>103</v>
      </c>
      <c r="CX7" s="64" t="s">
        <v>101</v>
      </c>
      <c r="CY7" s="61"/>
      <c r="CZ7" s="64" t="str">
        <f>CZ8</f>
        <v>-</v>
      </c>
      <c r="DA7" s="64" t="str">
        <f t="shared" ref="DA7:DI7" si="16">DA8</f>
        <v>-</v>
      </c>
      <c r="DB7" s="64" t="str">
        <f t="shared" si="16"/>
        <v>-</v>
      </c>
      <c r="DC7" s="64" t="str">
        <f t="shared" si="16"/>
        <v>-</v>
      </c>
      <c r="DD7" s="64">
        <f t="shared" si="16"/>
        <v>0</v>
      </c>
      <c r="DE7" s="64" t="str">
        <f t="shared" si="16"/>
        <v>-</v>
      </c>
      <c r="DF7" s="64" t="str">
        <f t="shared" si="16"/>
        <v>-</v>
      </c>
      <c r="DG7" s="64" t="str">
        <f t="shared" si="16"/>
        <v>-</v>
      </c>
      <c r="DH7" s="64" t="str">
        <f t="shared" si="16"/>
        <v>-</v>
      </c>
      <c r="DI7" s="64">
        <f t="shared" si="16"/>
        <v>70.3</v>
      </c>
      <c r="DJ7" s="61"/>
      <c r="DK7" s="64" t="str">
        <f>DK8</f>
        <v>-</v>
      </c>
      <c r="DL7" s="64" t="str">
        <f t="shared" ref="DL7:DT7" si="17">DL8</f>
        <v>-</v>
      </c>
      <c r="DM7" s="64" t="str">
        <f t="shared" si="17"/>
        <v>-</v>
      </c>
      <c r="DN7" s="64" t="str">
        <f t="shared" si="17"/>
        <v>-</v>
      </c>
      <c r="DO7" s="64">
        <f t="shared" si="17"/>
        <v>0</v>
      </c>
      <c r="DP7" s="64" t="str">
        <f t="shared" si="17"/>
        <v>-</v>
      </c>
      <c r="DQ7" s="64" t="str">
        <f t="shared" si="17"/>
        <v>-</v>
      </c>
      <c r="DR7" s="64" t="str">
        <f t="shared" si="17"/>
        <v>-</v>
      </c>
      <c r="DS7" s="64" t="str">
        <f t="shared" si="17"/>
        <v>-</v>
      </c>
      <c r="DT7" s="64">
        <f t="shared" si="17"/>
        <v>224.4</v>
      </c>
      <c r="DU7" s="61"/>
    </row>
    <row r="8" spans="1:125" s="66" customFormat="1" x14ac:dyDescent="0.15">
      <c r="A8" s="49"/>
      <c r="B8" s="67">
        <v>2020</v>
      </c>
      <c r="C8" s="67">
        <v>242152</v>
      </c>
      <c r="D8" s="67">
        <v>47</v>
      </c>
      <c r="E8" s="67">
        <v>14</v>
      </c>
      <c r="F8" s="67">
        <v>0</v>
      </c>
      <c r="G8" s="67">
        <v>4</v>
      </c>
      <c r="H8" s="67" t="s">
        <v>104</v>
      </c>
      <c r="I8" s="67" t="s">
        <v>105</v>
      </c>
      <c r="J8" s="67" t="s">
        <v>106</v>
      </c>
      <c r="K8" s="67" t="s">
        <v>107</v>
      </c>
      <c r="L8" s="67" t="s">
        <v>108</v>
      </c>
      <c r="M8" s="67" t="s">
        <v>109</v>
      </c>
      <c r="N8" s="67" t="s">
        <v>110</v>
      </c>
      <c r="O8" s="68" t="s">
        <v>111</v>
      </c>
      <c r="P8" s="69" t="s">
        <v>112</v>
      </c>
      <c r="Q8" s="69" t="s">
        <v>113</v>
      </c>
      <c r="R8" s="70">
        <v>0</v>
      </c>
      <c r="S8" s="69" t="s">
        <v>114</v>
      </c>
      <c r="T8" s="69" t="s">
        <v>115</v>
      </c>
      <c r="U8" s="70">
        <v>263</v>
      </c>
      <c r="V8" s="70">
        <v>21</v>
      </c>
      <c r="W8" s="70">
        <v>6</v>
      </c>
      <c r="X8" s="69" t="s">
        <v>115</v>
      </c>
      <c r="Y8" s="71" t="s">
        <v>108</v>
      </c>
      <c r="Z8" s="71" t="s">
        <v>108</v>
      </c>
      <c r="AA8" s="71" t="s">
        <v>108</v>
      </c>
      <c r="AB8" s="71" t="s">
        <v>108</v>
      </c>
      <c r="AC8" s="71">
        <v>100</v>
      </c>
      <c r="AD8" s="71" t="s">
        <v>108</v>
      </c>
      <c r="AE8" s="71" t="s">
        <v>108</v>
      </c>
      <c r="AF8" s="71" t="s">
        <v>108</v>
      </c>
      <c r="AG8" s="71" t="s">
        <v>108</v>
      </c>
      <c r="AH8" s="71">
        <v>385.7</v>
      </c>
      <c r="AI8" s="68">
        <v>630.70000000000005</v>
      </c>
      <c r="AJ8" s="71" t="s">
        <v>108</v>
      </c>
      <c r="AK8" s="71" t="s">
        <v>108</v>
      </c>
      <c r="AL8" s="71" t="s">
        <v>108</v>
      </c>
      <c r="AM8" s="71" t="s">
        <v>108</v>
      </c>
      <c r="AN8" s="71">
        <v>100</v>
      </c>
      <c r="AO8" s="71" t="s">
        <v>108</v>
      </c>
      <c r="AP8" s="71" t="s">
        <v>108</v>
      </c>
      <c r="AQ8" s="71" t="s">
        <v>108</v>
      </c>
      <c r="AR8" s="71" t="s">
        <v>108</v>
      </c>
      <c r="AS8" s="71">
        <v>9</v>
      </c>
      <c r="AT8" s="68">
        <v>8.6</v>
      </c>
      <c r="AU8" s="72" t="s">
        <v>108</v>
      </c>
      <c r="AV8" s="72" t="s">
        <v>108</v>
      </c>
      <c r="AW8" s="72" t="s">
        <v>108</v>
      </c>
      <c r="AX8" s="72" t="s">
        <v>108</v>
      </c>
      <c r="AY8" s="72">
        <v>0</v>
      </c>
      <c r="AZ8" s="72" t="s">
        <v>108</v>
      </c>
      <c r="BA8" s="72" t="s">
        <v>108</v>
      </c>
      <c r="BB8" s="72" t="s">
        <v>108</v>
      </c>
      <c r="BC8" s="72" t="s">
        <v>108</v>
      </c>
      <c r="BD8" s="72">
        <v>405</v>
      </c>
      <c r="BE8" s="72">
        <v>2345</v>
      </c>
      <c r="BF8" s="71" t="s">
        <v>108</v>
      </c>
      <c r="BG8" s="71" t="s">
        <v>108</v>
      </c>
      <c r="BH8" s="71" t="s">
        <v>108</v>
      </c>
      <c r="BI8" s="71" t="s">
        <v>108</v>
      </c>
      <c r="BJ8" s="71">
        <v>0</v>
      </c>
      <c r="BK8" s="71" t="s">
        <v>108</v>
      </c>
      <c r="BL8" s="71" t="s">
        <v>108</v>
      </c>
      <c r="BM8" s="71" t="s">
        <v>108</v>
      </c>
      <c r="BN8" s="71" t="s">
        <v>108</v>
      </c>
      <c r="BO8" s="71">
        <v>-121.8</v>
      </c>
      <c r="BP8" s="68">
        <v>-65.900000000000006</v>
      </c>
      <c r="BQ8" s="72" t="s">
        <v>108</v>
      </c>
      <c r="BR8" s="72" t="s">
        <v>108</v>
      </c>
      <c r="BS8" s="72" t="s">
        <v>108</v>
      </c>
      <c r="BT8" s="73" t="s">
        <v>108</v>
      </c>
      <c r="BU8" s="73">
        <v>-2053</v>
      </c>
      <c r="BV8" s="72" t="s">
        <v>108</v>
      </c>
      <c r="BW8" s="72" t="s">
        <v>108</v>
      </c>
      <c r="BX8" s="72" t="s">
        <v>108</v>
      </c>
      <c r="BY8" s="72" t="s">
        <v>108</v>
      </c>
      <c r="BZ8" s="72">
        <v>2698</v>
      </c>
      <c r="CA8" s="70">
        <v>3932</v>
      </c>
      <c r="CB8" s="71" t="s">
        <v>108</v>
      </c>
      <c r="CC8" s="71" t="s">
        <v>108</v>
      </c>
      <c r="CD8" s="71" t="s">
        <v>108</v>
      </c>
      <c r="CE8" s="71" t="s">
        <v>108</v>
      </c>
      <c r="CF8" s="71" t="s">
        <v>108</v>
      </c>
      <c r="CG8" s="71" t="s">
        <v>108</v>
      </c>
      <c r="CH8" s="71" t="s">
        <v>108</v>
      </c>
      <c r="CI8" s="71" t="s">
        <v>108</v>
      </c>
      <c r="CJ8" s="71" t="s">
        <v>108</v>
      </c>
      <c r="CK8" s="71" t="s">
        <v>108</v>
      </c>
      <c r="CL8" s="68" t="s">
        <v>108</v>
      </c>
      <c r="CM8" s="70">
        <v>67</v>
      </c>
      <c r="CN8" s="70">
        <v>0</v>
      </c>
      <c r="CO8" s="71" t="s">
        <v>108</v>
      </c>
      <c r="CP8" s="71" t="s">
        <v>108</v>
      </c>
      <c r="CQ8" s="71" t="s">
        <v>108</v>
      </c>
      <c r="CR8" s="71" t="s">
        <v>108</v>
      </c>
      <c r="CS8" s="71" t="s">
        <v>108</v>
      </c>
      <c r="CT8" s="71" t="s">
        <v>108</v>
      </c>
      <c r="CU8" s="71" t="s">
        <v>108</v>
      </c>
      <c r="CV8" s="71" t="s">
        <v>108</v>
      </c>
      <c r="CW8" s="71" t="s">
        <v>108</v>
      </c>
      <c r="CX8" s="71" t="s">
        <v>108</v>
      </c>
      <c r="CY8" s="68" t="s">
        <v>108</v>
      </c>
      <c r="CZ8" s="71" t="s">
        <v>108</v>
      </c>
      <c r="DA8" s="71" t="s">
        <v>108</v>
      </c>
      <c r="DB8" s="71" t="s">
        <v>108</v>
      </c>
      <c r="DC8" s="71" t="s">
        <v>108</v>
      </c>
      <c r="DD8" s="71">
        <v>0</v>
      </c>
      <c r="DE8" s="71" t="s">
        <v>108</v>
      </c>
      <c r="DF8" s="71" t="s">
        <v>108</v>
      </c>
      <c r="DG8" s="71" t="s">
        <v>108</v>
      </c>
      <c r="DH8" s="71" t="s">
        <v>108</v>
      </c>
      <c r="DI8" s="71">
        <v>70.3</v>
      </c>
      <c r="DJ8" s="68">
        <v>183.4</v>
      </c>
      <c r="DK8" s="71" t="s">
        <v>108</v>
      </c>
      <c r="DL8" s="71" t="s">
        <v>108</v>
      </c>
      <c r="DM8" s="71" t="s">
        <v>108</v>
      </c>
      <c r="DN8" s="71" t="s">
        <v>108</v>
      </c>
      <c r="DO8" s="71">
        <v>0</v>
      </c>
      <c r="DP8" s="71" t="s">
        <v>108</v>
      </c>
      <c r="DQ8" s="71" t="s">
        <v>108</v>
      </c>
      <c r="DR8" s="71" t="s">
        <v>108</v>
      </c>
      <c r="DS8" s="71" t="s">
        <v>108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cp:lastModifiedBy>
  <cp:lastPrinted>2022-01-27T05:15:46Z</cp:lastPrinted>
  <dcterms:created xsi:type="dcterms:W3CDTF">2021-12-17T06:04:16Z</dcterms:created>
  <dcterms:modified xsi:type="dcterms:W3CDTF">2022-01-27T05:15:47Z</dcterms:modified>
  <cp:category/>
</cp:coreProperties>
</file>