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v0183\個人$\27044\経営企画課総務係\諸調査・報告等\公営企業経営比較分析表\公営企業経営比較分析表（R2決算）\【依頼：１月２５日(火)〆】公営企業に係る経営比較分析表（令和２年度決算）の分析等について_20220111\【水道】R2経営分析比較表\"/>
    </mc:Choice>
  </mc:AlternateContent>
  <workbookProtection workbookAlgorithmName="SHA-512" workbookHashValue="rLfn7LUREbcYO2wFWhQbGn3/46OQY4Q0KObDfuBd/lr29BLYFp0oRmiiEvHlzdtf561vaqBKWEXIgekSJbBQAQ==" workbookSaltValue="YsxeJs7L0QLGP+JmgXvUn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AD10" i="4"/>
  <c r="W10" i="4"/>
  <c r="I10" i="4"/>
  <c r="B10" i="4"/>
  <c r="BB8" i="4"/>
  <c r="AL8" i="4"/>
  <c r="AD8" i="4"/>
  <c r="P8" i="4"/>
  <c r="I8" i="4"/>
  <c r="B8" i="4"/>
</calcChain>
</file>

<file path=xl/sharedStrings.xml><?xml version="1.0" encoding="utf-8"?>
<sst xmlns="http://schemas.openxmlformats.org/spreadsheetml/2006/main" count="253" uniqueCount="119">
  <si>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</si>
  <si>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</si>
  <si>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</si>
  <si>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</si>
  <si>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</si>
  <si>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</si>
  <si>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</si>
  <si>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</si>
  <si>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</si>
  <si>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</si>
  <si>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</si>
  <si>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</si>
  <si>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</si>
  <si>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</si>
  <si>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</si>
  <si>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</si>
  <si>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</si>
  <si>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</si>
  <si>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</si>
  <si>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</si>
  <si>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</si>
  <si>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</si>
  <si>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</si>
  <si>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</si>
  <si>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</si>
  <si>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</si>
  <si>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</si>
  <si>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</si>
  <si>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</si>
  <si>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</si>
  <si>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</si>
  <si>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</si>
  <si>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</si>
  <si>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</si>
  <si>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</si>
  <si>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</si>
  <si>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</si>
  <si>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</si>
  <si>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</si>
  <si>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</si>
  <si>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</si>
  <si>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</si>
  <si>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</si>
  <si>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</si>
  <si>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</si>
  <si>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</si>
  <si>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</si>
  <si>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</si>
  <si>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</si>
  <si>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</si>
  <si>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</si>
  <si>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</si>
  <si>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</si>
  <si>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</si>
  <si>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</si>
  <si>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</si>
  <si>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</si>
  <si>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</si>
  <si>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</si>
  <si>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</si>
  <si>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</si>
  <si>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</si>
  <si>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</si>
  <si>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</si>
  <si>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</si>
  <si>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</si>
  <si>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</si>
  <si>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</si>
  <si>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</si>
  <si>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</si>
  <si>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</si>
  <si>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</si>
  <si>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</si>
  <si>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</si>
  <si>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</si>
  <si>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</si>
  <si>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</si>
  <si>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</si>
  <si>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</si>
  <si>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</si>
  <si>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</si>
  <si>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</si>
  <si>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</si>
  <si>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</si>
  <si>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</si>
  <si>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</si>
  <si>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</si>
  <si>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</si>
  <si>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</si>
  <si>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</si>
  <si>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</si>
  <si>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</si>
  <si>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</si>
  <si>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</si>
  <si>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</si>
  <si>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</si>
  <si>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伊賀市</t>
  </si>
  <si>
    <t>法適用</t>
  </si>
  <si>
    <t>下水道事業</t>
  </si>
  <si>
    <t>公共下水道</t>
  </si>
  <si>
    <t>Cc2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</si>
  <si>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</si>
  <si>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</si>
  <si>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</si>
  <si>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</si>
  <si>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</si>
  <si>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</si>
  <si>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</si>
  <si>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</si>
  <si>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</si>
  <si>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</si>
  <si>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</si>
  <si>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</si>
  <si>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</si>
  <si>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"R"dd</t>
    <phoneticPr fontId="4"/>
  </si>
  <si>
    <t>←書式設定</t>
    <rPh sb="1" eb="3">
      <t>ショシキ</t>
    </rPh>
    <rPh sb="3" eb="5">
      <t>セッテイ</t>
    </rPh>
    <phoneticPr fontId="4"/>
  </si>
  <si>
    <t>　現状では法定耐用年数を超えた老朽化管渠がないため、改修のみの実施となっている。
　供用開始から20年以上が経過しており、資産の老朽化度合を示す有形固定資産減価償却率は類似団体平均値より高い値となっている。
　今後、本格的な施設の改修や更新の時期を迎えるため、ストックマネジメント計画に基づき計画的に施設の改築更新を行っていく必要がある。</t>
    <rPh sb="42" eb="44">
      <t>キョウヨウ</t>
    </rPh>
    <rPh sb="44" eb="46">
      <t>カイシ</t>
    </rPh>
    <rPh sb="50" eb="51">
      <t>ネン</t>
    </rPh>
    <rPh sb="51" eb="53">
      <t>イジョウ</t>
    </rPh>
    <rPh sb="54" eb="56">
      <t>ケイカ</t>
    </rPh>
    <rPh sb="93" eb="94">
      <t>タカ</t>
    </rPh>
    <rPh sb="146" eb="149">
      <t>ケイカクテキ</t>
    </rPh>
    <phoneticPr fontId="4"/>
  </si>
  <si>
    <t>　当該事業は上野新都市（ゆめが丘地区）のみの事業であり、産業用地内の事業所等の汚水処理に係る使用料収入があること等から、経営指標上は類似団体と比べて比較的良好な状態であるが、産業汚水用を除く一般用に限ると経営は厳しい状況である。
　こうした状況に加え、今後、施設の老朽化に伴う改築更新に多額の経費が必要となること等により、経営はさらに困難になっていくと予想される。
　このため、安定的な事業運営に向けた経営基盤強化と財政マネジメント向上のため、伊賀市下水道事業経営戦略に基づく老朽化施設の計画的な改築更新や、下水道事業経営検討委員会からの答申に基づく使用料の見直し等により、収入、支出の両面からの取り組みを進めていく。</t>
    <rPh sb="87" eb="89">
      <t>サンギョウ</t>
    </rPh>
    <rPh sb="89" eb="91">
      <t>オスイ</t>
    </rPh>
    <rPh sb="91" eb="92">
      <t>ヨウ</t>
    </rPh>
    <rPh sb="93" eb="94">
      <t>ノゾ</t>
    </rPh>
    <rPh sb="254" eb="257">
      <t>ゲスイドウ</t>
    </rPh>
    <rPh sb="257" eb="259">
      <t>ジギョウ</t>
    </rPh>
    <rPh sb="259" eb="261">
      <t>ケイエイ</t>
    </rPh>
    <rPh sb="261" eb="263">
      <t>ケントウ</t>
    </rPh>
    <rPh sb="263" eb="266">
      <t>イインカイ</t>
    </rPh>
    <rPh sb="269" eb="271">
      <t>トウシン</t>
    </rPh>
    <rPh sb="272" eb="273">
      <t>モト</t>
    </rPh>
    <rPh sb="282" eb="283">
      <t>トウ</t>
    </rPh>
    <phoneticPr fontId="4"/>
  </si>
  <si>
    <t>　経常収支比率は100％以上であり、単年度収支としては黒字を維持しているが、今後、老朽化施設の改築更新費等、経費の増加が見込まれており、その財源確保が課題である。
　企業債残高対事業規模比率については、当初整備時の企業債償還が順次完了していることから類似団体平均値を大きく下回っているが、今後、改築更新の本格化に伴う企業債発行の増加が見込まれる。
　経費回収率については、使用料収入は前年度に比べ微増となったものの、汚水処理費（維持管理費）の増加等から100％を下回った。このため、経費削減と適正な使用料収入の確保の両面からの対策が必要である。
　施設利用率については、類似団体平均値を上回っているが、隣接する処理区との統廃合を含めた施設運営の効率化を進めていく必要がある。
　水洗化率については、100％を維持しており適正である。</t>
    <rPh sb="192" eb="195">
      <t>ゼンネンド</t>
    </rPh>
    <rPh sb="196" eb="197">
      <t>クラ</t>
    </rPh>
    <rPh sb="198" eb="200">
      <t>ビゾウ</t>
    </rPh>
    <rPh sb="214" eb="216">
      <t>イジ</t>
    </rPh>
    <rPh sb="216" eb="219">
      <t>カンリヒ</t>
    </rPh>
    <rPh sb="223" eb="224">
      <t>トウ</t>
    </rPh>
    <rPh sb="246" eb="248">
      <t>テキセイ</t>
    </rPh>
    <rPh sb="301" eb="303">
      <t>リンセツ</t>
    </rPh>
    <rPh sb="305" eb="307">
      <t>ショリ</t>
    </rPh>
    <rPh sb="307" eb="308">
      <t>ク</t>
    </rPh>
    <rPh sb="310" eb="313">
      <t>トウハイゴウ</t>
    </rPh>
    <rPh sb="314" eb="315">
      <t>フク</t>
    </rPh>
    <rPh sb="317" eb="319">
      <t>シセツ</t>
    </rPh>
    <rPh sb="319" eb="321">
      <t>ウンエイ</t>
    </rPh>
    <rPh sb="322" eb="325">
      <t>コウリツカ</t>
    </rPh>
    <rPh sb="326" eb="327">
      <t>スス</t>
    </rPh>
    <rPh sb="331" eb="33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</si>
</sst>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81E-4732-BAC0-0FC44AF9CAF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0.16</c:v>
                </c:pt>
                <c:pt idx="2">
                  <c:v>0.13</c:v>
                </c:pt>
                <c:pt idx="3">
                  <c:v>0.15</c:v>
                </c:pt>
                <c:pt idx="4">
                  <c:v>1.65</c:v>
                </c:pt>
              </c:numCache>
            </c:numRef>
          </c:val>
          <c:smooth val="0"/>
          <c:extLst>
            <c:ext xmlns:c16="http://schemas.microsoft.com/office/drawing/2014/chart" uri="{C3380CC4-5D6E-409C-BE32-E72D297353CC}">
              <c16:uniqueId val="{00000001-A81E-4732-BAC0-0FC44AF9CAF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67.37</c:v>
                </c:pt>
                <c:pt idx="2">
                  <c:v>61.59</c:v>
                </c:pt>
                <c:pt idx="3">
                  <c:v>62.26</c:v>
                </c:pt>
                <c:pt idx="4">
                  <c:v>59.57</c:v>
                </c:pt>
              </c:numCache>
            </c:numRef>
          </c:val>
          <c:extLst>
            <c:ext xmlns:c16="http://schemas.microsoft.com/office/drawing/2014/chart" uri="{C3380CC4-5D6E-409C-BE32-E72D297353CC}">
              <c16:uniqueId val="{00000000-E27B-4CDF-831C-382714B5695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53.5</c:v>
                </c:pt>
                <c:pt idx="2">
                  <c:v>52.58</c:v>
                </c:pt>
                <c:pt idx="3">
                  <c:v>50.94</c:v>
                </c:pt>
                <c:pt idx="4">
                  <c:v>50.53</c:v>
                </c:pt>
              </c:numCache>
            </c:numRef>
          </c:val>
          <c:smooth val="0"/>
          <c:extLst>
            <c:ext xmlns:c16="http://schemas.microsoft.com/office/drawing/2014/chart" uri="{C3380CC4-5D6E-409C-BE32-E72D297353CC}">
              <c16:uniqueId val="{00000001-E27B-4CDF-831C-382714B5695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100</c:v>
                </c:pt>
                <c:pt idx="2">
                  <c:v>100</c:v>
                </c:pt>
                <c:pt idx="3">
                  <c:v>100</c:v>
                </c:pt>
                <c:pt idx="4">
                  <c:v>100</c:v>
                </c:pt>
              </c:numCache>
            </c:numRef>
          </c:val>
          <c:extLst>
            <c:ext xmlns:c16="http://schemas.microsoft.com/office/drawing/2014/chart" uri="{C3380CC4-5D6E-409C-BE32-E72D297353CC}">
              <c16:uniqueId val="{00000000-8B53-40DC-97D3-EACB30C16CA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83.51</c:v>
                </c:pt>
                <c:pt idx="2">
                  <c:v>83.02</c:v>
                </c:pt>
                <c:pt idx="3">
                  <c:v>82.55</c:v>
                </c:pt>
                <c:pt idx="4">
                  <c:v>82.08</c:v>
                </c:pt>
              </c:numCache>
            </c:numRef>
          </c:val>
          <c:smooth val="0"/>
          <c:extLst>
            <c:ext xmlns:c16="http://schemas.microsoft.com/office/drawing/2014/chart" uri="{C3380CC4-5D6E-409C-BE32-E72D297353CC}">
              <c16:uniqueId val="{00000001-8B53-40DC-97D3-EACB30C16CA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112.26</c:v>
                </c:pt>
                <c:pt idx="2">
                  <c:v>106.89</c:v>
                </c:pt>
                <c:pt idx="3">
                  <c:v>107.76</c:v>
                </c:pt>
                <c:pt idx="4">
                  <c:v>105.26</c:v>
                </c:pt>
              </c:numCache>
            </c:numRef>
          </c:val>
          <c:extLst>
            <c:ext xmlns:c16="http://schemas.microsoft.com/office/drawing/2014/chart" uri="{C3380CC4-5D6E-409C-BE32-E72D297353CC}">
              <c16:uniqueId val="{00000000-6D03-409E-B911-D56937E4CF2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108.11</c:v>
                </c:pt>
                <c:pt idx="2">
                  <c:v>104.14</c:v>
                </c:pt>
                <c:pt idx="3">
                  <c:v>106.57</c:v>
                </c:pt>
                <c:pt idx="4">
                  <c:v>107.21</c:v>
                </c:pt>
              </c:numCache>
            </c:numRef>
          </c:val>
          <c:smooth val="0"/>
          <c:extLst>
            <c:ext xmlns:c16="http://schemas.microsoft.com/office/drawing/2014/chart" uri="{C3380CC4-5D6E-409C-BE32-E72D297353CC}">
              <c16:uniqueId val="{00000001-6D03-409E-B911-D56937E4CF2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5.14</c:v>
                </c:pt>
                <c:pt idx="2">
                  <c:v>9.7899999999999991</c:v>
                </c:pt>
                <c:pt idx="3">
                  <c:v>12.97</c:v>
                </c:pt>
                <c:pt idx="4">
                  <c:v>16.329999999999998</c:v>
                </c:pt>
              </c:numCache>
            </c:numRef>
          </c:val>
          <c:extLst>
            <c:ext xmlns:c16="http://schemas.microsoft.com/office/drawing/2014/chart" uri="{C3380CC4-5D6E-409C-BE32-E72D297353CC}">
              <c16:uniqueId val="{00000000-3805-4158-B673-F65EC35858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21.16</c:v>
                </c:pt>
                <c:pt idx="2">
                  <c:v>15.95</c:v>
                </c:pt>
                <c:pt idx="3">
                  <c:v>15.85</c:v>
                </c:pt>
                <c:pt idx="4">
                  <c:v>12.7</c:v>
                </c:pt>
              </c:numCache>
            </c:numRef>
          </c:val>
          <c:smooth val="0"/>
          <c:extLst>
            <c:ext xmlns:c16="http://schemas.microsoft.com/office/drawing/2014/chart" uri="{C3380CC4-5D6E-409C-BE32-E72D297353CC}">
              <c16:uniqueId val="{00000001-3805-4158-B673-F65EC35858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4D77-4E31-A046-AEE77A38E82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4D77-4E31-A046-AEE77A38E82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69E9-4CC0-811E-E4EB94A2848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86.54</c:v>
                </c:pt>
                <c:pt idx="2">
                  <c:v>73.180000000000007</c:v>
                </c:pt>
                <c:pt idx="3">
                  <c:v>53.44</c:v>
                </c:pt>
                <c:pt idx="4">
                  <c:v>43.71</c:v>
                </c:pt>
              </c:numCache>
            </c:numRef>
          </c:val>
          <c:smooth val="0"/>
          <c:extLst>
            <c:ext xmlns:c16="http://schemas.microsoft.com/office/drawing/2014/chart" uri="{C3380CC4-5D6E-409C-BE32-E72D297353CC}">
              <c16:uniqueId val="{00000001-69E9-4CC0-811E-E4EB94A2848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2732.38</c:v>
                </c:pt>
                <c:pt idx="2">
                  <c:v>587.19000000000005</c:v>
                </c:pt>
                <c:pt idx="3">
                  <c:v>1110.0999999999999</c:v>
                </c:pt>
                <c:pt idx="4">
                  <c:v>572.26</c:v>
                </c:pt>
              </c:numCache>
            </c:numRef>
          </c:val>
          <c:extLst>
            <c:ext xmlns:c16="http://schemas.microsoft.com/office/drawing/2014/chart" uri="{C3380CC4-5D6E-409C-BE32-E72D297353CC}">
              <c16:uniqueId val="{00000000-3A0E-48CA-BEA3-BE2C5DD736D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62.25</c:v>
                </c:pt>
                <c:pt idx="2">
                  <c:v>52.32</c:v>
                </c:pt>
                <c:pt idx="3">
                  <c:v>47.03</c:v>
                </c:pt>
                <c:pt idx="4">
                  <c:v>40.67</c:v>
                </c:pt>
              </c:numCache>
            </c:numRef>
          </c:val>
          <c:smooth val="0"/>
          <c:extLst>
            <c:ext xmlns:c16="http://schemas.microsoft.com/office/drawing/2014/chart" uri="{C3380CC4-5D6E-409C-BE32-E72D297353CC}">
              <c16:uniqueId val="{00000001-3A0E-48CA-BEA3-BE2C5DD736D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25.44</c:v>
                </c:pt>
                <c:pt idx="2">
                  <c:v>32.46</c:v>
                </c:pt>
                <c:pt idx="3">
                  <c:v>31.08</c:v>
                </c:pt>
                <c:pt idx="4">
                  <c:v>40.44</c:v>
                </c:pt>
              </c:numCache>
            </c:numRef>
          </c:val>
          <c:extLst>
            <c:ext xmlns:c16="http://schemas.microsoft.com/office/drawing/2014/chart" uri="{C3380CC4-5D6E-409C-BE32-E72D297353CC}">
              <c16:uniqueId val="{00000000-B317-4C44-8CC5-0A392F5A8F0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966.33</c:v>
                </c:pt>
                <c:pt idx="2">
                  <c:v>958.81</c:v>
                </c:pt>
                <c:pt idx="3">
                  <c:v>1001.3</c:v>
                </c:pt>
                <c:pt idx="4">
                  <c:v>1050.51</c:v>
                </c:pt>
              </c:numCache>
            </c:numRef>
          </c:val>
          <c:smooth val="0"/>
          <c:extLst>
            <c:ext xmlns:c16="http://schemas.microsoft.com/office/drawing/2014/chart" uri="{C3380CC4-5D6E-409C-BE32-E72D297353CC}">
              <c16:uniqueId val="{00000001-B317-4C44-8CC5-0A392F5A8F0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145.13</c:v>
                </c:pt>
                <c:pt idx="2">
                  <c:v>110.24</c:v>
                </c:pt>
                <c:pt idx="3">
                  <c:v>96.12</c:v>
                </c:pt>
                <c:pt idx="4">
                  <c:v>96.36</c:v>
                </c:pt>
              </c:numCache>
            </c:numRef>
          </c:val>
          <c:extLst>
            <c:ext xmlns:c16="http://schemas.microsoft.com/office/drawing/2014/chart" uri="{C3380CC4-5D6E-409C-BE32-E72D297353CC}">
              <c16:uniqueId val="{00000000-E52E-41D9-9364-DF91F0E345C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81.739999999999995</c:v>
                </c:pt>
                <c:pt idx="2">
                  <c:v>82.88</c:v>
                </c:pt>
                <c:pt idx="3">
                  <c:v>81.88</c:v>
                </c:pt>
                <c:pt idx="4">
                  <c:v>82.65</c:v>
                </c:pt>
              </c:numCache>
            </c:numRef>
          </c:val>
          <c:smooth val="0"/>
          <c:extLst>
            <c:ext xmlns:c16="http://schemas.microsoft.com/office/drawing/2014/chart" uri="{C3380CC4-5D6E-409C-BE32-E72D297353CC}">
              <c16:uniqueId val="{00000001-E52E-41D9-9364-DF91F0E345C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82.86</c:v>
                </c:pt>
                <c:pt idx="2">
                  <c:v>112.23</c:v>
                </c:pt>
                <c:pt idx="3">
                  <c:v>127.71</c:v>
                </c:pt>
                <c:pt idx="4">
                  <c:v>137.01</c:v>
                </c:pt>
              </c:numCache>
            </c:numRef>
          </c:val>
          <c:extLst>
            <c:ext xmlns:c16="http://schemas.microsoft.com/office/drawing/2014/chart" uri="{C3380CC4-5D6E-409C-BE32-E72D297353CC}">
              <c16:uniqueId val="{00000000-4771-492D-BB82-8570004D195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194.31</c:v>
                </c:pt>
                <c:pt idx="2">
                  <c:v>190.99</c:v>
                </c:pt>
                <c:pt idx="3">
                  <c:v>187.55</c:v>
                </c:pt>
                <c:pt idx="4">
                  <c:v>186.3</c:v>
                </c:pt>
              </c:numCache>
            </c:numRef>
          </c:val>
          <c:smooth val="0"/>
          <c:extLst>
            <c:ext xmlns:c16="http://schemas.microsoft.com/office/drawing/2014/chart" uri="{C3380CC4-5D6E-409C-BE32-E72D297353CC}">
              <c16:uniqueId val="{00000001-4771-492D-BB82-8570004D195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7" zoomScale="80" zoomScaleNormal="80" workbookViewId="0">
      <selection activeCell="CE33" sqref="CE3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三重県　伊賀市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Cc2</v>
      </c>
      <c r="X8" s="72"/>
      <c r="Y8" s="72"/>
      <c r="Z8" s="72"/>
      <c r="AA8" s="72"/>
      <c r="AB8" s="72"/>
      <c r="AC8" s="72"/>
      <c r="AD8" s="73" t="str">
        <f>データ!$M$6</f>
        <v>自治体職員</v>
      </c>
      <c r="AE8" s="73"/>
      <c r="AF8" s="73"/>
      <c r="AG8" s="73"/>
      <c r="AH8" s="73"/>
      <c r="AI8" s="73"/>
      <c r="AJ8" s="73"/>
      <c r="AK8" s="3"/>
      <c r="AL8" s="69">
        <f>データ!S6</f>
        <v>89763</v>
      </c>
      <c r="AM8" s="69"/>
      <c r="AN8" s="69"/>
      <c r="AO8" s="69"/>
      <c r="AP8" s="69"/>
      <c r="AQ8" s="69"/>
      <c r="AR8" s="69"/>
      <c r="AS8" s="69"/>
      <c r="AT8" s="68">
        <f>データ!T6</f>
        <v>558.23</v>
      </c>
      <c r="AU8" s="68"/>
      <c r="AV8" s="68"/>
      <c r="AW8" s="68"/>
      <c r="AX8" s="68"/>
      <c r="AY8" s="68"/>
      <c r="AZ8" s="68"/>
      <c r="BA8" s="68"/>
      <c r="BB8" s="68">
        <f>データ!U6</f>
        <v>160.80000000000001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96.59</v>
      </c>
      <c r="J10" s="68"/>
      <c r="K10" s="68"/>
      <c r="L10" s="68"/>
      <c r="M10" s="68"/>
      <c r="N10" s="68"/>
      <c r="O10" s="68"/>
      <c r="P10" s="68">
        <f>データ!P6</f>
        <v>5.41</v>
      </c>
      <c r="Q10" s="68"/>
      <c r="R10" s="68"/>
      <c r="S10" s="68"/>
      <c r="T10" s="68"/>
      <c r="U10" s="68"/>
      <c r="V10" s="68"/>
      <c r="W10" s="68">
        <f>データ!Q6</f>
        <v>100</v>
      </c>
      <c r="X10" s="68"/>
      <c r="Y10" s="68"/>
      <c r="Z10" s="68"/>
      <c r="AA10" s="68"/>
      <c r="AB10" s="68"/>
      <c r="AC10" s="68"/>
      <c r="AD10" s="69">
        <f>データ!R6</f>
        <v>2640</v>
      </c>
      <c r="AE10" s="69"/>
      <c r="AF10" s="69"/>
      <c r="AG10" s="69"/>
      <c r="AH10" s="69"/>
      <c r="AI10" s="69"/>
      <c r="AJ10" s="69"/>
      <c r="AK10" s="2"/>
      <c r="AL10" s="69">
        <f>データ!V6</f>
        <v>4827</v>
      </c>
      <c r="AM10" s="69"/>
      <c r="AN10" s="69"/>
      <c r="AO10" s="69"/>
      <c r="AP10" s="69"/>
      <c r="AQ10" s="69"/>
      <c r="AR10" s="69"/>
      <c r="AS10" s="69"/>
      <c r="AT10" s="68">
        <f>データ!W6</f>
        <v>1.61</v>
      </c>
      <c r="AU10" s="68"/>
      <c r="AV10" s="68"/>
      <c r="AW10" s="68"/>
      <c r="AX10" s="68"/>
      <c r="AY10" s="68"/>
      <c r="AZ10" s="68"/>
      <c r="BA10" s="68"/>
      <c r="BB10" s="68">
        <f>データ!X6</f>
        <v>2998.14</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118</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5Z2sGM187xlbjoGQdBiUyWJZL7XcSEBYnt6lZfs5gEV5PAbMBlx/LRebL+HxkU1QTG3NazxCcJrq71uR9uYscg==" saltValue="TrTsbpB+11DTFQS+h8eN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242161</v>
      </c>
      <c r="D6" s="33">
        <f t="shared" si="3"/>
        <v>46</v>
      </c>
      <c r="E6" s="33">
        <f t="shared" si="3"/>
        <v>17</v>
      </c>
      <c r="F6" s="33">
        <f t="shared" si="3"/>
        <v>1</v>
      </c>
      <c r="G6" s="33">
        <f t="shared" si="3"/>
        <v>0</v>
      </c>
      <c r="H6" s="33" t="str">
        <f t="shared" si="3"/>
        <v>三重県　伊賀市</v>
      </c>
      <c r="I6" s="33" t="str">
        <f t="shared" si="3"/>
        <v>法適用</v>
      </c>
      <c r="J6" s="33" t="str">
        <f t="shared" si="3"/>
        <v>下水道事業</v>
      </c>
      <c r="K6" s="33" t="str">
        <f t="shared" si="3"/>
        <v>公共下水道</v>
      </c>
      <c r="L6" s="33" t="str">
        <f t="shared" si="3"/>
        <v>Cc2</v>
      </c>
      <c r="M6" s="33" t="str">
        <f t="shared" si="3"/>
        <v>自治体職員</v>
      </c>
      <c r="N6" s="34" t="str">
        <f t="shared" si="3"/>
        <v>-</v>
      </c>
      <c r="O6" s="34">
        <f t="shared" si="3"/>
        <v>96.59</v>
      </c>
      <c r="P6" s="34">
        <f t="shared" si="3"/>
        <v>5.41</v>
      </c>
      <c r="Q6" s="34">
        <f t="shared" si="3"/>
        <v>100</v>
      </c>
      <c r="R6" s="34">
        <f t="shared" si="3"/>
        <v>2640</v>
      </c>
      <c r="S6" s="34">
        <f t="shared" si="3"/>
        <v>89763</v>
      </c>
      <c r="T6" s="34">
        <f t="shared" si="3"/>
        <v>558.23</v>
      </c>
      <c r="U6" s="34">
        <f t="shared" si="3"/>
        <v>160.80000000000001</v>
      </c>
      <c r="V6" s="34">
        <f t="shared" si="3"/>
        <v>4827</v>
      </c>
      <c r="W6" s="34">
        <f t="shared" si="3"/>
        <v>1.61</v>
      </c>
      <c r="X6" s="34">
        <f t="shared" si="3"/>
        <v>2998.14</v>
      </c>
      <c r="Y6" s="35" t="str">
        <f>IF(Y7="",NA(),Y7)</f>
        <v>-</v>
      </c>
      <c r="Z6" s="35">
        <f t="shared" ref="Z6:AH6" si="4">IF(Z7="",NA(),Z7)</f>
        <v>112.26</v>
      </c>
      <c r="AA6" s="35">
        <f t="shared" si="4"/>
        <v>106.89</v>
      </c>
      <c r="AB6" s="35">
        <f t="shared" si="4"/>
        <v>107.76</v>
      </c>
      <c r="AC6" s="35">
        <f t="shared" si="4"/>
        <v>105.26</v>
      </c>
      <c r="AD6" s="35" t="str">
        <f t="shared" si="4"/>
        <v>-</v>
      </c>
      <c r="AE6" s="35">
        <f t="shared" si="4"/>
        <v>108.11</v>
      </c>
      <c r="AF6" s="35">
        <f t="shared" si="4"/>
        <v>104.14</v>
      </c>
      <c r="AG6" s="35">
        <f t="shared" si="4"/>
        <v>106.57</v>
      </c>
      <c r="AH6" s="35">
        <f t="shared" si="4"/>
        <v>107.21</v>
      </c>
      <c r="AI6" s="34" t="str">
        <f>IF(AI7="","",IF(AI7="-","【-】","【"&amp;SUBSTITUTE(TEXT(AI7,"#,##0.00"),"-","△")&amp;"】"))</f>
        <v>【106.67】</v>
      </c>
      <c r="AJ6" s="35" t="str">
        <f>IF(AJ7="",NA(),AJ7)</f>
        <v>-</v>
      </c>
      <c r="AK6" s="34">
        <f t="shared" ref="AK6:AS6" si="5">IF(AK7="",NA(),AK7)</f>
        <v>0</v>
      </c>
      <c r="AL6" s="34">
        <f t="shared" si="5"/>
        <v>0</v>
      </c>
      <c r="AM6" s="34">
        <f t="shared" si="5"/>
        <v>0</v>
      </c>
      <c r="AN6" s="34">
        <f t="shared" si="5"/>
        <v>0</v>
      </c>
      <c r="AO6" s="35" t="str">
        <f t="shared" si="5"/>
        <v>-</v>
      </c>
      <c r="AP6" s="35">
        <f t="shared" si="5"/>
        <v>86.54</v>
      </c>
      <c r="AQ6" s="35">
        <f t="shared" si="5"/>
        <v>73.180000000000007</v>
      </c>
      <c r="AR6" s="35">
        <f t="shared" si="5"/>
        <v>53.44</v>
      </c>
      <c r="AS6" s="35">
        <f t="shared" si="5"/>
        <v>43.71</v>
      </c>
      <c r="AT6" s="34" t="str">
        <f>IF(AT7="","",IF(AT7="-","【-】","【"&amp;SUBSTITUTE(TEXT(AT7,"#,##0.00"),"-","△")&amp;"】"))</f>
        <v>【3.64】</v>
      </c>
      <c r="AU6" s="35" t="str">
        <f>IF(AU7="",NA(),AU7)</f>
        <v>-</v>
      </c>
      <c r="AV6" s="35">
        <f t="shared" ref="AV6:BD6" si="6">IF(AV7="",NA(),AV7)</f>
        <v>2732.38</v>
      </c>
      <c r="AW6" s="35">
        <f t="shared" si="6"/>
        <v>587.19000000000005</v>
      </c>
      <c r="AX6" s="35">
        <f t="shared" si="6"/>
        <v>1110.0999999999999</v>
      </c>
      <c r="AY6" s="35">
        <f t="shared" si="6"/>
        <v>572.26</v>
      </c>
      <c r="AZ6" s="35" t="str">
        <f t="shared" si="6"/>
        <v>-</v>
      </c>
      <c r="BA6" s="35">
        <f t="shared" si="6"/>
        <v>62.25</v>
      </c>
      <c r="BB6" s="35">
        <f t="shared" si="6"/>
        <v>52.32</v>
      </c>
      <c r="BC6" s="35">
        <f t="shared" si="6"/>
        <v>47.03</v>
      </c>
      <c r="BD6" s="35">
        <f t="shared" si="6"/>
        <v>40.67</v>
      </c>
      <c r="BE6" s="34" t="str">
        <f>IF(BE7="","",IF(BE7="-","【-】","【"&amp;SUBSTITUTE(TEXT(BE7,"#,##0.00"),"-","△")&amp;"】"))</f>
        <v>【67.52】</v>
      </c>
      <c r="BF6" s="35" t="str">
        <f>IF(BF7="",NA(),BF7)</f>
        <v>-</v>
      </c>
      <c r="BG6" s="35">
        <f t="shared" ref="BG6:BO6" si="7">IF(BG7="",NA(),BG7)</f>
        <v>25.44</v>
      </c>
      <c r="BH6" s="35">
        <f t="shared" si="7"/>
        <v>32.46</v>
      </c>
      <c r="BI6" s="35">
        <f t="shared" si="7"/>
        <v>31.08</v>
      </c>
      <c r="BJ6" s="35">
        <f t="shared" si="7"/>
        <v>40.44</v>
      </c>
      <c r="BK6" s="35" t="str">
        <f t="shared" si="7"/>
        <v>-</v>
      </c>
      <c r="BL6" s="35">
        <f t="shared" si="7"/>
        <v>966.33</v>
      </c>
      <c r="BM6" s="35">
        <f t="shared" si="7"/>
        <v>958.81</v>
      </c>
      <c r="BN6" s="35">
        <f t="shared" si="7"/>
        <v>1001.3</v>
      </c>
      <c r="BO6" s="35">
        <f t="shared" si="7"/>
        <v>1050.51</v>
      </c>
      <c r="BP6" s="34" t="str">
        <f>IF(BP7="","",IF(BP7="-","【-】","【"&amp;SUBSTITUTE(TEXT(BP7,"#,##0.00"),"-","△")&amp;"】"))</f>
        <v>【705.21】</v>
      </c>
      <c r="BQ6" s="35" t="str">
        <f>IF(BQ7="",NA(),BQ7)</f>
        <v>-</v>
      </c>
      <c r="BR6" s="35">
        <f t="shared" ref="BR6:BZ6" si="8">IF(BR7="",NA(),BR7)</f>
        <v>145.13</v>
      </c>
      <c r="BS6" s="35">
        <f t="shared" si="8"/>
        <v>110.24</v>
      </c>
      <c r="BT6" s="35">
        <f t="shared" si="8"/>
        <v>96.12</v>
      </c>
      <c r="BU6" s="35">
        <f t="shared" si="8"/>
        <v>96.36</v>
      </c>
      <c r="BV6" s="35" t="str">
        <f t="shared" si="8"/>
        <v>-</v>
      </c>
      <c r="BW6" s="35">
        <f t="shared" si="8"/>
        <v>81.739999999999995</v>
      </c>
      <c r="BX6" s="35">
        <f t="shared" si="8"/>
        <v>82.88</v>
      </c>
      <c r="BY6" s="35">
        <f t="shared" si="8"/>
        <v>81.88</v>
      </c>
      <c r="BZ6" s="35">
        <f t="shared" si="8"/>
        <v>82.65</v>
      </c>
      <c r="CA6" s="34" t="str">
        <f>IF(CA7="","",IF(CA7="-","【-】","【"&amp;SUBSTITUTE(TEXT(CA7,"#,##0.00"),"-","△")&amp;"】"))</f>
        <v>【98.96】</v>
      </c>
      <c r="CB6" s="35" t="str">
        <f>IF(CB7="",NA(),CB7)</f>
        <v>-</v>
      </c>
      <c r="CC6" s="35">
        <f t="shared" ref="CC6:CK6" si="9">IF(CC7="",NA(),CC7)</f>
        <v>82.86</v>
      </c>
      <c r="CD6" s="35">
        <f t="shared" si="9"/>
        <v>112.23</v>
      </c>
      <c r="CE6" s="35">
        <f t="shared" si="9"/>
        <v>127.71</v>
      </c>
      <c r="CF6" s="35">
        <f t="shared" si="9"/>
        <v>137.01</v>
      </c>
      <c r="CG6" s="35" t="str">
        <f t="shared" si="9"/>
        <v>-</v>
      </c>
      <c r="CH6" s="35">
        <f t="shared" si="9"/>
        <v>194.31</v>
      </c>
      <c r="CI6" s="35">
        <f t="shared" si="9"/>
        <v>190.99</v>
      </c>
      <c r="CJ6" s="35">
        <f t="shared" si="9"/>
        <v>187.55</v>
      </c>
      <c r="CK6" s="35">
        <f t="shared" si="9"/>
        <v>186.3</v>
      </c>
      <c r="CL6" s="34" t="str">
        <f>IF(CL7="","",IF(CL7="-","【-】","【"&amp;SUBSTITUTE(TEXT(CL7,"#,##0.00"),"-","△")&amp;"】"))</f>
        <v>【134.52】</v>
      </c>
      <c r="CM6" s="35" t="str">
        <f>IF(CM7="",NA(),CM7)</f>
        <v>-</v>
      </c>
      <c r="CN6" s="35">
        <f t="shared" ref="CN6:CV6" si="10">IF(CN7="",NA(),CN7)</f>
        <v>67.37</v>
      </c>
      <c r="CO6" s="35">
        <f t="shared" si="10"/>
        <v>61.59</v>
      </c>
      <c r="CP6" s="35">
        <f t="shared" si="10"/>
        <v>62.26</v>
      </c>
      <c r="CQ6" s="35">
        <f t="shared" si="10"/>
        <v>59.57</v>
      </c>
      <c r="CR6" s="35" t="str">
        <f t="shared" si="10"/>
        <v>-</v>
      </c>
      <c r="CS6" s="35">
        <f t="shared" si="10"/>
        <v>53.5</v>
      </c>
      <c r="CT6" s="35">
        <f t="shared" si="10"/>
        <v>52.58</v>
      </c>
      <c r="CU6" s="35">
        <f t="shared" si="10"/>
        <v>50.94</v>
      </c>
      <c r="CV6" s="35">
        <f t="shared" si="10"/>
        <v>50.53</v>
      </c>
      <c r="CW6" s="34" t="str">
        <f>IF(CW7="","",IF(CW7="-","【-】","【"&amp;SUBSTITUTE(TEXT(CW7,"#,##0.00"),"-","△")&amp;"】"))</f>
        <v>【59.57】</v>
      </c>
      <c r="CX6" s="35" t="str">
        <f>IF(CX7="",NA(),CX7)</f>
        <v>-</v>
      </c>
      <c r="CY6" s="35">
        <f t="shared" ref="CY6:DG6" si="11">IF(CY7="",NA(),CY7)</f>
        <v>100</v>
      </c>
      <c r="CZ6" s="35">
        <f t="shared" si="11"/>
        <v>100</v>
      </c>
      <c r="DA6" s="35">
        <f t="shared" si="11"/>
        <v>100</v>
      </c>
      <c r="DB6" s="35">
        <f t="shared" si="11"/>
        <v>100</v>
      </c>
      <c r="DC6" s="35" t="str">
        <f t="shared" si="11"/>
        <v>-</v>
      </c>
      <c r="DD6" s="35">
        <f t="shared" si="11"/>
        <v>83.51</v>
      </c>
      <c r="DE6" s="35">
        <f t="shared" si="11"/>
        <v>83.02</v>
      </c>
      <c r="DF6" s="35">
        <f t="shared" si="11"/>
        <v>82.55</v>
      </c>
      <c r="DG6" s="35">
        <f t="shared" si="11"/>
        <v>82.08</v>
      </c>
      <c r="DH6" s="34" t="str">
        <f>IF(DH7="","",IF(DH7="-","【-】","【"&amp;SUBSTITUTE(TEXT(DH7,"#,##0.00"),"-","△")&amp;"】"))</f>
        <v>【95.57】</v>
      </c>
      <c r="DI6" s="35" t="str">
        <f>IF(DI7="",NA(),DI7)</f>
        <v>-</v>
      </c>
      <c r="DJ6" s="35">
        <f t="shared" ref="DJ6:DR6" si="12">IF(DJ7="",NA(),DJ7)</f>
        <v>5.14</v>
      </c>
      <c r="DK6" s="35">
        <f t="shared" si="12"/>
        <v>9.7899999999999991</v>
      </c>
      <c r="DL6" s="35">
        <f t="shared" si="12"/>
        <v>12.97</v>
      </c>
      <c r="DM6" s="35">
        <f t="shared" si="12"/>
        <v>16.329999999999998</v>
      </c>
      <c r="DN6" s="35" t="str">
        <f t="shared" si="12"/>
        <v>-</v>
      </c>
      <c r="DO6" s="35">
        <f t="shared" si="12"/>
        <v>21.16</v>
      </c>
      <c r="DP6" s="35">
        <f t="shared" si="12"/>
        <v>15.95</v>
      </c>
      <c r="DQ6" s="35">
        <f t="shared" si="12"/>
        <v>15.85</v>
      </c>
      <c r="DR6" s="35">
        <f t="shared" si="12"/>
        <v>12.7</v>
      </c>
      <c r="DS6" s="34" t="str">
        <f>IF(DS7="","",IF(DS7="-","【-】","【"&amp;SUBSTITUTE(TEXT(DS7,"#,##0.00"),"-","△")&amp;"】"))</f>
        <v>【36.52】</v>
      </c>
      <c r="DT6" s="35" t="str">
        <f>IF(DT7="",NA(),DT7)</f>
        <v>-</v>
      </c>
      <c r="DU6" s="34">
        <f t="shared" ref="DU6:EC6" si="13">IF(DU7="",NA(),DU7)</f>
        <v>0</v>
      </c>
      <c r="DV6" s="34">
        <f t="shared" si="13"/>
        <v>0</v>
      </c>
      <c r="DW6" s="34">
        <f t="shared" si="13"/>
        <v>0</v>
      </c>
      <c r="DX6" s="34">
        <f t="shared" si="13"/>
        <v>0</v>
      </c>
      <c r="DY6" s="35" t="str">
        <f t="shared" si="13"/>
        <v>-</v>
      </c>
      <c r="DZ6" s="34">
        <f t="shared" si="13"/>
        <v>0</v>
      </c>
      <c r="EA6" s="34">
        <f t="shared" si="13"/>
        <v>0</v>
      </c>
      <c r="EB6" s="34">
        <f t="shared" si="13"/>
        <v>0</v>
      </c>
      <c r="EC6" s="34">
        <f t="shared" si="13"/>
        <v>0</v>
      </c>
      <c r="ED6" s="34" t="str">
        <f>IF(ED7="","",IF(ED7="-","【-】","【"&amp;SUBSTITUTE(TEXT(ED7,"#,##0.00"),"-","△")&amp;"】"))</f>
        <v>【5.72】</v>
      </c>
      <c r="EE6" s="35" t="str">
        <f>IF(EE7="",NA(),EE7)</f>
        <v>-</v>
      </c>
      <c r="EF6" s="34">
        <f t="shared" ref="EF6:EN6" si="14">IF(EF7="",NA(),EF7)</f>
        <v>0</v>
      </c>
      <c r="EG6" s="34">
        <f t="shared" si="14"/>
        <v>0</v>
      </c>
      <c r="EH6" s="34">
        <f t="shared" si="14"/>
        <v>0</v>
      </c>
      <c r="EI6" s="34">
        <f t="shared" si="14"/>
        <v>0</v>
      </c>
      <c r="EJ6" s="35" t="str">
        <f t="shared" si="14"/>
        <v>-</v>
      </c>
      <c r="EK6" s="35">
        <f t="shared" si="14"/>
        <v>0.16</v>
      </c>
      <c r="EL6" s="35">
        <f t="shared" si="14"/>
        <v>0.13</v>
      </c>
      <c r="EM6" s="35">
        <f t="shared" si="14"/>
        <v>0.15</v>
      </c>
      <c r="EN6" s="35">
        <f t="shared" si="14"/>
        <v>1.65</v>
      </c>
      <c r="EO6" s="34" t="str">
        <f>IF(EO7="","",IF(EO7="-","【-】","【"&amp;SUBSTITUTE(TEXT(EO7,"#,##0.00"),"-","△")&amp;"】"))</f>
        <v>【0.30】</v>
      </c>
    </row>
    <row r="7" spans="1:148" s="36" customFormat="1" x14ac:dyDescent="0.15">
      <c r="A7" s="28"/>
      <c r="B7" s="37">
        <v>2020</v>
      </c>
      <c r="C7" s="37">
        <v>242161</v>
      </c>
      <c r="D7" s="37">
        <v>46</v>
      </c>
      <c r="E7" s="37">
        <v>17</v>
      </c>
      <c r="F7" s="37">
        <v>1</v>
      </c>
      <c r="G7" s="37">
        <v>0</v>
      </c>
      <c r="H7" s="37" t="s">
        <v>96</v>
      </c>
      <c r="I7" s="37" t="s">
        <v>97</v>
      </c>
      <c r="J7" s="37" t="s">
        <v>98</v>
      </c>
      <c r="K7" s="37" t="s">
        <v>99</v>
      </c>
      <c r="L7" s="37" t="s">
        <v>100</v>
      </c>
      <c r="M7" s="37" t="s">
        <v>101</v>
      </c>
      <c r="N7" s="38" t="s">
        <v>102</v>
      </c>
      <c r="O7" s="38">
        <v>96.59</v>
      </c>
      <c r="P7" s="38">
        <v>5.41</v>
      </c>
      <c r="Q7" s="38">
        <v>100</v>
      </c>
      <c r="R7" s="38">
        <v>2640</v>
      </c>
      <c r="S7" s="38">
        <v>89763</v>
      </c>
      <c r="T7" s="38">
        <v>558.23</v>
      </c>
      <c r="U7" s="38">
        <v>160.80000000000001</v>
      </c>
      <c r="V7" s="38">
        <v>4827</v>
      </c>
      <c r="W7" s="38">
        <v>1.61</v>
      </c>
      <c r="X7" s="38">
        <v>2998.14</v>
      </c>
      <c r="Y7" s="38" t="s">
        <v>102</v>
      </c>
      <c r="Z7" s="38">
        <v>112.26</v>
      </c>
      <c r="AA7" s="38">
        <v>106.89</v>
      </c>
      <c r="AB7" s="38">
        <v>107.76</v>
      </c>
      <c r="AC7" s="38">
        <v>105.26</v>
      </c>
      <c r="AD7" s="38" t="s">
        <v>102</v>
      </c>
      <c r="AE7" s="38">
        <v>108.11</v>
      </c>
      <c r="AF7" s="38">
        <v>104.14</v>
      </c>
      <c r="AG7" s="38">
        <v>106.57</v>
      </c>
      <c r="AH7" s="38">
        <v>107.21</v>
      </c>
      <c r="AI7" s="38">
        <v>106.67</v>
      </c>
      <c r="AJ7" s="38" t="s">
        <v>102</v>
      </c>
      <c r="AK7" s="38">
        <v>0</v>
      </c>
      <c r="AL7" s="38">
        <v>0</v>
      </c>
      <c r="AM7" s="38">
        <v>0</v>
      </c>
      <c r="AN7" s="38">
        <v>0</v>
      </c>
      <c r="AO7" s="38" t="s">
        <v>102</v>
      </c>
      <c r="AP7" s="38">
        <v>86.54</v>
      </c>
      <c r="AQ7" s="38">
        <v>73.180000000000007</v>
      </c>
      <c r="AR7" s="38">
        <v>53.44</v>
      </c>
      <c r="AS7" s="38">
        <v>43.71</v>
      </c>
      <c r="AT7" s="38">
        <v>3.64</v>
      </c>
      <c r="AU7" s="38" t="s">
        <v>102</v>
      </c>
      <c r="AV7" s="38">
        <v>2732.38</v>
      </c>
      <c r="AW7" s="38">
        <v>587.19000000000005</v>
      </c>
      <c r="AX7" s="38">
        <v>1110.0999999999999</v>
      </c>
      <c r="AY7" s="38">
        <v>572.26</v>
      </c>
      <c r="AZ7" s="38" t="s">
        <v>102</v>
      </c>
      <c r="BA7" s="38">
        <v>62.25</v>
      </c>
      <c r="BB7" s="38">
        <v>52.32</v>
      </c>
      <c r="BC7" s="38">
        <v>47.03</v>
      </c>
      <c r="BD7" s="38">
        <v>40.67</v>
      </c>
      <c r="BE7" s="38">
        <v>67.52</v>
      </c>
      <c r="BF7" s="38" t="s">
        <v>102</v>
      </c>
      <c r="BG7" s="38">
        <v>25.44</v>
      </c>
      <c r="BH7" s="38">
        <v>32.46</v>
      </c>
      <c r="BI7" s="38">
        <v>31.08</v>
      </c>
      <c r="BJ7" s="38">
        <v>40.44</v>
      </c>
      <c r="BK7" s="38" t="s">
        <v>102</v>
      </c>
      <c r="BL7" s="38">
        <v>966.33</v>
      </c>
      <c r="BM7" s="38">
        <v>958.81</v>
      </c>
      <c r="BN7" s="38">
        <v>1001.3</v>
      </c>
      <c r="BO7" s="38">
        <v>1050.51</v>
      </c>
      <c r="BP7" s="38">
        <v>705.21</v>
      </c>
      <c r="BQ7" s="38" t="s">
        <v>102</v>
      </c>
      <c r="BR7" s="38">
        <v>145.13</v>
      </c>
      <c r="BS7" s="38">
        <v>110.24</v>
      </c>
      <c r="BT7" s="38">
        <v>96.12</v>
      </c>
      <c r="BU7" s="38">
        <v>96.36</v>
      </c>
      <c r="BV7" s="38" t="s">
        <v>102</v>
      </c>
      <c r="BW7" s="38">
        <v>81.739999999999995</v>
      </c>
      <c r="BX7" s="38">
        <v>82.88</v>
      </c>
      <c r="BY7" s="38">
        <v>81.88</v>
      </c>
      <c r="BZ7" s="38">
        <v>82.65</v>
      </c>
      <c r="CA7" s="38">
        <v>98.96</v>
      </c>
      <c r="CB7" s="38" t="s">
        <v>102</v>
      </c>
      <c r="CC7" s="38">
        <v>82.86</v>
      </c>
      <c r="CD7" s="38">
        <v>112.23</v>
      </c>
      <c r="CE7" s="38">
        <v>127.71</v>
      </c>
      <c r="CF7" s="38">
        <v>137.01</v>
      </c>
      <c r="CG7" s="38" t="s">
        <v>102</v>
      </c>
      <c r="CH7" s="38">
        <v>194.31</v>
      </c>
      <c r="CI7" s="38">
        <v>190.99</v>
      </c>
      <c r="CJ7" s="38">
        <v>187.55</v>
      </c>
      <c r="CK7" s="38">
        <v>186.3</v>
      </c>
      <c r="CL7" s="38">
        <v>134.52000000000001</v>
      </c>
      <c r="CM7" s="38" t="s">
        <v>102</v>
      </c>
      <c r="CN7" s="38">
        <v>67.37</v>
      </c>
      <c r="CO7" s="38">
        <v>61.59</v>
      </c>
      <c r="CP7" s="38">
        <v>62.26</v>
      </c>
      <c r="CQ7" s="38">
        <v>59.57</v>
      </c>
      <c r="CR7" s="38" t="s">
        <v>102</v>
      </c>
      <c r="CS7" s="38">
        <v>53.5</v>
      </c>
      <c r="CT7" s="38">
        <v>52.58</v>
      </c>
      <c r="CU7" s="38">
        <v>50.94</v>
      </c>
      <c r="CV7" s="38">
        <v>50.53</v>
      </c>
      <c r="CW7" s="38">
        <v>59.57</v>
      </c>
      <c r="CX7" s="38" t="s">
        <v>102</v>
      </c>
      <c r="CY7" s="38">
        <v>100</v>
      </c>
      <c r="CZ7" s="38">
        <v>100</v>
      </c>
      <c r="DA7" s="38">
        <v>100</v>
      </c>
      <c r="DB7" s="38">
        <v>100</v>
      </c>
      <c r="DC7" s="38" t="s">
        <v>102</v>
      </c>
      <c r="DD7" s="38">
        <v>83.51</v>
      </c>
      <c r="DE7" s="38">
        <v>83.02</v>
      </c>
      <c r="DF7" s="38">
        <v>82.55</v>
      </c>
      <c r="DG7" s="38">
        <v>82.08</v>
      </c>
      <c r="DH7" s="38">
        <v>95.57</v>
      </c>
      <c r="DI7" s="38" t="s">
        <v>102</v>
      </c>
      <c r="DJ7" s="38">
        <v>5.14</v>
      </c>
      <c r="DK7" s="38">
        <v>9.7899999999999991</v>
      </c>
      <c r="DL7" s="38">
        <v>12.97</v>
      </c>
      <c r="DM7" s="38">
        <v>16.329999999999998</v>
      </c>
      <c r="DN7" s="38" t="s">
        <v>102</v>
      </c>
      <c r="DO7" s="38">
        <v>21.16</v>
      </c>
      <c r="DP7" s="38">
        <v>15.95</v>
      </c>
      <c r="DQ7" s="38">
        <v>15.85</v>
      </c>
      <c r="DR7" s="38">
        <v>12.7</v>
      </c>
      <c r="DS7" s="38">
        <v>36.520000000000003</v>
      </c>
      <c r="DT7" s="38" t="s">
        <v>102</v>
      </c>
      <c r="DU7" s="38">
        <v>0</v>
      </c>
      <c r="DV7" s="38">
        <v>0</v>
      </c>
      <c r="DW7" s="38">
        <v>0</v>
      </c>
      <c r="DX7" s="38">
        <v>0</v>
      </c>
      <c r="DY7" s="38" t="s">
        <v>102</v>
      </c>
      <c r="DZ7" s="38">
        <v>0</v>
      </c>
      <c r="EA7" s="38">
        <v>0</v>
      </c>
      <c r="EB7" s="38">
        <v>0</v>
      </c>
      <c r="EC7" s="38">
        <v>0</v>
      </c>
      <c r="ED7" s="38">
        <v>5.72</v>
      </c>
      <c r="EE7" s="38" t="s">
        <v>102</v>
      </c>
      <c r="EF7" s="38">
        <v>0</v>
      </c>
      <c r="EG7" s="38">
        <v>0</v>
      </c>
      <c r="EH7" s="38">
        <v>0</v>
      </c>
      <c r="EI7" s="38">
        <v>0</v>
      </c>
      <c r="EJ7" s="38" t="s">
        <v>102</v>
      </c>
      <c r="EK7" s="38">
        <v>0.16</v>
      </c>
      <c r="EL7" s="38">
        <v>0.13</v>
      </c>
      <c r="EM7" s="38">
        <v>0.15</v>
      </c>
      <c r="EN7" s="38">
        <v>1.65</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2022-01-18T02:18:27Z</cp:lastPrinted>
  <dcterms:created xsi:type="dcterms:W3CDTF">2021-12-03T07:14:35Z</dcterms:created>
  <dcterms:modified xsi:type="dcterms:W3CDTF">2022-01-18T02:19:09Z</dcterms:modified>
  <cp:category/>
</cp:coreProperties>
</file>