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5_HP公開用\15木曽岬町\"/>
    </mc:Choice>
  </mc:AlternateContent>
  <workbookProtection workbookAlgorithmName="SHA-512" workbookHashValue="BkP3srcT+3375PKnw/Bw3mHcVckZqlQQGwgDusYVCksNiuVp/ok97jxv+3O/pvayAdFvoa0X5fWMBb1eZ48IAQ==" workbookSaltValue="+N/WAnmypdkX9ngnofVthA==" workbookSpinCount="100000" lockStructure="1"/>
  <bookViews>
    <workbookView xWindow="-12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W10" i="4"/>
  <c r="I10" i="4"/>
  <c r="B10" i="4"/>
  <c r="BB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<sst xmlns="http://schemas.openxmlformats.org/spreadsheetml/2006/main" count="236" uniqueCount="120">
  <si>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</si>
  <si>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</si>
  <si>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</si>
  <si>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</si>
  <si>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</si>
  <si>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</si>
  <si>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</si>
  <si>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</si>
  <si>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</si>
  <si>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</si>
  <si>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</si>
  <si>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</si>
  <si>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</si>
  <si>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</si>
  <si>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</si>
  <si>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</si>
  <si>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</si>
  <si>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</si>
  <si>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</si>
  <si>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</si>
  <si>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</si>
  <si>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</si>
  <si>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</si>
  <si>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</si>
  <si>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</si>
  <si>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</si>
  <si>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</si>
  <si>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</si>
  <si>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</si>
  <si>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</si>
  <si>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</si>
  <si>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</si>
  <si>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</si>
  <si>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</si>
  <si>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</si>
  <si>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</si>
  <si>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</si>
  <si>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</si>
  <si>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</si>
  <si>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</si>
  <si>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</si>
  <si>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</si>
  <si>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</si>
  <si>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</si>
  <si>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</si>
  <si>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</si>
  <si>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</si>
  <si>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</si>
  <si>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</si>
  <si>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</si>
  <si>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</si>
  <si>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</si>
  <si>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</si>
  <si>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</si>
  <si>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</si>
  <si>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</si>
  <si>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</si>
  <si>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</si>
  <si>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</si>
  <si>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</si>
  <si>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</si>
  <si>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</si>
  <si>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</si>
  <si>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</si>
  <si>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</si>
  <si>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</si>
  <si>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</si>
  <si>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</si>
  <si>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</si>
  <si>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</si>
  <si>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</si>
  <si>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</si>
  <si>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</si>
  <si>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</si>
  <si>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</si>
  <si>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</si>
  <si>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</si>
  <si>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</si>
  <si>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</si>
  <si>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</si>
  <si>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</si>
  <si>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</si>
  <si>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</si>
  <si>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</si>
  <si>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</si>
  <si>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</si>
  <si>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</si>
  <si>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</si>
  <si>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</si>
  <si>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</si>
  <si>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</si>
  <si>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</si>
  <si>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</si>
  <si>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</si>
  <si>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</si>
  <si>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</si>
  <si>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</si>
  <si>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</si>
  <si>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</si>
  <si>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</si>
  <si>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</si>
  <si>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</si>
  <si>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</si>
  <si>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</si>
  <si>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</si>
  <si>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</si>
  <si>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</si>
  <si>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</si>
  <si>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</si>
  <si>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</si>
  <si>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</si>
  <si>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</si>
  <si>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</si>
  <si>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</si>
  <si>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</si>
  <si>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</si>
  <si>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</si>
  <si>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当町の下水道は布設開始から約30年経過しており、最適整備構想に基づき、計画的な更新が必要である。</t>
    <phoneticPr fontId="4"/>
  </si>
  <si>
    <t xml:space="preserve">①前年度から改善は見られたものの、いまだに100％を下回っており、使用料以外（一般会計）の収入に依存している。
④類似団体と比較して低い数値である。
⑤令和２年４月より料金改定を行い一定の改善が見られるものの、依然として使用料以外（一般会計）の収入に依存している状況が見られる。
⑥類似団体と比較して低い数値である。
⑦類似団体より高い数値で推移している。
⑧100％に近い数値で推移しており、類似団体と比較しても高い数値となっている。
　当町は、汚水処理区域（公共下水道・特定環境保全公共下水道・農業集落排水事業）の整備は完了している。
</t>
    <rPh sb="1" eb="4">
      <t>ゼンネンド</t>
    </rPh>
    <rPh sb="6" eb="8">
      <t>カイゼン</t>
    </rPh>
    <rPh sb="9" eb="10">
      <t>ミ</t>
    </rPh>
    <phoneticPr fontId="4"/>
  </si>
  <si>
    <t>　町内における下水道事業については、完了となっており、今後人口減少が予想される中、施設更新等新たな投資が求められ、維持管理の財源確保が重要な課題である。
　また、収益的収支比率や経費回収率から見ると下水道使用料以外の収入に依存している割合が大きい。令和2年度には使用料の改定を行ったものの、今後も更なる検討を要する。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</si>
</sst>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65-47F1-8839-7160174AF70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0.02</c:v>
                </c:pt>
              </c:numCache>
            </c:numRef>
          </c:val>
          <c:smooth val="0"/>
          <c:extLst>
            <c:ext xmlns:c16="http://schemas.microsoft.com/office/drawing/2014/chart" uri="{C3380CC4-5D6E-409C-BE32-E72D297353CC}">
              <c16:uniqueId val="{00000001-6865-47F1-8839-7160174AF70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70.63</c:v>
                </c:pt>
                <c:pt idx="1">
                  <c:v>63.57</c:v>
                </c:pt>
                <c:pt idx="2">
                  <c:v>64.680000000000007</c:v>
                </c:pt>
                <c:pt idx="3">
                  <c:v>61.8</c:v>
                </c:pt>
                <c:pt idx="4">
                  <c:v>65.06</c:v>
                </c:pt>
              </c:numCache>
            </c:numRef>
          </c:val>
          <c:extLst>
            <c:ext xmlns:c16="http://schemas.microsoft.com/office/drawing/2014/chart" uri="{C3380CC4-5D6E-409C-BE32-E72D297353CC}">
              <c16:uniqueId val="{00000000-5FCB-4562-B148-7CEA493F6CE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54.06</c:v>
                </c:pt>
                <c:pt idx="4">
                  <c:v>55.26</c:v>
                </c:pt>
              </c:numCache>
            </c:numRef>
          </c:val>
          <c:smooth val="0"/>
          <c:extLst>
            <c:ext xmlns:c16="http://schemas.microsoft.com/office/drawing/2014/chart" uri="{C3380CC4-5D6E-409C-BE32-E72D297353CC}">
              <c16:uniqueId val="{00000001-5FCB-4562-B148-7CEA493F6CE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99.69</c:v>
                </c:pt>
                <c:pt idx="1">
                  <c:v>99.69</c:v>
                </c:pt>
                <c:pt idx="2">
                  <c:v>99.82</c:v>
                </c:pt>
                <c:pt idx="3">
                  <c:v>99.82</c:v>
                </c:pt>
                <c:pt idx="4">
                  <c:v>99.86</c:v>
                </c:pt>
              </c:numCache>
            </c:numRef>
          </c:val>
          <c:extLst>
            <c:ext xmlns:c16="http://schemas.microsoft.com/office/drawing/2014/chart" uri="{C3380CC4-5D6E-409C-BE32-E72D297353CC}">
              <c16:uniqueId val="{00000000-8197-4E79-B89B-6027AA285B2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90.11</c:v>
                </c:pt>
                <c:pt idx="4">
                  <c:v>90.52</c:v>
                </c:pt>
              </c:numCache>
            </c:numRef>
          </c:val>
          <c:smooth val="0"/>
          <c:extLst>
            <c:ext xmlns:c16="http://schemas.microsoft.com/office/drawing/2014/chart" uri="{C3380CC4-5D6E-409C-BE32-E72D297353CC}">
              <c16:uniqueId val="{00000001-8197-4E79-B89B-6027AA285B2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87.24</c:v>
                </c:pt>
                <c:pt idx="1">
                  <c:v>88.82</c:v>
                </c:pt>
                <c:pt idx="2">
                  <c:v>86.95</c:v>
                </c:pt>
                <c:pt idx="3">
                  <c:v>88.33</c:v>
                </c:pt>
                <c:pt idx="4">
                  <c:v>93.52</c:v>
                </c:pt>
              </c:numCache>
            </c:numRef>
          </c:val>
          <c:extLst>
            <c:ext xmlns:c16="http://schemas.microsoft.com/office/drawing/2014/chart" uri="{C3380CC4-5D6E-409C-BE32-E72D297353CC}">
              <c16:uniqueId val="{00000000-7603-478C-9C14-46A2AF6B987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03-478C-9C14-46A2AF6B987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FF-4FFB-8100-DF3F790400E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FF-4FFB-8100-DF3F790400E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14-4BE6-8550-4850182BB09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14-4BE6-8550-4850182BB09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BB-4F68-8DB5-2DDD443F118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BB-4F68-8DB5-2DDD443F118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4D-4186-BB7D-3D49C5E587D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4D-4186-BB7D-3D49C5E587D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D4-4D03-A5B2-C103CDCFA7D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654.71</c:v>
                </c:pt>
                <c:pt idx="4">
                  <c:v>783.8</c:v>
                </c:pt>
              </c:numCache>
            </c:numRef>
          </c:val>
          <c:smooth val="0"/>
          <c:extLst>
            <c:ext xmlns:c16="http://schemas.microsoft.com/office/drawing/2014/chart" uri="{C3380CC4-5D6E-409C-BE32-E72D297353CC}">
              <c16:uniqueId val="{00000001-26D4-4D03-A5B2-C103CDCFA7D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45.79</c:v>
                </c:pt>
                <c:pt idx="1">
                  <c:v>46.19</c:v>
                </c:pt>
                <c:pt idx="2">
                  <c:v>50.29</c:v>
                </c:pt>
                <c:pt idx="3">
                  <c:v>48.97</c:v>
                </c:pt>
                <c:pt idx="4">
                  <c:v>63.33</c:v>
                </c:pt>
              </c:numCache>
            </c:numRef>
          </c:val>
          <c:extLst>
            <c:ext xmlns:c16="http://schemas.microsoft.com/office/drawing/2014/chart" uri="{C3380CC4-5D6E-409C-BE32-E72D297353CC}">
              <c16:uniqueId val="{00000000-B7B0-4213-BED2-36E90190FA1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65.37</c:v>
                </c:pt>
                <c:pt idx="4">
                  <c:v>68.11</c:v>
                </c:pt>
              </c:numCache>
            </c:numRef>
          </c:val>
          <c:smooth val="0"/>
          <c:extLst>
            <c:ext xmlns:c16="http://schemas.microsoft.com/office/drawing/2014/chart" uri="{C3380CC4-5D6E-409C-BE32-E72D297353CC}">
              <c16:uniqueId val="{00000001-B7B0-4213-BED2-36E90190FA1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214.06</c:v>
                </c:pt>
                <c:pt idx="1">
                  <c:v>278.20999999999998</c:v>
                </c:pt>
                <c:pt idx="2">
                  <c:v>199</c:v>
                </c:pt>
                <c:pt idx="3">
                  <c:v>206.24</c:v>
                </c:pt>
                <c:pt idx="4">
                  <c:v>186.3</c:v>
                </c:pt>
              </c:numCache>
            </c:numRef>
          </c:val>
          <c:extLst>
            <c:ext xmlns:c16="http://schemas.microsoft.com/office/drawing/2014/chart" uri="{C3380CC4-5D6E-409C-BE32-E72D297353CC}">
              <c16:uniqueId val="{00000000-07AC-4043-BFA1-CA59CB0FE7A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228.99</c:v>
                </c:pt>
                <c:pt idx="4">
                  <c:v>222.41</c:v>
                </c:pt>
              </c:numCache>
            </c:numRef>
          </c:val>
          <c:smooth val="0"/>
          <c:extLst>
            <c:ext xmlns:c16="http://schemas.microsoft.com/office/drawing/2014/chart" uri="{C3380CC4-5D6E-409C-BE32-E72D297353CC}">
              <c16:uniqueId val="{00000001-07AC-4043-BFA1-CA59CB0FE7A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木曽岬町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6195</v>
      </c>
      <c r="AM8" s="51"/>
      <c r="AN8" s="51"/>
      <c r="AO8" s="51"/>
      <c r="AP8" s="51"/>
      <c r="AQ8" s="51"/>
      <c r="AR8" s="51"/>
      <c r="AS8" s="51"/>
      <c r="AT8" s="46">
        <f>データ!T6</f>
        <v>15.74</v>
      </c>
      <c r="AU8" s="46"/>
      <c r="AV8" s="46"/>
      <c r="AW8" s="46"/>
      <c r="AX8" s="46"/>
      <c r="AY8" s="46"/>
      <c r="AZ8" s="46"/>
      <c r="BA8" s="46"/>
      <c r="BB8" s="46">
        <f>データ!U6</f>
        <v>393.58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34.909999999999997</v>
      </c>
      <c r="Q10" s="46"/>
      <c r="R10" s="46"/>
      <c r="S10" s="46"/>
      <c r="T10" s="46"/>
      <c r="U10" s="46"/>
      <c r="V10" s="46"/>
      <c r="W10" s="46">
        <f>データ!Q6</f>
        <v>98.72</v>
      </c>
      <c r="X10" s="46"/>
      <c r="Y10" s="46"/>
      <c r="Z10" s="46"/>
      <c r="AA10" s="46"/>
      <c r="AB10" s="46"/>
      <c r="AC10" s="46"/>
      <c r="AD10" s="51">
        <f>データ!R6</f>
        <v>2002</v>
      </c>
      <c r="AE10" s="51"/>
      <c r="AF10" s="51"/>
      <c r="AG10" s="51"/>
      <c r="AH10" s="51"/>
      <c r="AI10" s="51"/>
      <c r="AJ10" s="51"/>
      <c r="AK10" s="2"/>
      <c r="AL10" s="51">
        <f>データ!V6</f>
        <v>2154</v>
      </c>
      <c r="AM10" s="51"/>
      <c r="AN10" s="51"/>
      <c r="AO10" s="51"/>
      <c r="AP10" s="51"/>
      <c r="AQ10" s="51"/>
      <c r="AR10" s="51"/>
      <c r="AS10" s="51"/>
      <c r="AT10" s="46">
        <f>データ!W6</f>
        <v>1.19</v>
      </c>
      <c r="AU10" s="46"/>
      <c r="AV10" s="46"/>
      <c r="AW10" s="46"/>
      <c r="AX10" s="46"/>
      <c r="AY10" s="46"/>
      <c r="AZ10" s="46"/>
      <c r="BA10" s="46"/>
      <c r="BB10" s="46">
        <f>データ!X6</f>
        <v>1810.08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rgx9NN861Mbxi75oESUFfVjb/5feych+m3XSiXXtiMUeybU3CZOTTn6cKJXFmzNQgjyKXDUFEtKpSPO2JaGZOg==" saltValue="liotOsS1SIf4wSdBYEN1a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243035</v>
      </c>
      <c r="D6" s="33">
        <f t="shared" si="3"/>
        <v>47</v>
      </c>
      <c r="E6" s="33">
        <f t="shared" si="3"/>
        <v>17</v>
      </c>
      <c r="F6" s="33">
        <f t="shared" si="3"/>
        <v>5</v>
      </c>
      <c r="G6" s="33">
        <f t="shared" si="3"/>
        <v>0</v>
      </c>
      <c r="H6" s="33" t="str">
        <f t="shared" si="3"/>
        <v>三重県　木曽岬町</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34.909999999999997</v>
      </c>
      <c r="Q6" s="34">
        <f t="shared" si="3"/>
        <v>98.72</v>
      </c>
      <c r="R6" s="34">
        <f t="shared" si="3"/>
        <v>2002</v>
      </c>
      <c r="S6" s="34">
        <f t="shared" si="3"/>
        <v>6195</v>
      </c>
      <c r="T6" s="34">
        <f t="shared" si="3"/>
        <v>15.74</v>
      </c>
      <c r="U6" s="34">
        <f t="shared" si="3"/>
        <v>393.58</v>
      </c>
      <c r="V6" s="34">
        <f t="shared" si="3"/>
        <v>2154</v>
      </c>
      <c r="W6" s="34">
        <f t="shared" si="3"/>
        <v>1.19</v>
      </c>
      <c r="X6" s="34">
        <f t="shared" si="3"/>
        <v>1810.08</v>
      </c>
      <c r="Y6" s="35">
        <f>IF(Y7="",NA(),Y7)</f>
        <v>87.24</v>
      </c>
      <c r="Z6" s="35">
        <f t="shared" ref="Z6:AH6" si="4">IF(Z7="",NA(),Z7)</f>
        <v>88.82</v>
      </c>
      <c r="AA6" s="35">
        <f t="shared" si="4"/>
        <v>86.95</v>
      </c>
      <c r="AB6" s="35">
        <f t="shared" si="4"/>
        <v>88.33</v>
      </c>
      <c r="AC6" s="35">
        <f t="shared" si="4"/>
        <v>93.52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654.71</v>
      </c>
      <c r="BO6" s="35">
        <f t="shared" si="7"/>
        <v>783.8</v>
      </c>
      <c r="BP6" s="34" t="str">
        <f>IF(BP7="","",IF(BP7="-","【-】","【"&amp;SUBSTITUTE(TEXT(BP7,"#,##0.00"),"-","△")&amp;"】"))</f>
        <v>【832.52】</v>
      </c>
      <c r="BQ6" s="35">
        <f>IF(BQ7="",NA(),BQ7)</f>
        <v>45.79</v>
      </c>
      <c r="BR6" s="35">
        <f t="shared" ref="BR6:BZ6" si="8">IF(BR7="",NA(),BR7)</f>
        <v>46.19</v>
      </c>
      <c r="BS6" s="35">
        <f t="shared" si="8"/>
        <v>50.29</v>
      </c>
      <c r="BT6" s="35">
        <f t="shared" si="8"/>
        <v>48.97</v>
      </c>
      <c r="BU6" s="35">
        <f t="shared" si="8"/>
        <v>63.33</v>
      </c>
      <c r="BV6" s="35">
        <f t="shared" si="8"/>
        <v>55.32</v>
      </c>
      <c r="BW6" s="35">
        <f t="shared" si="8"/>
        <v>59.8</v>
      </c>
      <c r="BX6" s="35">
        <f t="shared" si="8"/>
        <v>57.77</v>
      </c>
      <c r="BY6" s="35">
        <f t="shared" si="8"/>
        <v>65.37</v>
      </c>
      <c r="BZ6" s="35">
        <f t="shared" si="8"/>
        <v>68.11</v>
      </c>
      <c r="CA6" s="34" t="str">
        <f>IF(CA7="","",IF(CA7="-","【-】","【"&amp;SUBSTITUTE(TEXT(CA7,"#,##0.00"),"-","△")&amp;"】"))</f>
        <v>【60.94】</v>
      </c>
      <c r="CB6" s="35">
        <f>IF(CB7="",NA(),CB7)</f>
        <v>214.06</v>
      </c>
      <c r="CC6" s="35">
        <f t="shared" ref="CC6:CK6" si="9">IF(CC7="",NA(),CC7)</f>
        <v>278.20999999999998</v>
      </c>
      <c r="CD6" s="35">
        <f t="shared" si="9"/>
        <v>199</v>
      </c>
      <c r="CE6" s="35">
        <f t="shared" si="9"/>
        <v>206.24</v>
      </c>
      <c r="CF6" s="35">
        <f t="shared" si="9"/>
        <v>186.3</v>
      </c>
      <c r="CG6" s="35">
        <f t="shared" si="9"/>
        <v>283.17</v>
      </c>
      <c r="CH6" s="35">
        <f t="shared" si="9"/>
        <v>263.76</v>
      </c>
      <c r="CI6" s="35">
        <f t="shared" si="9"/>
        <v>274.35000000000002</v>
      </c>
      <c r="CJ6" s="35">
        <f t="shared" si="9"/>
        <v>228.99</v>
      </c>
      <c r="CK6" s="35">
        <f t="shared" si="9"/>
        <v>222.41</v>
      </c>
      <c r="CL6" s="34" t="str">
        <f>IF(CL7="","",IF(CL7="-","【-】","【"&amp;SUBSTITUTE(TEXT(CL7,"#,##0.00"),"-","△")&amp;"】"))</f>
        <v>【253.04】</v>
      </c>
      <c r="CM6" s="35">
        <f>IF(CM7="",NA(),CM7)</f>
        <v>70.63</v>
      </c>
      <c r="CN6" s="35">
        <f t="shared" ref="CN6:CV6" si="10">IF(CN7="",NA(),CN7)</f>
        <v>63.57</v>
      </c>
      <c r="CO6" s="35">
        <f t="shared" si="10"/>
        <v>64.680000000000007</v>
      </c>
      <c r="CP6" s="35">
        <f t="shared" si="10"/>
        <v>61.8</v>
      </c>
      <c r="CQ6" s="35">
        <f t="shared" si="10"/>
        <v>65.06</v>
      </c>
      <c r="CR6" s="35">
        <f t="shared" si="10"/>
        <v>60.65</v>
      </c>
      <c r="CS6" s="35">
        <f t="shared" si="10"/>
        <v>51.75</v>
      </c>
      <c r="CT6" s="35">
        <f t="shared" si="10"/>
        <v>50.68</v>
      </c>
      <c r="CU6" s="35">
        <f t="shared" si="10"/>
        <v>54.06</v>
      </c>
      <c r="CV6" s="35">
        <f t="shared" si="10"/>
        <v>55.26</v>
      </c>
      <c r="CW6" s="34" t="str">
        <f>IF(CW7="","",IF(CW7="-","【-】","【"&amp;SUBSTITUTE(TEXT(CW7,"#,##0.00"),"-","△")&amp;"】"))</f>
        <v>【54.84】</v>
      </c>
      <c r="CX6" s="35">
        <f>IF(CX7="",NA(),CX7)</f>
        <v>99.69</v>
      </c>
      <c r="CY6" s="35">
        <f t="shared" ref="CY6:DG6" si="11">IF(CY7="",NA(),CY7)</f>
        <v>99.69</v>
      </c>
      <c r="CZ6" s="35">
        <f t="shared" si="11"/>
        <v>99.82</v>
      </c>
      <c r="DA6" s="35">
        <f t="shared" si="11"/>
        <v>99.82</v>
      </c>
      <c r="DB6" s="35">
        <f t="shared" si="11"/>
        <v>99.86</v>
      </c>
      <c r="DC6" s="35">
        <f t="shared" si="11"/>
        <v>84.58</v>
      </c>
      <c r="DD6" s="35">
        <f t="shared" si="11"/>
        <v>84.84</v>
      </c>
      <c r="DE6" s="35">
        <f t="shared" si="11"/>
        <v>84.86</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0.02</v>
      </c>
      <c r="EO6" s="34" t="str">
        <f>IF(EO7="","",IF(EO7="-","【-】","【"&amp;SUBSTITUTE(TEXT(EO7,"#,##0.00"),"-","△")&amp;"】"))</f>
        <v>【0.16】</v>
      </c>
    </row>
    <row r="7" spans="1:145" s="36" customFormat="1" x14ac:dyDescent="0.15">
      <c r="A7" s="28"/>
      <c r="B7" s="37">
        <v>2020</v>
      </c>
      <c r="C7" s="37">
        <v>243035</v>
      </c>
      <c r="D7" s="37">
        <v>47</v>
      </c>
      <c r="E7" s="37">
        <v>17</v>
      </c>
      <c r="F7" s="37">
        <v>5</v>
      </c>
      <c r="G7" s="37">
        <v>0</v>
      </c>
      <c r="H7" s="37" t="s">
        <v>98</v>
      </c>
      <c r="I7" s="37" t="s">
        <v>99</v>
      </c>
      <c r="J7" s="37" t="s">
        <v>100</v>
      </c>
      <c r="K7" s="37" t="s">
        <v>101</v>
      </c>
      <c r="L7" s="37" t="s">
        <v>102</v>
      </c>
      <c r="M7" s="37" t="s">
        <v>103</v>
      </c>
      <c r="N7" s="38" t="s">
        <v>104</v>
      </c>
      <c r="O7" s="38" t="s">
        <v>105</v>
      </c>
      <c r="P7" s="38">
        <v>34.909999999999997</v>
      </c>
      <c r="Q7" s="38">
        <v>98.72</v>
      </c>
      <c r="R7" s="38">
        <v>2002</v>
      </c>
      <c r="S7" s="38">
        <v>6195</v>
      </c>
      <c r="T7" s="38">
        <v>15.74</v>
      </c>
      <c r="U7" s="38">
        <v>393.58</v>
      </c>
      <c r="V7" s="38">
        <v>2154</v>
      </c>
      <c r="W7" s="38">
        <v>1.19</v>
      </c>
      <c r="X7" s="38">
        <v>1810.08</v>
      </c>
      <c r="Y7" s="38">
        <v>87.24</v>
      </c>
      <c r="Z7" s="38">
        <v>88.82</v>
      </c>
      <c r="AA7" s="38">
        <v>86.95</v>
      </c>
      <c r="AB7" s="38">
        <v>88.33</v>
      </c>
      <c r="AC7" s="38">
        <v>93.52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654.71</v>
      </c>
      <c r="BO7" s="38">
        <v>783.8</v>
      </c>
      <c r="BP7" s="38">
        <v>832.52</v>
      </c>
      <c r="BQ7" s="38">
        <v>45.79</v>
      </c>
      <c r="BR7" s="38">
        <v>46.19</v>
      </c>
      <c r="BS7" s="38">
        <v>50.29</v>
      </c>
      <c r="BT7" s="38">
        <v>48.97</v>
      </c>
      <c r="BU7" s="38">
        <v>63.33</v>
      </c>
      <c r="BV7" s="38">
        <v>55.32</v>
      </c>
      <c r="BW7" s="38">
        <v>59.8</v>
      </c>
      <c r="BX7" s="38">
        <v>57.77</v>
      </c>
      <c r="BY7" s="38">
        <v>65.37</v>
      </c>
      <c r="BZ7" s="38">
        <v>68.11</v>
      </c>
      <c r="CA7" s="38">
        <v>60.94</v>
      </c>
      <c r="CB7" s="38">
        <v>214.06</v>
      </c>
      <c r="CC7" s="38">
        <v>278.20999999999998</v>
      </c>
      <c r="CD7" s="38">
        <v>199</v>
      </c>
      <c r="CE7" s="38">
        <v>206.24</v>
      </c>
      <c r="CF7" s="38">
        <v>186.3</v>
      </c>
      <c r="CG7" s="38">
        <v>283.17</v>
      </c>
      <c r="CH7" s="38">
        <v>263.76</v>
      </c>
      <c r="CI7" s="38">
        <v>274.35000000000002</v>
      </c>
      <c r="CJ7" s="38">
        <v>228.99</v>
      </c>
      <c r="CK7" s="38">
        <v>222.41</v>
      </c>
      <c r="CL7" s="38">
        <v>253.04</v>
      </c>
      <c r="CM7" s="38">
        <v>70.63</v>
      </c>
      <c r="CN7" s="38">
        <v>63.57</v>
      </c>
      <c r="CO7" s="38">
        <v>64.680000000000007</v>
      </c>
      <c r="CP7" s="38">
        <v>61.8</v>
      </c>
      <c r="CQ7" s="38">
        <v>65.06</v>
      </c>
      <c r="CR7" s="38">
        <v>60.65</v>
      </c>
      <c r="CS7" s="38">
        <v>51.75</v>
      </c>
      <c r="CT7" s="38">
        <v>50.68</v>
      </c>
      <c r="CU7" s="38">
        <v>54.06</v>
      </c>
      <c r="CV7" s="38">
        <v>55.26</v>
      </c>
      <c r="CW7" s="38">
        <v>54.84</v>
      </c>
      <c r="CX7" s="38">
        <v>99.69</v>
      </c>
      <c r="CY7" s="38">
        <v>99.69</v>
      </c>
      <c r="CZ7" s="38">
        <v>99.82</v>
      </c>
      <c r="DA7" s="38">
        <v>99.82</v>
      </c>
      <c r="DB7" s="38">
        <v>99.86</v>
      </c>
      <c r="DC7" s="38">
        <v>84.58</v>
      </c>
      <c r="DD7" s="38">
        <v>84.84</v>
      </c>
      <c r="DE7" s="38">
        <v>84.86</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2021-12-03T07:59:39Z</dcterms:created>
  <dcterms:modified xsi:type="dcterms:W3CDTF">2022-03-04T00:46:59Z</dcterms:modified>
  <cp:category/>
</cp:coreProperties>
</file>