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17菰野町○\"/>
    </mc:Choice>
  </mc:AlternateContent>
  <workbookProtection workbookAlgorithmName="SHA-512" workbookHashValue="SnppBZhdyuumXEvKU37AvM45XblAgC5PVC8eg+tAEthBWgTl8NtzPVwGrYpQaSHZsjJMOr057rVLt7npY/y6Qg==" workbookSaltValue="/TA1orPgoF9lEUb+NLrd0A=="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<sst xmlns="http://schemas.openxmlformats.org/spreadsheetml/2006/main" count="236" uniqueCount="119">
  <si>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</si>
  <si>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</si>
  <si>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</si>
  <si>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</si>
  <si>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</si>
  <si>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</si>
  <si>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</si>
  <si>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</si>
  <si>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</si>
  <si>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</si>
  <si>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</si>
  <si>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</si>
  <si>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</si>
  <si>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</si>
  <si>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</si>
  <si>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</si>
  <si>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</si>
  <si>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</si>
  <si>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</si>
  <si>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</si>
  <si>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</si>
  <si>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</si>
  <si>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</si>
  <si>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</si>
  <si>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</si>
  <si>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</si>
  <si>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</si>
  <si>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</si>
  <si>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</si>
  <si>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</si>
  <si>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</si>
  <si>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</si>
  <si>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</si>
  <si>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</si>
  <si>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</si>
  <si>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</si>
  <si>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</si>
  <si>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</si>
  <si>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</si>
  <si>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</si>
  <si>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</si>
  <si>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</si>
  <si>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</si>
  <si>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</si>
  <si>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</si>
  <si>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</si>
  <si>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</si>
  <si>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</si>
  <si>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</si>
  <si>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</si>
  <si>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</si>
  <si>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</si>
  <si>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</si>
  <si>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</si>
  <si>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</si>
  <si>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</si>
  <si>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</si>
  <si>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</si>
  <si>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</si>
  <si>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</si>
  <si>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</si>
  <si>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</si>
  <si>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</si>
  <si>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</si>
  <si>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</si>
  <si>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</si>
  <si>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</si>
  <si>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</si>
  <si>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</si>
  <si>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</si>
  <si>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</si>
  <si>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</si>
  <si>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</si>
  <si>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</si>
  <si>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</si>
  <si>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</si>
  <si>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</si>
  <si>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</si>
  <si>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</si>
  <si>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</si>
  <si>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</si>
  <si>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</si>
  <si>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</si>
  <si>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</si>
  <si>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</si>
  <si>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</si>
  <si>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</si>
  <si>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</si>
  <si>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</si>
  <si>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</si>
  <si>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</si>
  <si>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</si>
  <si>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</si>
  <si>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</si>
  <si>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</si>
  <si>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</si>
  <si>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</si>
  <si>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</si>
  <si>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</si>
  <si>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</si>
  <si>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</si>
  <si>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</si>
  <si>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</si>
  <si>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</si>
  <si>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</si>
  <si>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</si>
  <si>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</si>
  <si>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</si>
  <si>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</si>
  <si>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</si>
  <si>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</si>
  <si>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</si>
  <si>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</si>
  <si>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</si>
  <si>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</si>
  <si>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</si>
  <si>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xml:space="preserve">平成6年度に事業認可を受け事業に着手し、平成11年度末に一部供用を開始しているが、現在も未普及区域の解消にむけて面整備をすすめている建設途上の事業でもある。平成28年度に地方公営企業法の財務規定等を適用し、公営企業会計により経営成績及び財政状態を示し経営の透明化を図る。
前年度と比較して企業債残高対事業規模比率の割合が低くなっており、全国平均や類似団体平均と比較しても低くなっているが、未普及地域の解消に向け事業中であるためで、今後は高くなる可能性がある。経常収支比率をはじめ、その他の指数が示すとおり健全度が高いものとなっているが、基準外繰入金により収支が保たれていてその影響がある。
資金ベースにおいては高資本費対策費や資本費平準化債の借入れにより公債費負担の軽減を図る。高資本費対策費を基準内として繰入れていることにより汚水処理原価を抑えられ、区域拡大による使用料の増収、資本費平準化債の借入もあって経費回収率は類似団体を上回っており、今後もこのように事業単位で収支を図るものの、当町としては特定環境保全公共下水道、公共下水道(狭義)及び農業集落排水事業を一体的に事業展開を行い、管理運営をしており、指標もあわせて捉えるべきものと考えている。
</t>
    <rPh sb="0" eb="2">
      <t>ヘイセイ</t>
    </rPh>
    <rPh sb="3" eb="5">
      <t>ネンド</t>
    </rPh>
    <rPh sb="6" eb="8">
      <t>ジギョウ</t>
    </rPh>
    <rPh sb="8" eb="10">
      <t>ニンカ</t>
    </rPh>
    <rPh sb="11" eb="12">
      <t>ウ</t>
    </rPh>
    <rPh sb="13" eb="15">
      <t>ジギョウ</t>
    </rPh>
    <rPh sb="16" eb="18">
      <t>チャクシュ</t>
    </rPh>
    <rPh sb="20" eb="22">
      <t>ヘイセイ</t>
    </rPh>
    <rPh sb="24" eb="27">
      <t>ネンドマツ</t>
    </rPh>
    <rPh sb="28" eb="30">
      <t>イチブ</t>
    </rPh>
    <rPh sb="30" eb="32">
      <t>キョウヨウ</t>
    </rPh>
    <rPh sb="33" eb="35">
      <t>カイシ</t>
    </rPh>
    <rPh sb="41" eb="43">
      <t>ゲンザイ</t>
    </rPh>
    <rPh sb="44" eb="47">
      <t>ミフキュウ</t>
    </rPh>
    <rPh sb="47" eb="49">
      <t>クイキ</t>
    </rPh>
    <rPh sb="50" eb="52">
      <t>カイショウ</t>
    </rPh>
    <rPh sb="56" eb="57">
      <t>メン</t>
    </rPh>
    <rPh sb="57" eb="59">
      <t>セイビ</t>
    </rPh>
    <rPh sb="66" eb="68">
      <t>ケンセツ</t>
    </rPh>
    <rPh sb="68" eb="70">
      <t>トジョウ</t>
    </rPh>
    <rPh sb="71" eb="73">
      <t>ジギョウ</t>
    </rPh>
    <rPh sb="123" eb="124">
      <t>シメ</t>
    </rPh>
    <rPh sb="136" eb="139">
      <t>ゼンネンド</t>
    </rPh>
    <rPh sb="140" eb="142">
      <t>ヒカク</t>
    </rPh>
    <rPh sb="144" eb="146">
      <t>キギョウ</t>
    </rPh>
    <rPh sb="146" eb="147">
      <t>サイ</t>
    </rPh>
    <rPh sb="147" eb="149">
      <t>ザンダカ</t>
    </rPh>
    <rPh sb="149" eb="150">
      <t>タイ</t>
    </rPh>
    <rPh sb="150" eb="152">
      <t>ジギョウ</t>
    </rPh>
    <rPh sb="152" eb="154">
      <t>キボ</t>
    </rPh>
    <rPh sb="154" eb="155">
      <t>ヒ</t>
    </rPh>
    <rPh sb="155" eb="156">
      <t>リツ</t>
    </rPh>
    <rPh sb="157" eb="159">
      <t>ワリアイ</t>
    </rPh>
    <rPh sb="160" eb="161">
      <t>ヒク</t>
    </rPh>
    <rPh sb="168" eb="170">
      <t>ゼンコク</t>
    </rPh>
    <rPh sb="170" eb="172">
      <t>ヘイキン</t>
    </rPh>
    <rPh sb="173" eb="175">
      <t>ルイジ</t>
    </rPh>
    <rPh sb="175" eb="177">
      <t>ダンタイ</t>
    </rPh>
    <rPh sb="177" eb="179">
      <t>ヘイキン</t>
    </rPh>
    <rPh sb="180" eb="182">
      <t>ヒカク</t>
    </rPh>
    <rPh sb="185" eb="186">
      <t>ヒク</t>
    </rPh>
    <rPh sb="194" eb="197">
      <t>ミフキュウ</t>
    </rPh>
    <rPh sb="197" eb="199">
      <t>チイキ</t>
    </rPh>
    <rPh sb="200" eb="202">
      <t>カイショウ</t>
    </rPh>
    <rPh sb="203" eb="204">
      <t>ム</t>
    </rPh>
    <rPh sb="205" eb="208">
      <t>ジギョウチュウ</t>
    </rPh>
    <rPh sb="215" eb="217">
      <t>コンゴ</t>
    </rPh>
    <rPh sb="218" eb="219">
      <t>タカ</t>
    </rPh>
    <rPh sb="229" eb="231">
      <t>ケイジョウ</t>
    </rPh>
    <rPh sb="231" eb="233">
      <t>シュウシ</t>
    </rPh>
    <rPh sb="233" eb="235">
      <t>ヒリツ</t>
    </rPh>
    <rPh sb="242" eb="243">
      <t>タ</t>
    </rPh>
    <rPh sb="244" eb="246">
      <t>シスウ</t>
    </rPh>
    <rPh sb="247" eb="248">
      <t>シメ</t>
    </rPh>
    <rPh sb="252" eb="254">
      <t>ケンゼン</t>
    </rPh>
    <rPh sb="254" eb="255">
      <t>ド</t>
    </rPh>
    <rPh sb="256" eb="257">
      <t>タカ</t>
    </rPh>
    <rPh sb="268" eb="270">
      <t>キジュン</t>
    </rPh>
    <rPh sb="270" eb="271">
      <t>ガイ</t>
    </rPh>
    <rPh sb="271" eb="273">
      <t>クリイレ</t>
    </rPh>
    <rPh sb="273" eb="274">
      <t>キン</t>
    </rPh>
    <rPh sb="277" eb="279">
      <t>シュウシ</t>
    </rPh>
    <rPh sb="280" eb="281">
      <t>タモ</t>
    </rPh>
    <rPh sb="288" eb="290">
      <t>エイキョウ</t>
    </rPh>
    <rPh sb="295" eb="297">
      <t>シキン</t>
    </rPh>
    <rPh sb="305" eb="308">
      <t>コウシホン</t>
    </rPh>
    <rPh sb="308" eb="309">
      <t>ヒ</t>
    </rPh>
    <rPh sb="309" eb="311">
      <t>タイサク</t>
    </rPh>
    <rPh sb="311" eb="312">
      <t>ヒ</t>
    </rPh>
    <rPh sb="313" eb="315">
      <t>シホン</t>
    </rPh>
    <rPh sb="315" eb="316">
      <t>ヒ</t>
    </rPh>
    <rPh sb="316" eb="319">
      <t>ヘイジュンカ</t>
    </rPh>
    <rPh sb="319" eb="320">
      <t>サイ</t>
    </rPh>
    <rPh sb="321" eb="323">
      <t>カリイ</t>
    </rPh>
    <rPh sb="327" eb="329">
      <t>コウサイ</t>
    </rPh>
    <rPh sb="329" eb="330">
      <t>ヒ</t>
    </rPh>
    <rPh sb="330" eb="332">
      <t>フタン</t>
    </rPh>
    <rPh sb="333" eb="335">
      <t>ケイゲン</t>
    </rPh>
    <rPh sb="336" eb="337">
      <t>ハカ</t>
    </rPh>
    <rPh sb="339" eb="342">
      <t>コウシホン</t>
    </rPh>
    <rPh sb="342" eb="343">
      <t>ヒ</t>
    </rPh>
    <rPh sb="343" eb="345">
      <t>タイサク</t>
    </rPh>
    <rPh sb="345" eb="346">
      <t>ヒ</t>
    </rPh>
    <rPh sb="347" eb="349">
      <t>キジュン</t>
    </rPh>
    <rPh sb="349" eb="350">
      <t>ナイ</t>
    </rPh>
    <rPh sb="353" eb="355">
      <t>クリイ</t>
    </rPh>
    <rPh sb="364" eb="366">
      <t>オスイ</t>
    </rPh>
    <rPh sb="366" eb="368">
      <t>ショリ</t>
    </rPh>
    <rPh sb="368" eb="370">
      <t>ゲンカ</t>
    </rPh>
    <rPh sb="371" eb="372">
      <t>オサ</t>
    </rPh>
    <rPh sb="376" eb="378">
      <t>クイキ</t>
    </rPh>
    <rPh sb="378" eb="380">
      <t>カクダイ</t>
    </rPh>
    <rPh sb="383" eb="386">
      <t>シヨウリョウ</t>
    </rPh>
    <rPh sb="387" eb="389">
      <t>ゾウシュウ</t>
    </rPh>
    <rPh sb="390" eb="392">
      <t>シホン</t>
    </rPh>
    <rPh sb="392" eb="393">
      <t>ヒ</t>
    </rPh>
    <rPh sb="393" eb="396">
      <t>ヘイジュンカ</t>
    </rPh>
    <rPh sb="396" eb="397">
      <t>サイ</t>
    </rPh>
    <rPh sb="398" eb="400">
      <t>カリイ</t>
    </rPh>
    <rPh sb="404" eb="406">
      <t>ケイヒ</t>
    </rPh>
    <rPh sb="406" eb="408">
      <t>カイシュウ</t>
    </rPh>
    <rPh sb="408" eb="409">
      <t>リツ</t>
    </rPh>
    <rPh sb="410" eb="412">
      <t>ルイジ</t>
    </rPh>
    <rPh sb="412" eb="414">
      <t>ダンタイ</t>
    </rPh>
    <rPh sb="415" eb="417">
      <t>ウエマワ</t>
    </rPh>
    <rPh sb="422" eb="424">
      <t>コンゴ</t>
    </rPh>
    <rPh sb="430" eb="432">
      <t>ジギョウ</t>
    </rPh>
    <rPh sb="432" eb="434">
      <t>タンイ</t>
    </rPh>
    <rPh sb="435" eb="437">
      <t>シュウシ</t>
    </rPh>
    <rPh sb="438" eb="439">
      <t>ハカ</t>
    </rPh>
    <rPh sb="444" eb="446">
      <t>トウチョウ</t>
    </rPh>
    <rPh sb="450" eb="452">
      <t>トクテイ</t>
    </rPh>
    <rPh sb="452" eb="454">
      <t>カンキョウ</t>
    </rPh>
    <rPh sb="454" eb="456">
      <t>ホゼン</t>
    </rPh>
    <rPh sb="456" eb="458">
      <t>コウキョウ</t>
    </rPh>
    <rPh sb="458" eb="461">
      <t>ゲスイドウ</t>
    </rPh>
    <rPh sb="462" eb="464">
      <t>コウキョウ</t>
    </rPh>
    <rPh sb="464" eb="467">
      <t>ゲスイドウ</t>
    </rPh>
    <rPh sb="468" eb="470">
      <t>キョウギ</t>
    </rPh>
    <rPh sb="471" eb="472">
      <t>オヨ</t>
    </rPh>
    <rPh sb="473" eb="475">
      <t>ノウギョウ</t>
    </rPh>
    <rPh sb="475" eb="477">
      <t>シュウラク</t>
    </rPh>
    <rPh sb="477" eb="479">
      <t>ハイスイ</t>
    </rPh>
    <rPh sb="479" eb="481">
      <t>ジギョウ</t>
    </rPh>
    <rPh sb="482" eb="485">
      <t>イッタイテキ</t>
    </rPh>
    <rPh sb="486" eb="488">
      <t>ジギョウ</t>
    </rPh>
    <rPh sb="488" eb="490">
      <t>テンカイ</t>
    </rPh>
    <rPh sb="491" eb="492">
      <t>オコナ</t>
    </rPh>
    <rPh sb="494" eb="496">
      <t>カンリ</t>
    </rPh>
    <rPh sb="496" eb="498">
      <t>ウンエイ</t>
    </rPh>
    <phoneticPr fontId="15"/>
  </si>
  <si>
    <t>特定環境保全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５年分のため、類似団体に比べ指標がよくみえてしまうところがある。
下水道法の改正により、事業計画に維持管理計画を規定し硫化水素の発生しやすいマンホールの点検などが義務付けられた。車両荷重によるマンホール鉄蓋の損耗なども発生しているため、計画的に点検を行い、施設の延命を図る。</t>
    <phoneticPr fontId="4"/>
  </si>
  <si>
    <r>
      <rPr>
        <sz val="10"/>
        <color theme="1"/>
        <rFont val="ＭＳ ゴシック"/>
        <family val="3"/>
        <charset val="128"/>
      </rPr>
      <t>特定環境保全公共下水道は特に資本費において公共下水道(狭義)より負担が大きく指標にも影響を与える。しかしながら当町の平野部における汚水処理施設整備は合併処理浄化槽よりも下水道による整備が経済性で有利と判定されており、未普及区域の10年概成を図るため投資額を増強している。この投資による資本費の増嵩については資本費平準化債を借入れることで資金ベースにおける資本費を抑制し、一般会計からの分流式下水道等に要する経費及び高資本費対策費の繰入抑制にもつなげている。
10年概成を目途に引き続き区域の拡大を図りながら、マンホールの点検や腐食対策を行い施設の延命を図る。</t>
    </r>
    <r>
      <rPr>
        <sz val="9.5"/>
        <color theme="1"/>
        <rFont val="ＭＳ ゴシック"/>
        <family val="3"/>
        <charset val="128"/>
      </rPr>
      <t xml:space="preserve">
</t>
    </r>
    <rPh sb="0" eb="2">
      <t>トクテイ</t>
    </rPh>
    <rPh sb="2" eb="4">
      <t>カンキョウ</t>
    </rPh>
    <rPh sb="4" eb="6">
      <t>ホゼン</t>
    </rPh>
    <rPh sb="6" eb="8">
      <t>コウキョウ</t>
    </rPh>
    <rPh sb="8" eb="10">
      <t>ゲスイ</t>
    </rPh>
    <rPh sb="10" eb="11">
      <t>ミチ</t>
    </rPh>
    <rPh sb="12" eb="13">
      <t>トク</t>
    </rPh>
    <rPh sb="14" eb="16">
      <t>シホン</t>
    </rPh>
    <rPh sb="16" eb="17">
      <t>ヒ</t>
    </rPh>
    <rPh sb="21" eb="23">
      <t>コウキョウ</t>
    </rPh>
    <rPh sb="23" eb="26">
      <t>ゲスイドウ</t>
    </rPh>
    <rPh sb="27" eb="29">
      <t>キョウギ</t>
    </rPh>
    <rPh sb="32" eb="34">
      <t>フタン</t>
    </rPh>
    <rPh sb="35" eb="36">
      <t>オオ</t>
    </rPh>
    <rPh sb="38" eb="40">
      <t>シヒョウ</t>
    </rPh>
    <rPh sb="42" eb="44">
      <t>エイキョウ</t>
    </rPh>
    <rPh sb="45" eb="46">
      <t>アタ</t>
    </rPh>
    <rPh sb="55" eb="57">
      <t>トウチョウ</t>
    </rPh>
    <rPh sb="58" eb="61">
      <t>ヘイヤブ</t>
    </rPh>
    <rPh sb="65" eb="67">
      <t>オスイ</t>
    </rPh>
    <rPh sb="67" eb="69">
      <t>ショリ</t>
    </rPh>
    <rPh sb="69" eb="71">
      <t>シセツ</t>
    </rPh>
    <rPh sb="71" eb="73">
      <t>セイビ</t>
    </rPh>
    <rPh sb="74" eb="76">
      <t>ガッペイ</t>
    </rPh>
    <rPh sb="76" eb="78">
      <t>ショリ</t>
    </rPh>
    <rPh sb="78" eb="81">
      <t>ジョウカソウ</t>
    </rPh>
    <rPh sb="84" eb="87">
      <t>ゲスイドウ</t>
    </rPh>
    <rPh sb="90" eb="92">
      <t>セイビ</t>
    </rPh>
    <rPh sb="97" eb="99">
      <t>ユウリ</t>
    </rPh>
    <rPh sb="100" eb="102">
      <t>ハンテイ</t>
    </rPh>
    <rPh sb="108" eb="111">
      <t>ミフキュウ</t>
    </rPh>
    <rPh sb="111" eb="113">
      <t>クイキ</t>
    </rPh>
    <rPh sb="116" eb="117">
      <t>ネン</t>
    </rPh>
    <rPh sb="117" eb="119">
      <t>ガイセイ</t>
    </rPh>
    <rPh sb="120" eb="121">
      <t>ハカ</t>
    </rPh>
    <rPh sb="124" eb="126">
      <t>トウシ</t>
    </rPh>
    <rPh sb="126" eb="127">
      <t>ガク</t>
    </rPh>
    <rPh sb="128" eb="130">
      <t>ゾウキョウ</t>
    </rPh>
    <rPh sb="137" eb="139">
      <t>トウシ</t>
    </rPh>
    <rPh sb="142" eb="144">
      <t>シホン</t>
    </rPh>
    <rPh sb="144" eb="145">
      <t>ヒ</t>
    </rPh>
    <rPh sb="146" eb="148">
      <t>ゾウコウ</t>
    </rPh>
    <rPh sb="153" eb="155">
      <t>シホン</t>
    </rPh>
    <rPh sb="155" eb="156">
      <t>ヒ</t>
    </rPh>
    <rPh sb="156" eb="159">
      <t>ヘイジュンカ</t>
    </rPh>
    <rPh sb="159" eb="160">
      <t>サイ</t>
    </rPh>
    <rPh sb="161" eb="163">
      <t>カリイ</t>
    </rPh>
    <rPh sb="168" eb="170">
      <t>シキン</t>
    </rPh>
    <rPh sb="177" eb="179">
      <t>シホン</t>
    </rPh>
    <rPh sb="179" eb="180">
      <t>ヒ</t>
    </rPh>
    <rPh sb="181" eb="183">
      <t>ヨクセイ</t>
    </rPh>
    <rPh sb="185" eb="187">
      <t>イッパン</t>
    </rPh>
    <rPh sb="187" eb="189">
      <t>カイケイ</t>
    </rPh>
    <rPh sb="192" eb="194">
      <t>ブンリュウ</t>
    </rPh>
    <rPh sb="194" eb="195">
      <t>シキ</t>
    </rPh>
    <rPh sb="195" eb="197">
      <t>ゲスイ</t>
    </rPh>
    <rPh sb="197" eb="198">
      <t>ミチ</t>
    </rPh>
    <rPh sb="198" eb="199">
      <t>トウ</t>
    </rPh>
    <rPh sb="200" eb="201">
      <t>ヨウ</t>
    </rPh>
    <rPh sb="203" eb="205">
      <t>ケイヒ</t>
    </rPh>
    <rPh sb="205" eb="206">
      <t>オヨ</t>
    </rPh>
    <rPh sb="207" eb="208">
      <t>タカ</t>
    </rPh>
    <rPh sb="208" eb="210">
      <t>シホン</t>
    </rPh>
    <rPh sb="210" eb="211">
      <t>ヒ</t>
    </rPh>
    <rPh sb="211" eb="213">
      <t>タイサク</t>
    </rPh>
    <rPh sb="213" eb="214">
      <t>ヒ</t>
    </rPh>
    <rPh sb="215" eb="217">
      <t>クリイレ</t>
    </rPh>
    <rPh sb="217" eb="219">
      <t>ヨクセイ</t>
    </rPh>
    <rPh sb="231" eb="232">
      <t>ネン</t>
    </rPh>
    <rPh sb="232" eb="234">
      <t>ガイセイ</t>
    </rPh>
    <rPh sb="235" eb="237">
      <t>モクト</t>
    </rPh>
    <rPh sb="238" eb="239">
      <t>ヒ</t>
    </rPh>
    <rPh sb="240" eb="241">
      <t>ツヅ</t>
    </rPh>
    <rPh sb="242" eb="244">
      <t>クイキ</t>
    </rPh>
    <rPh sb="245" eb="247">
      <t>カクダイ</t>
    </rPh>
    <rPh sb="248" eb="249">
      <t>ハカ</t>
    </rPh>
    <rPh sb="260" eb="262">
      <t>テンケン</t>
    </rPh>
    <rPh sb="263" eb="265">
      <t>フショク</t>
    </rPh>
    <rPh sb="265" eb="267">
      <t>タイサク</t>
    </rPh>
    <rPh sb="268" eb="269">
      <t>オコナ</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</si>
</sst>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5.08</c:v>
                </c:pt>
                <c:pt idx="2">
                  <c:v>4.78</c:v>
                </c:pt>
                <c:pt idx="3">
                  <c:v>4.8499999999999996</c:v>
                </c:pt>
                <c:pt idx="4">
                  <c:v>4.24</c:v>
                </c:pt>
              </c:numCache>
            </c:numRef>
          </c:val>
          <c:extLst>
            <c:ext xmlns:c16="http://schemas.microsoft.com/office/drawing/2014/chart" uri="{C3380CC4-5D6E-409C-BE32-E72D297353CC}">
              <c16:uniqueId val="{00000000-8423-4B6A-A8CA-57DDD7D1EF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8423-4B6A-A8CA-57DDD7D1EF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85-4AEC-A82E-2FE0FE00D6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9D85-4AEC-A82E-2FE0FE00D6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81.91</c:v>
                </c:pt>
                <c:pt idx="1">
                  <c:v>83.91</c:v>
                </c:pt>
                <c:pt idx="2">
                  <c:v>84.9</c:v>
                </c:pt>
                <c:pt idx="3">
                  <c:v>84.16</c:v>
                </c:pt>
                <c:pt idx="4">
                  <c:v>82.29</c:v>
                </c:pt>
              </c:numCache>
            </c:numRef>
          </c:val>
          <c:extLst>
            <c:ext xmlns:c16="http://schemas.microsoft.com/office/drawing/2014/chart" uri="{C3380CC4-5D6E-409C-BE32-E72D297353CC}">
              <c16:uniqueId val="{00000000-5068-497C-B71A-D70127A232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5068-497C-B71A-D70127A232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101.22</c:v>
                </c:pt>
                <c:pt idx="1">
                  <c:v>102.16</c:v>
                </c:pt>
                <c:pt idx="2">
                  <c:v>101.18</c:v>
                </c:pt>
                <c:pt idx="3">
                  <c:v>102.28</c:v>
                </c:pt>
                <c:pt idx="4">
                  <c:v>107.16</c:v>
                </c:pt>
              </c:numCache>
            </c:numRef>
          </c:val>
          <c:extLst>
            <c:ext xmlns:c16="http://schemas.microsoft.com/office/drawing/2014/chart" uri="{C3380CC4-5D6E-409C-BE32-E72D297353CC}">
              <c16:uniqueId val="{00000000-43A9-4370-9A2E-50311F99CC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c:ext xmlns:c16="http://schemas.microsoft.com/office/drawing/2014/chart" uri="{C3380CC4-5D6E-409C-BE32-E72D297353CC}">
              <c16:uniqueId val="{00000001-43A9-4370-9A2E-50311F99CC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2.2000000000000002</c:v>
                </c:pt>
                <c:pt idx="1">
                  <c:v>4.07</c:v>
                </c:pt>
                <c:pt idx="2">
                  <c:v>5.81</c:v>
                </c:pt>
                <c:pt idx="3">
                  <c:v>7.37</c:v>
                </c:pt>
                <c:pt idx="4">
                  <c:v>8.8699999999999992</c:v>
                </c:pt>
              </c:numCache>
            </c:numRef>
          </c:val>
          <c:extLst>
            <c:ext xmlns:c16="http://schemas.microsoft.com/office/drawing/2014/chart" uri="{C3380CC4-5D6E-409C-BE32-E72D297353CC}">
              <c16:uniqueId val="{00000000-58AD-4FC3-A6A9-FDC426AEB0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c:ext xmlns:c16="http://schemas.microsoft.com/office/drawing/2014/chart" uri="{C3380CC4-5D6E-409C-BE32-E72D297353CC}">
              <c16:uniqueId val="{00000001-58AD-4FC3-A6A9-FDC426AEB0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7F-4E84-9C7B-1B8ACBFA4E5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337F-4E84-9C7B-1B8ACBFA4E5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CF-4DD6-B4EB-F1AB77BA02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c:ext xmlns:c16="http://schemas.microsoft.com/office/drawing/2014/chart" uri="{C3380CC4-5D6E-409C-BE32-E72D297353CC}">
              <c16:uniqueId val="{00000001-B3CF-4DD6-B4EB-F1AB77BA02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52.26</c:v>
                </c:pt>
                <c:pt idx="1">
                  <c:v>73.150000000000006</c:v>
                </c:pt>
                <c:pt idx="2">
                  <c:v>83.24</c:v>
                </c:pt>
                <c:pt idx="3">
                  <c:v>96.98</c:v>
                </c:pt>
                <c:pt idx="4">
                  <c:v>97.95</c:v>
                </c:pt>
              </c:numCache>
            </c:numRef>
          </c:val>
          <c:extLst>
            <c:ext xmlns:c16="http://schemas.microsoft.com/office/drawing/2014/chart" uri="{C3380CC4-5D6E-409C-BE32-E72D297353CC}">
              <c16:uniqueId val="{00000000-8C55-4655-995E-5220336A1CD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c:ext xmlns:c16="http://schemas.microsoft.com/office/drawing/2014/chart" uri="{C3380CC4-5D6E-409C-BE32-E72D297353CC}">
              <c16:uniqueId val="{00000001-8C55-4655-995E-5220336A1CD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693.56</c:v>
                </c:pt>
                <c:pt idx="1">
                  <c:v>820.18</c:v>
                </c:pt>
                <c:pt idx="2">
                  <c:v>717.78</c:v>
                </c:pt>
                <c:pt idx="3">
                  <c:v>516.63</c:v>
                </c:pt>
                <c:pt idx="4">
                  <c:v>409.68</c:v>
                </c:pt>
              </c:numCache>
            </c:numRef>
          </c:val>
          <c:extLst>
            <c:ext xmlns:c16="http://schemas.microsoft.com/office/drawing/2014/chart" uri="{C3380CC4-5D6E-409C-BE32-E72D297353CC}">
              <c16:uniqueId val="{00000000-B96A-4EBC-BA07-47D05E78C8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B96A-4EBC-BA07-47D05E78C8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78.290000000000006</c:v>
                </c:pt>
                <c:pt idx="1">
                  <c:v>100</c:v>
                </c:pt>
                <c:pt idx="2">
                  <c:v>100</c:v>
                </c:pt>
                <c:pt idx="3">
                  <c:v>100</c:v>
                </c:pt>
                <c:pt idx="4">
                  <c:v>100</c:v>
                </c:pt>
              </c:numCache>
            </c:numRef>
          </c:val>
          <c:extLst>
            <c:ext xmlns:c16="http://schemas.microsoft.com/office/drawing/2014/chart" uri="{C3380CC4-5D6E-409C-BE32-E72D297353CC}">
              <c16:uniqueId val="{00000000-A26A-46E0-9214-2CC337B6CF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A26A-46E0-9214-2CC337B6CF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192.42</c:v>
                </c:pt>
                <c:pt idx="1">
                  <c:v>150.4</c:v>
                </c:pt>
                <c:pt idx="2">
                  <c:v>150.41</c:v>
                </c:pt>
                <c:pt idx="3">
                  <c:v>150.31</c:v>
                </c:pt>
                <c:pt idx="4">
                  <c:v>150.09</c:v>
                </c:pt>
              </c:numCache>
            </c:numRef>
          </c:val>
          <c:extLst>
            <c:ext xmlns:c16="http://schemas.microsoft.com/office/drawing/2014/chart" uri="{C3380CC4-5D6E-409C-BE32-E72D297353CC}">
              <c16:uniqueId val="{00000000-288A-48AB-A892-74AA993B5F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288A-48AB-A892-74AA993B5F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9" zoomScale="70" zoomScaleNormal="70" workbookViewId="0">
      <pane xSplit="15100" topLeftCell="BK1" activePane="topRight"/>
      <selection activeCell="L1" sqref="L1"/>
      <selection pane="topRight"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三重県　菰野町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41643</v>
      </c>
      <c r="AM8" s="51"/>
      <c r="AN8" s="51"/>
      <c r="AO8" s="51"/>
      <c r="AP8" s="51"/>
      <c r="AQ8" s="51"/>
      <c r="AR8" s="51"/>
      <c r="AS8" s="51"/>
      <c r="AT8" s="46">
        <f>データ!T6</f>
        <v>107.01</v>
      </c>
      <c r="AU8" s="46"/>
      <c r="AV8" s="46"/>
      <c r="AW8" s="46"/>
      <c r="AX8" s="46"/>
      <c r="AY8" s="46"/>
      <c r="AZ8" s="46"/>
      <c r="BA8" s="46"/>
      <c r="BB8" s="46">
        <f>データ!U6</f>
        <v>389.15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48.62</v>
      </c>
      <c r="J10" s="46"/>
      <c r="K10" s="46"/>
      <c r="L10" s="46"/>
      <c r="M10" s="46"/>
      <c r="N10" s="46"/>
      <c r="O10" s="46"/>
      <c r="P10" s="46">
        <f>データ!P6</f>
        <v>31.8</v>
      </c>
      <c r="Q10" s="46"/>
      <c r="R10" s="46"/>
      <c r="S10" s="46"/>
      <c r="T10" s="46"/>
      <c r="U10" s="46"/>
      <c r="V10" s="46"/>
      <c r="W10" s="46">
        <f>データ!Q6</f>
        <v>101.17</v>
      </c>
      <c r="X10" s="46"/>
      <c r="Y10" s="46"/>
      <c r="Z10" s="46"/>
      <c r="AA10" s="46"/>
      <c r="AB10" s="46"/>
      <c r="AC10" s="46"/>
      <c r="AD10" s="51">
        <f>データ!R6</f>
        <v>3088</v>
      </c>
      <c r="AE10" s="51"/>
      <c r="AF10" s="51"/>
      <c r="AG10" s="51"/>
      <c r="AH10" s="51"/>
      <c r="AI10" s="51"/>
      <c r="AJ10" s="51"/>
      <c r="AK10" s="2"/>
      <c r="AL10" s="51">
        <f>データ!V6</f>
        <v>13250</v>
      </c>
      <c r="AM10" s="51"/>
      <c r="AN10" s="51"/>
      <c r="AO10" s="51"/>
      <c r="AP10" s="51"/>
      <c r="AQ10" s="51"/>
      <c r="AR10" s="51"/>
      <c r="AS10" s="51"/>
      <c r="AT10" s="46">
        <f>データ!W6</f>
        <v>4.41</v>
      </c>
      <c r="AU10" s="46"/>
      <c r="AV10" s="46"/>
      <c r="AW10" s="46"/>
      <c r="AX10" s="46"/>
      <c r="AY10" s="46"/>
      <c r="AZ10" s="46"/>
      <c r="BA10" s="46"/>
      <c r="BB10" s="46">
        <f>データ!X6</f>
        <v>3004.54</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2">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116</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118</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c1mYiAVR3gfriAEn7xXL6yZCr7ukbKqluEADjQwA+6s0ADzujoinZLzzAWeF3CRX6xvDZfmQsHjMxWewknb45Q==" saltValue="VVpr5xDs1DMArVcGYpY95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2">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243418</v>
      </c>
      <c r="D6" s="33">
        <f t="shared" si="3"/>
        <v>46</v>
      </c>
      <c r="E6" s="33">
        <f t="shared" si="3"/>
        <v>17</v>
      </c>
      <c r="F6" s="33">
        <f t="shared" si="3"/>
        <v>4</v>
      </c>
      <c r="G6" s="33">
        <f t="shared" si="3"/>
        <v>0</v>
      </c>
      <c r="H6" s="33" t="str">
        <f t="shared" si="3"/>
        <v>三重県　菰野町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48.62</v>
      </c>
      <c r="P6" s="34">
        <f t="shared" si="3"/>
        <v>31.8</v>
      </c>
      <c r="Q6" s="34">
        <f t="shared" si="3"/>
        <v>101.17</v>
      </c>
      <c r="R6" s="34">
        <f t="shared" si="3"/>
        <v>3088</v>
      </c>
      <c r="S6" s="34">
        <f t="shared" si="3"/>
        <v>41643</v>
      </c>
      <c r="T6" s="34">
        <f t="shared" si="3"/>
        <v>107.01</v>
      </c>
      <c r="U6" s="34">
        <f t="shared" si="3"/>
        <v>389.15</v>
      </c>
      <c r="V6" s="34">
        <f t="shared" si="3"/>
        <v>13250</v>
      </c>
      <c r="W6" s="34">
        <f t="shared" si="3"/>
        <v>4.41</v>
      </c>
      <c r="X6" s="34">
        <f t="shared" si="3"/>
        <v>3004.54</v>
      </c>
      <c r="Y6" s="35">
        <f>IF(Y7="",NA(),Y7)</f>
        <v>101.22</v>
      </c>
      <c r="Z6" s="35">
        <f t="shared" ref="Z6:AH6" si="4">IF(Z7="",NA(),Z7)</f>
        <v>102.16</v>
      </c>
      <c r="AA6" s="35">
        <f t="shared" si="4"/>
        <v>101.18</v>
      </c>
      <c r="AB6" s="35">
        <f t="shared" si="4"/>
        <v>102.28</v>
      </c>
      <c r="AC6" s="35">
        <f t="shared" si="4"/>
        <v>107.16</v>
      </c>
      <c r="AD6" s="35">
        <f t="shared" si="4"/>
        <v>100.85</v>
      </c>
      <c r="AE6" s="35">
        <f t="shared" si="4"/>
        <v>102.13</v>
      </c>
      <c r="AF6" s="35">
        <f t="shared" si="4"/>
        <v>101.72</v>
      </c>
      <c r="AG6" s="35">
        <f t="shared" si="4"/>
        <v>102.73</v>
      </c>
      <c r="AH6" s="35">
        <f t="shared" si="4"/>
        <v>105.78</v>
      </c>
      <c r="AI6" s="34" t="str">
        <f>IF(AI7="","",IF(AI7="-","【-】","【"&amp;SUBSTITUTE(TEXT(AI7,"#,##0.00"),"-","△")&amp;"】"))</f>
        <v>【104.83】</v>
      </c>
      <c r="AJ6" s="34">
        <f>IF(AJ7="",NA(),AJ7)</f>
        <v>0</v>
      </c>
      <c r="AK6" s="34">
        <f t="shared" ref="AK6:AS6" si="5">IF(AK7="",NA(),AK7)</f>
        <v>0</v>
      </c>
      <c r="AL6" s="34">
        <f t="shared" si="5"/>
        <v>0</v>
      </c>
      <c r="AM6" s="34">
        <f t="shared" si="5"/>
        <v>0</v>
      </c>
      <c r="AN6" s="34">
        <f t="shared" si="5"/>
        <v>0</v>
      </c>
      <c r="AO6" s="35">
        <f t="shared" si="5"/>
        <v>110.77</v>
      </c>
      <c r="AP6" s="35">
        <f t="shared" si="5"/>
        <v>109.51</v>
      </c>
      <c r="AQ6" s="35">
        <f t="shared" si="5"/>
        <v>112.88</v>
      </c>
      <c r="AR6" s="35">
        <f t="shared" si="5"/>
        <v>94.97</v>
      </c>
      <c r="AS6" s="35">
        <f t="shared" si="5"/>
        <v>63.96</v>
      </c>
      <c r="AT6" s="34" t="str">
        <f>IF(AT7="","",IF(AT7="-","【-】","【"&amp;SUBSTITUTE(TEXT(AT7,"#,##0.00"),"-","△")&amp;"】"))</f>
        <v>【61.55】</v>
      </c>
      <c r="AU6" s="35">
        <f>IF(AU7="",NA(),AU7)</f>
        <v>52.26</v>
      </c>
      <c r="AV6" s="35">
        <f t="shared" ref="AV6:BD6" si="6">IF(AV7="",NA(),AV7)</f>
        <v>73.150000000000006</v>
      </c>
      <c r="AW6" s="35">
        <f t="shared" si="6"/>
        <v>83.24</v>
      </c>
      <c r="AX6" s="35">
        <f t="shared" si="6"/>
        <v>96.98</v>
      </c>
      <c r="AY6" s="35">
        <f t="shared" si="6"/>
        <v>97.95</v>
      </c>
      <c r="AZ6" s="35">
        <f t="shared" si="6"/>
        <v>46.78</v>
      </c>
      <c r="BA6" s="35">
        <f t="shared" si="6"/>
        <v>47.44</v>
      </c>
      <c r="BB6" s="35">
        <f t="shared" si="6"/>
        <v>49.18</v>
      </c>
      <c r="BC6" s="35">
        <f t="shared" si="6"/>
        <v>47.72</v>
      </c>
      <c r="BD6" s="35">
        <f t="shared" si="6"/>
        <v>44.24</v>
      </c>
      <c r="BE6" s="34" t="str">
        <f>IF(BE7="","",IF(BE7="-","【-】","【"&amp;SUBSTITUTE(TEXT(BE7,"#,##0.00"),"-","△")&amp;"】"))</f>
        <v>【45.34】</v>
      </c>
      <c r="BF6" s="35">
        <f>IF(BF7="",NA(),BF7)</f>
        <v>693.56</v>
      </c>
      <c r="BG6" s="35">
        <f t="shared" ref="BG6:BO6" si="7">IF(BG7="",NA(),BG7)</f>
        <v>820.18</v>
      </c>
      <c r="BH6" s="35">
        <f t="shared" si="7"/>
        <v>717.78</v>
      </c>
      <c r="BI6" s="35">
        <f t="shared" si="7"/>
        <v>516.63</v>
      </c>
      <c r="BJ6" s="35">
        <f t="shared" si="7"/>
        <v>409.68</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78.290000000000006</v>
      </c>
      <c r="BR6" s="35">
        <f t="shared" ref="BR6:BZ6" si="8">IF(BR7="",NA(),BR7)</f>
        <v>100</v>
      </c>
      <c r="BS6" s="35">
        <f t="shared" si="8"/>
        <v>100</v>
      </c>
      <c r="BT6" s="35">
        <f t="shared" si="8"/>
        <v>100</v>
      </c>
      <c r="BU6" s="35">
        <f t="shared" si="8"/>
        <v>100</v>
      </c>
      <c r="BV6" s="35">
        <f t="shared" si="8"/>
        <v>69.87</v>
      </c>
      <c r="BW6" s="35">
        <f t="shared" si="8"/>
        <v>74.3</v>
      </c>
      <c r="BX6" s="35">
        <f t="shared" si="8"/>
        <v>72.260000000000005</v>
      </c>
      <c r="BY6" s="35">
        <f t="shared" si="8"/>
        <v>71.84</v>
      </c>
      <c r="BZ6" s="35">
        <f t="shared" si="8"/>
        <v>73.36</v>
      </c>
      <c r="CA6" s="34" t="str">
        <f>IF(CA7="","",IF(CA7="-","【-】","【"&amp;SUBSTITUTE(TEXT(CA7,"#,##0.00"),"-","△")&amp;"】"))</f>
        <v>【75.29】</v>
      </c>
      <c r="CB6" s="35">
        <f>IF(CB7="",NA(),CB7)</f>
        <v>192.42</v>
      </c>
      <c r="CC6" s="35">
        <f t="shared" ref="CC6:CK6" si="9">IF(CC7="",NA(),CC7)</f>
        <v>150.4</v>
      </c>
      <c r="CD6" s="35">
        <f t="shared" si="9"/>
        <v>150.41</v>
      </c>
      <c r="CE6" s="35">
        <f t="shared" si="9"/>
        <v>150.31</v>
      </c>
      <c r="CF6" s="35">
        <f t="shared" si="9"/>
        <v>150.09</v>
      </c>
      <c r="CG6" s="35">
        <f t="shared" si="9"/>
        <v>234.96</v>
      </c>
      <c r="CH6" s="35">
        <f t="shared" si="9"/>
        <v>221.81</v>
      </c>
      <c r="CI6" s="35">
        <f t="shared" si="9"/>
        <v>230.02</v>
      </c>
      <c r="CJ6" s="35">
        <f t="shared" si="9"/>
        <v>228.47</v>
      </c>
      <c r="CK6" s="35">
        <f t="shared" si="9"/>
        <v>224.88</v>
      </c>
      <c r="CL6" s="34" t="str">
        <f>IF(CL7="","",IF(CL7="-","【-】","【"&amp;SUBSTITUTE(TEXT(CL7,"#,##0.00"),"-","△")&amp;"】"))</f>
        <v>【215.41】</v>
      </c>
      <c r="CM6" s="35" t="str">
        <f>IF(CM7="",NA(),CM7)</f>
        <v>-</v>
      </c>
      <c r="CN6" s="35" t="str">
        <f t="shared" ref="CN6:CV6" si="10">IF(CN7="",NA(),CN7)</f>
        <v>-</v>
      </c>
      <c r="CO6" s="35" t="str">
        <f t="shared" si="10"/>
        <v>-</v>
      </c>
      <c r="CP6" s="35" t="str">
        <f t="shared" si="10"/>
        <v>-</v>
      </c>
      <c r="CQ6" s="35" t="str">
        <f t="shared" si="10"/>
        <v>-</v>
      </c>
      <c r="CR6" s="35">
        <f t="shared" si="10"/>
        <v>42.9</v>
      </c>
      <c r="CS6" s="35">
        <f t="shared" si="10"/>
        <v>43.36</v>
      </c>
      <c r="CT6" s="35">
        <f t="shared" si="10"/>
        <v>42.56</v>
      </c>
      <c r="CU6" s="35">
        <f t="shared" si="10"/>
        <v>42.47</v>
      </c>
      <c r="CV6" s="35">
        <f t="shared" si="10"/>
        <v>42.4</v>
      </c>
      <c r="CW6" s="34" t="str">
        <f>IF(CW7="","",IF(CW7="-","【-】","【"&amp;SUBSTITUTE(TEXT(CW7,"#,##0.00"),"-","△")&amp;"】"))</f>
        <v>【42.90】</v>
      </c>
      <c r="CX6" s="35">
        <f>IF(CX7="",NA(),CX7)</f>
        <v>81.91</v>
      </c>
      <c r="CY6" s="35">
        <f t="shared" ref="CY6:DG6" si="11">IF(CY7="",NA(),CY7)</f>
        <v>83.91</v>
      </c>
      <c r="CZ6" s="35">
        <f t="shared" si="11"/>
        <v>84.9</v>
      </c>
      <c r="DA6" s="35">
        <f t="shared" si="11"/>
        <v>84.16</v>
      </c>
      <c r="DB6" s="35">
        <f t="shared" si="11"/>
        <v>82.29</v>
      </c>
      <c r="DC6" s="35">
        <f t="shared" si="11"/>
        <v>83.5</v>
      </c>
      <c r="DD6" s="35">
        <f t="shared" si="11"/>
        <v>83.06</v>
      </c>
      <c r="DE6" s="35">
        <f t="shared" si="11"/>
        <v>83.32</v>
      </c>
      <c r="DF6" s="35">
        <f t="shared" si="11"/>
        <v>83.75</v>
      </c>
      <c r="DG6" s="35">
        <f t="shared" si="11"/>
        <v>84.19</v>
      </c>
      <c r="DH6" s="34" t="str">
        <f>IF(DH7="","",IF(DH7="-","【-】","【"&amp;SUBSTITUTE(TEXT(DH7,"#,##0.00"),"-","△")&amp;"】"))</f>
        <v>【84.75】</v>
      </c>
      <c r="DI6" s="35">
        <f>IF(DI7="",NA(),DI7)</f>
        <v>2.2000000000000002</v>
      </c>
      <c r="DJ6" s="35">
        <f t="shared" ref="DJ6:DR6" si="12">IF(DJ7="",NA(),DJ7)</f>
        <v>4.07</v>
      </c>
      <c r="DK6" s="35">
        <f t="shared" si="12"/>
        <v>5.81</v>
      </c>
      <c r="DL6" s="35">
        <f t="shared" si="12"/>
        <v>7.37</v>
      </c>
      <c r="DM6" s="35">
        <f t="shared" si="12"/>
        <v>8.8699999999999992</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5">
        <f t="shared" ref="EF6:EN6" si="14">IF(EF7="",NA(),EF7)</f>
        <v>5.08</v>
      </c>
      <c r="EG6" s="35">
        <f t="shared" si="14"/>
        <v>4.78</v>
      </c>
      <c r="EH6" s="35">
        <f t="shared" si="14"/>
        <v>4.8499999999999996</v>
      </c>
      <c r="EI6" s="35">
        <f t="shared" si="14"/>
        <v>4.24</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2">
      <c r="A7" s="28"/>
      <c r="B7" s="37">
        <v>2020</v>
      </c>
      <c r="C7" s="37">
        <v>243418</v>
      </c>
      <c r="D7" s="37">
        <v>46</v>
      </c>
      <c r="E7" s="37">
        <v>17</v>
      </c>
      <c r="F7" s="37">
        <v>4</v>
      </c>
      <c r="G7" s="37">
        <v>0</v>
      </c>
      <c r="H7" s="37" t="s">
        <v>96</v>
      </c>
      <c r="I7" s="37" t="s">
        <v>97</v>
      </c>
      <c r="J7" s="37" t="s">
        <v>98</v>
      </c>
      <c r="K7" s="37" t="s">
        <v>99</v>
      </c>
      <c r="L7" s="37" t="s">
        <v>100</v>
      </c>
      <c r="M7" s="37" t="s">
        <v>101</v>
      </c>
      <c r="N7" s="38" t="s">
        <v>102</v>
      </c>
      <c r="O7" s="38">
        <v>48.62</v>
      </c>
      <c r="P7" s="38">
        <v>31.8</v>
      </c>
      <c r="Q7" s="38">
        <v>101.17</v>
      </c>
      <c r="R7" s="38">
        <v>3088</v>
      </c>
      <c r="S7" s="38">
        <v>41643</v>
      </c>
      <c r="T7" s="38">
        <v>107.01</v>
      </c>
      <c r="U7" s="38">
        <v>389.15</v>
      </c>
      <c r="V7" s="38">
        <v>13250</v>
      </c>
      <c r="W7" s="38">
        <v>4.41</v>
      </c>
      <c r="X7" s="38">
        <v>3004.54</v>
      </c>
      <c r="Y7" s="38">
        <v>101.22</v>
      </c>
      <c r="Z7" s="38">
        <v>102.16</v>
      </c>
      <c r="AA7" s="38">
        <v>101.18</v>
      </c>
      <c r="AB7" s="38">
        <v>102.28</v>
      </c>
      <c r="AC7" s="38">
        <v>107.16</v>
      </c>
      <c r="AD7" s="38">
        <v>100.85</v>
      </c>
      <c r="AE7" s="38">
        <v>102.13</v>
      </c>
      <c r="AF7" s="38">
        <v>101.72</v>
      </c>
      <c r="AG7" s="38">
        <v>102.73</v>
      </c>
      <c r="AH7" s="38">
        <v>105.78</v>
      </c>
      <c r="AI7" s="38">
        <v>104.83</v>
      </c>
      <c r="AJ7" s="38">
        <v>0</v>
      </c>
      <c r="AK7" s="38">
        <v>0</v>
      </c>
      <c r="AL7" s="38">
        <v>0</v>
      </c>
      <c r="AM7" s="38">
        <v>0</v>
      </c>
      <c r="AN7" s="38">
        <v>0</v>
      </c>
      <c r="AO7" s="38">
        <v>110.77</v>
      </c>
      <c r="AP7" s="38">
        <v>109.51</v>
      </c>
      <c r="AQ7" s="38">
        <v>112.88</v>
      </c>
      <c r="AR7" s="38">
        <v>94.97</v>
      </c>
      <c r="AS7" s="38">
        <v>63.96</v>
      </c>
      <c r="AT7" s="38">
        <v>61.55</v>
      </c>
      <c r="AU7" s="38">
        <v>52.26</v>
      </c>
      <c r="AV7" s="38">
        <v>73.150000000000006</v>
      </c>
      <c r="AW7" s="38">
        <v>83.24</v>
      </c>
      <c r="AX7" s="38">
        <v>96.98</v>
      </c>
      <c r="AY7" s="38">
        <v>97.95</v>
      </c>
      <c r="AZ7" s="38">
        <v>46.78</v>
      </c>
      <c r="BA7" s="38">
        <v>47.44</v>
      </c>
      <c r="BB7" s="38">
        <v>49.18</v>
      </c>
      <c r="BC7" s="38">
        <v>47.72</v>
      </c>
      <c r="BD7" s="38">
        <v>44.24</v>
      </c>
      <c r="BE7" s="38">
        <v>45.34</v>
      </c>
      <c r="BF7" s="38">
        <v>693.56</v>
      </c>
      <c r="BG7" s="38">
        <v>820.18</v>
      </c>
      <c r="BH7" s="38">
        <v>717.78</v>
      </c>
      <c r="BI7" s="38">
        <v>516.63</v>
      </c>
      <c r="BJ7" s="38">
        <v>409.68</v>
      </c>
      <c r="BK7" s="38">
        <v>1298.9100000000001</v>
      </c>
      <c r="BL7" s="38">
        <v>1243.71</v>
      </c>
      <c r="BM7" s="38">
        <v>1194.1500000000001</v>
      </c>
      <c r="BN7" s="38">
        <v>1206.79</v>
      </c>
      <c r="BO7" s="38">
        <v>1258.43</v>
      </c>
      <c r="BP7" s="38">
        <v>1260.21</v>
      </c>
      <c r="BQ7" s="38">
        <v>78.290000000000006</v>
      </c>
      <c r="BR7" s="38">
        <v>100</v>
      </c>
      <c r="BS7" s="38">
        <v>100</v>
      </c>
      <c r="BT7" s="38">
        <v>100</v>
      </c>
      <c r="BU7" s="38">
        <v>100</v>
      </c>
      <c r="BV7" s="38">
        <v>69.87</v>
      </c>
      <c r="BW7" s="38">
        <v>74.3</v>
      </c>
      <c r="BX7" s="38">
        <v>72.260000000000005</v>
      </c>
      <c r="BY7" s="38">
        <v>71.84</v>
      </c>
      <c r="BZ7" s="38">
        <v>73.36</v>
      </c>
      <c r="CA7" s="38">
        <v>75.290000000000006</v>
      </c>
      <c r="CB7" s="38">
        <v>192.42</v>
      </c>
      <c r="CC7" s="38">
        <v>150.4</v>
      </c>
      <c r="CD7" s="38">
        <v>150.41</v>
      </c>
      <c r="CE7" s="38">
        <v>150.31</v>
      </c>
      <c r="CF7" s="38">
        <v>150.09</v>
      </c>
      <c r="CG7" s="38">
        <v>234.96</v>
      </c>
      <c r="CH7" s="38">
        <v>221.81</v>
      </c>
      <c r="CI7" s="38">
        <v>230.02</v>
      </c>
      <c r="CJ7" s="38">
        <v>228.47</v>
      </c>
      <c r="CK7" s="38">
        <v>224.88</v>
      </c>
      <c r="CL7" s="38">
        <v>215.41</v>
      </c>
      <c r="CM7" s="38" t="s">
        <v>102</v>
      </c>
      <c r="CN7" s="38" t="s">
        <v>102</v>
      </c>
      <c r="CO7" s="38" t="s">
        <v>102</v>
      </c>
      <c r="CP7" s="38" t="s">
        <v>102</v>
      </c>
      <c r="CQ7" s="38" t="s">
        <v>102</v>
      </c>
      <c r="CR7" s="38">
        <v>42.9</v>
      </c>
      <c r="CS7" s="38">
        <v>43.36</v>
      </c>
      <c r="CT7" s="38">
        <v>42.56</v>
      </c>
      <c r="CU7" s="38">
        <v>42.47</v>
      </c>
      <c r="CV7" s="38">
        <v>42.4</v>
      </c>
      <c r="CW7" s="38">
        <v>42.9</v>
      </c>
      <c r="CX7" s="38">
        <v>81.91</v>
      </c>
      <c r="CY7" s="38">
        <v>83.91</v>
      </c>
      <c r="CZ7" s="38">
        <v>84.9</v>
      </c>
      <c r="DA7" s="38">
        <v>84.16</v>
      </c>
      <c r="DB7" s="38">
        <v>82.29</v>
      </c>
      <c r="DC7" s="38">
        <v>83.5</v>
      </c>
      <c r="DD7" s="38">
        <v>83.06</v>
      </c>
      <c r="DE7" s="38">
        <v>83.32</v>
      </c>
      <c r="DF7" s="38">
        <v>83.75</v>
      </c>
      <c r="DG7" s="38">
        <v>84.19</v>
      </c>
      <c r="DH7" s="38">
        <v>84.75</v>
      </c>
      <c r="DI7" s="38">
        <v>2.2000000000000002</v>
      </c>
      <c r="DJ7" s="38">
        <v>4.07</v>
      </c>
      <c r="DK7" s="38">
        <v>5.81</v>
      </c>
      <c r="DL7" s="38">
        <v>7.37</v>
      </c>
      <c r="DM7" s="38">
        <v>8.8699999999999992</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5.08</v>
      </c>
      <c r="EG7" s="38">
        <v>4.78</v>
      </c>
      <c r="EH7" s="38">
        <v>4.8499999999999996</v>
      </c>
      <c r="EI7" s="38">
        <v>4.24</v>
      </c>
      <c r="EJ7" s="38">
        <v>0.09</v>
      </c>
      <c r="EK7" s="38">
        <v>0.09</v>
      </c>
      <c r="EL7" s="38">
        <v>0.13</v>
      </c>
      <c r="EM7" s="38">
        <v>0.36</v>
      </c>
      <c r="EN7" s="38">
        <v>0.39</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2022-01-12T08:04:24Z</cp:lastPrinted>
  <dcterms:created xsi:type="dcterms:W3CDTF">2021-12-03T07:25:16Z</dcterms:created>
  <dcterms:modified xsi:type="dcterms:W3CDTF">2022-02-10T07:44:44Z</dcterms:modified>
  <cp:category/>
</cp:coreProperties>
</file>