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水道\22大台町★\"/>
    </mc:Choice>
  </mc:AlternateContent>
  <workbookProtection workbookAlgorithmName="SHA-512" workbookHashValue="0oSgXzAqgtORm3aYNl7EJL0iQy23JE07XKBBAsPpyxrf01HbIyZFuCg/4nVMzSczny6G3XI7Tw7B7rtptJV+wA==" workbookSaltValue="F++xh888jSj2rrNcPqVeDg==" workbookSpinCount="100000" lockStructure="1"/>
  <bookViews>
    <workbookView xWindow="0" yWindow="0" windowWidth="20490" windowHeight="71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<sst xmlns="http://schemas.openxmlformats.org/spreadsheetml/2006/main" count="250" uniqueCount="113">
  <si>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</si>
  <si>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</si>
  <si>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</si>
  <si>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</si>
  <si>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</si>
  <si>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</si>
  <si>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</si>
  <si>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</si>
  <si>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</si>
  <si>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</si>
  <si>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</si>
  <si>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</si>
  <si>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</si>
  <si>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</si>
  <si>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</si>
  <si>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</si>
  <si>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</si>
  <si>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</si>
  <si>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</si>
  <si>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</si>
  <si>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</si>
  <si>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</si>
  <si>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</si>
  <si>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</si>
  <si>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</si>
  <si>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</si>
  <si>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</si>
  <si>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</si>
  <si>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</si>
  <si>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</si>
  <si>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</si>
  <si>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</si>
  <si>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</si>
  <si>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</si>
  <si>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</si>
  <si>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</si>
  <si>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</si>
  <si>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</si>
  <si>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</si>
  <si>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</si>
  <si>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</si>
  <si>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</si>
  <si>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</si>
  <si>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</si>
  <si>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</si>
  <si>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</si>
  <si>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</si>
  <si>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</si>
  <si>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</si>
  <si>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</si>
  <si>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</si>
  <si>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</si>
  <si>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</si>
  <si>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</si>
  <si>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</si>
  <si>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</si>
  <si>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</si>
  <si>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</si>
  <si>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</si>
  <si>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</si>
  <si>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</si>
  <si>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</si>
  <si>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</si>
  <si>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</si>
  <si>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</si>
  <si>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</si>
  <si>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</si>
  <si>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</si>
  <si>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</si>
  <si>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</si>
  <si>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</si>
  <si>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</si>
  <si>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</si>
  <si>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</si>
  <si>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</si>
  <si>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</si>
  <si>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</si>
  <si>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</si>
  <si>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</si>
  <si>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</si>
  <si>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</si>
  <si>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</si>
  <si>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</si>
  <si>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</si>
  <si>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</si>
  <si>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</si>
  <si>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</si>
  <si>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</si>
  <si>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</si>
  <si>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</si>
  <si>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</si>
  <si>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</si>
  <si>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</si>
  <si>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</si>
  <si>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</si>
  <si>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</si>
  <si>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</si>
  <si>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</si>
  <si>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</si>
  <si>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</si>
  <si>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</si>
  <si>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</si>
  <si>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</si>
  <si>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</si>
  <si>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</si>
  <si>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</si>
  <si>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</si>
  <si>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</si>
  <si>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</si>
  <si>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</si>
  <si>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人口減少に伴った給水量の減少により、給水収益も減少していくと予想され、今後ますます経営が厳しくなることが予想されます。しかし、老朽管等の更新等の投資を行う必要性も高まっており、財源確保が大きな課題となっています。
　このため、費用の削減や経営の効率化を図るとともに、料金の妥当性や公平性など料金適正化の検討を行い、経営改善に努めていきます。</t>
    <rPh sb="1" eb="3">
      <t>ジンコウ</t>
    </rPh>
    <rPh sb="3" eb="5">
      <t>ゲンショウ</t>
    </rPh>
    <rPh sb="6" eb="7">
      <t>トモナ</t>
    </rPh>
    <rPh sb="9" eb="11">
      <t>キュウスイ</t>
    </rPh>
    <rPh sb="11" eb="12">
      <t>リョウ</t>
    </rPh>
    <rPh sb="13" eb="15">
      <t>ゲンショウ</t>
    </rPh>
    <rPh sb="19" eb="21">
      <t>キュウスイ</t>
    </rPh>
    <rPh sb="21" eb="23">
      <t>シュウエキ</t>
    </rPh>
    <rPh sb="24" eb="26">
      <t>ゲンショウ</t>
    </rPh>
    <rPh sb="31" eb="33">
      <t>ヨソウ</t>
    </rPh>
    <rPh sb="76" eb="77">
      <t>オコナ</t>
    </rPh>
    <rPh sb="78" eb="80">
      <t>ヒツヨウ</t>
    </rPh>
    <rPh sb="80" eb="81">
      <t>セイ</t>
    </rPh>
    <rPh sb="82" eb="83">
      <t>タカ</t>
    </rPh>
    <rPh sb="89" eb="91">
      <t>ザイゲン</t>
    </rPh>
    <rPh sb="91" eb="93">
      <t>カクホ</t>
    </rPh>
    <rPh sb="94" eb="95">
      <t>オオ</t>
    </rPh>
    <rPh sb="97" eb="99">
      <t>カダイ</t>
    </rPh>
    <rPh sb="114" eb="116">
      <t>ヒヨウ</t>
    </rPh>
    <rPh sb="117" eb="119">
      <t>サクゲン</t>
    </rPh>
    <rPh sb="120" eb="122">
      <t>ケイエイ</t>
    </rPh>
    <rPh sb="123" eb="126">
      <t>コウリツカ</t>
    </rPh>
    <rPh sb="127" eb="128">
      <t>ハカ</t>
    </rPh>
    <rPh sb="134" eb="136">
      <t>リョウキン</t>
    </rPh>
    <rPh sb="137" eb="140">
      <t>ダトウセイ</t>
    </rPh>
    <rPh sb="141" eb="144">
      <t>コウヘイセイ</t>
    </rPh>
    <rPh sb="146" eb="148">
      <t>リョウキン</t>
    </rPh>
    <rPh sb="148" eb="151">
      <t>テキセイカ</t>
    </rPh>
    <rPh sb="152" eb="154">
      <t>ケントウ</t>
    </rPh>
    <rPh sb="155" eb="156">
      <t>オコナ</t>
    </rPh>
    <rPh sb="158" eb="160">
      <t>ケイエイ</t>
    </rPh>
    <rPh sb="160" eb="162">
      <t>カイゼン</t>
    </rPh>
    <rPh sb="163" eb="164">
      <t>ツト</t>
    </rPh>
    <phoneticPr fontId="4"/>
  </si>
  <si>
    <t>　経常収支比率に関しては、営業費用の削減に努めたことにより、少しずつ向上していますが、100％未満の状態でもあり、類似団体と比較しても低い数値となっています。主な要因として営業費用の約7割を占める減価償却費全てを経常収益で補えていないためであり、更新投資等に充てる財源が確保できていない状況です。このため、料金改定を行う必要がありますが、現在の料金が県下において高い設定となっていることから、財政とも協議を行いながら検討していきます。
　給水原価に関しては、類似団体と比較すると高い数値となっていますが、本町の地理的要件により管路延長が長く、施設整備費が類似団体より高くなることが要因であると考えています。</t>
    <rPh sb="1" eb="3">
      <t>ケイジョウ</t>
    </rPh>
    <rPh sb="3" eb="5">
      <t>シュウシ</t>
    </rPh>
    <rPh sb="5" eb="7">
      <t>ヒリツ</t>
    </rPh>
    <rPh sb="8" eb="9">
      <t>カン</t>
    </rPh>
    <rPh sb="13" eb="15">
      <t>エイギョウ</t>
    </rPh>
    <rPh sb="15" eb="17">
      <t>ヒヨウ</t>
    </rPh>
    <rPh sb="18" eb="20">
      <t>サクゲン</t>
    </rPh>
    <rPh sb="21" eb="22">
      <t>ツト</t>
    </rPh>
    <rPh sb="30" eb="31">
      <t>スコ</t>
    </rPh>
    <rPh sb="34" eb="36">
      <t>コウジョウ</t>
    </rPh>
    <rPh sb="47" eb="49">
      <t>ミマン</t>
    </rPh>
    <rPh sb="50" eb="52">
      <t>ジョウタイ</t>
    </rPh>
    <rPh sb="57" eb="59">
      <t>ルイジ</t>
    </rPh>
    <rPh sb="59" eb="61">
      <t>ダンタイ</t>
    </rPh>
    <rPh sb="62" eb="64">
      <t>ヒカク</t>
    </rPh>
    <rPh sb="67" eb="68">
      <t>ヒク</t>
    </rPh>
    <rPh sb="69" eb="71">
      <t>スウチ</t>
    </rPh>
    <rPh sb="79" eb="80">
      <t>オモ</t>
    </rPh>
    <rPh sb="81" eb="83">
      <t>ヨウイン</t>
    </rPh>
    <rPh sb="86" eb="88">
      <t>エイギョウ</t>
    </rPh>
    <rPh sb="88" eb="90">
      <t>ヒヨウ</t>
    </rPh>
    <rPh sb="91" eb="92">
      <t>ヤク</t>
    </rPh>
    <rPh sb="93" eb="94">
      <t>ワリ</t>
    </rPh>
    <rPh sb="95" eb="96">
      <t>シ</t>
    </rPh>
    <rPh sb="98" eb="100">
      <t>ゲンカ</t>
    </rPh>
    <rPh sb="100" eb="103">
      <t>ショウキャクヒ</t>
    </rPh>
    <rPh sb="103" eb="104">
      <t>スベ</t>
    </rPh>
    <rPh sb="106" eb="108">
      <t>ケイジョウ</t>
    </rPh>
    <rPh sb="108" eb="110">
      <t>シュウエキ</t>
    </rPh>
    <rPh sb="111" eb="112">
      <t>オギナ</t>
    </rPh>
    <rPh sb="123" eb="125">
      <t>コウシン</t>
    </rPh>
    <rPh sb="125" eb="127">
      <t>トウシ</t>
    </rPh>
    <rPh sb="127" eb="128">
      <t>トウ</t>
    </rPh>
    <rPh sb="129" eb="130">
      <t>ア</t>
    </rPh>
    <rPh sb="132" eb="134">
      <t>ザイゲン</t>
    </rPh>
    <rPh sb="153" eb="155">
      <t>リョウキン</t>
    </rPh>
    <rPh sb="155" eb="157">
      <t>カイテイ</t>
    </rPh>
    <rPh sb="158" eb="159">
      <t>オコナ</t>
    </rPh>
    <rPh sb="160" eb="162">
      <t>ヒツヨウ</t>
    </rPh>
    <rPh sb="169" eb="171">
      <t>ゲンザイ</t>
    </rPh>
    <rPh sb="172" eb="174">
      <t>リョウキン</t>
    </rPh>
    <rPh sb="175" eb="177">
      <t>ケンカ</t>
    </rPh>
    <rPh sb="181" eb="182">
      <t>タカ</t>
    </rPh>
    <rPh sb="183" eb="185">
      <t>セッテイ</t>
    </rPh>
    <rPh sb="196" eb="198">
      <t>ザイセイ</t>
    </rPh>
    <rPh sb="200" eb="202">
      <t>キョウギ</t>
    </rPh>
    <rPh sb="203" eb="204">
      <t>オコナ</t>
    </rPh>
    <rPh sb="208" eb="210">
      <t>ケントウ</t>
    </rPh>
    <rPh sb="219" eb="223">
      <t>キュウスイゲンカ</t>
    </rPh>
    <rPh sb="224" eb="225">
      <t>カン</t>
    </rPh>
    <rPh sb="229" eb="231">
      <t>ルイジ</t>
    </rPh>
    <rPh sb="231" eb="233">
      <t>ダンタイ</t>
    </rPh>
    <rPh sb="234" eb="236">
      <t>ヒカク</t>
    </rPh>
    <rPh sb="239" eb="240">
      <t>タカ</t>
    </rPh>
    <rPh sb="241" eb="243">
      <t>スウチ</t>
    </rPh>
    <rPh sb="252" eb="254">
      <t>ホンチョウ</t>
    </rPh>
    <rPh sb="255" eb="258">
      <t>チリテキ</t>
    </rPh>
    <rPh sb="258" eb="260">
      <t>ヨウケン</t>
    </rPh>
    <rPh sb="263" eb="265">
      <t>カンロ</t>
    </rPh>
    <rPh sb="265" eb="267">
      <t>エンチョウ</t>
    </rPh>
    <rPh sb="268" eb="269">
      <t>ナガ</t>
    </rPh>
    <rPh sb="271" eb="273">
      <t>シセツ</t>
    </rPh>
    <rPh sb="273" eb="276">
      <t>セイビヒ</t>
    </rPh>
    <rPh sb="277" eb="279">
      <t>ルイジ</t>
    </rPh>
    <rPh sb="279" eb="281">
      <t>ダンタイ</t>
    </rPh>
    <rPh sb="283" eb="284">
      <t>タカ</t>
    </rPh>
    <rPh sb="290" eb="292">
      <t>ヨウイン</t>
    </rPh>
    <rPh sb="296" eb="297">
      <t>カンガ</t>
    </rPh>
    <phoneticPr fontId="4"/>
  </si>
  <si>
    <t>　本町は東西に細長く集落が点在するという地理的条件から管路延長が長く、管路経年化率も類似団体と比べ高くなっており、管路更新は喫緊の課題です。有収率の数値が低いのも、管路の老朽化が原因の一つであると考えられるため、耐震化を兼ねた更新が必要でありますが、財源確保が課題となっています。</t>
    <rPh sb="106" eb="109">
      <t>タイシンカ</t>
    </rPh>
    <rPh sb="110" eb="111">
      <t>カ</t>
    </rPh>
    <rPh sb="113" eb="115">
      <t>コウシン</t>
    </rPh>
    <rPh sb="116" eb="118">
      <t>ヒツヨウ</t>
    </rPh>
    <rPh sb="125" eb="127">
      <t>ザイゲン</t>
    </rPh>
    <rPh sb="127" eb="129">
      <t>カクホ</t>
    </rPh>
    <rPh sb="130" eb="13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</si>
</sst>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0.09</c:v>
                </c:pt>
                <c:pt idx="2" formatCode="#,##0.00;&quot;△&quot;#,##0.00">
                  <c:v>0</c:v>
                </c:pt>
                <c:pt idx="3">
                  <c:v>0.04</c:v>
                </c:pt>
                <c:pt idx="4">
                  <c:v>0.01</c:v>
                </c:pt>
              </c:numCache>
            </c:numRef>
          </c:val>
          <c:extLst>
            <c:ext xmlns:c16="http://schemas.microsoft.com/office/drawing/2014/chart" uri="{C3380CC4-5D6E-409C-BE32-E72D297353CC}">
              <c16:uniqueId val="{00000000-D90C-4E00-A85B-3BBFBED24ECB}"/>
            </c:ext>
          </c:extLst>
        </c:ser>
        <c:dLbls>
          <c:showLegendKey val="0"/>
          <c:showVal val="0"/>
          <c:showCatName val="0"/>
          <c:showSerName val="0"/>
          <c:showPercent val="0"/>
          <c:showBubbleSize val="0"/>
        </c:dLbls>
        <c:gapWidth val="150"/>
        <c:axId val="194860992"/>
        <c:axId val="19486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0.44</c:v>
                </c:pt>
                <c:pt idx="2">
                  <c:v>0.52</c:v>
                </c:pt>
                <c:pt idx="3">
                  <c:v>0.47</c:v>
                </c:pt>
                <c:pt idx="4">
                  <c:v>0.4</c:v>
                </c:pt>
              </c:numCache>
            </c:numRef>
          </c:val>
          <c:smooth val="0"/>
          <c:extLst>
            <c:ext xmlns:c16="http://schemas.microsoft.com/office/drawing/2014/chart" uri="{C3380CC4-5D6E-409C-BE32-E72D297353CC}">
              <c16:uniqueId val="{00000001-D90C-4E00-A85B-3BBFBED24ECB}"/>
            </c:ext>
          </c:extLst>
        </c:ser>
        <c:dLbls>
          <c:showLegendKey val="0"/>
          <c:showVal val="0"/>
          <c:showCatName val="0"/>
          <c:showSerName val="0"/>
          <c:showPercent val="0"/>
          <c:showBubbleSize val="0"/>
        </c:dLbls>
        <c:marker val="1"/>
        <c:smooth val="0"/>
        <c:axId val="194860992"/>
        <c:axId val="194861376"/>
      </c:lineChart>
      <c:dateAx>
        <c:axId val="194860992"/>
        <c:scaling>
          <c:orientation val="minMax"/>
        </c:scaling>
        <c:delete val="1"/>
        <c:axPos val="b"/>
        <c:numFmt formatCode="&quot;H&quot;yy" sourceLinked="1"/>
        <c:majorTickMark val="none"/>
        <c:minorTickMark val="none"/>
        <c:tickLblPos val="none"/>
        <c:crossAx val="194861376"/>
        <c:crosses val="autoZero"/>
        <c:auto val="1"/>
        <c:lblOffset val="100"/>
        <c:baseTimeUnit val="years"/>
      </c:dateAx>
      <c:valAx>
        <c:axId val="1948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86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81</c:v>
                </c:pt>
                <c:pt idx="2">
                  <c:v>82.74</c:v>
                </c:pt>
                <c:pt idx="3">
                  <c:v>76.03</c:v>
                </c:pt>
                <c:pt idx="4">
                  <c:v>77.650000000000006</c:v>
                </c:pt>
              </c:numCache>
            </c:numRef>
          </c:val>
          <c:extLst>
            <c:ext xmlns:c16="http://schemas.microsoft.com/office/drawing/2014/chart" uri="{C3380CC4-5D6E-409C-BE32-E72D297353CC}">
              <c16:uniqueId val="{00000000-E27B-481A-B9A3-D8FE194A3B4C}"/>
            </c:ext>
          </c:extLst>
        </c:ser>
        <c:dLbls>
          <c:showLegendKey val="0"/>
          <c:showVal val="0"/>
          <c:showCatName val="0"/>
          <c:showSerName val="0"/>
          <c:showPercent val="0"/>
          <c:showBubbleSize val="0"/>
        </c:dLbls>
        <c:gapWidth val="150"/>
        <c:axId val="195309960"/>
        <c:axId val="19531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50.24</c:v>
                </c:pt>
                <c:pt idx="2">
                  <c:v>50.29</c:v>
                </c:pt>
                <c:pt idx="3">
                  <c:v>49.64</c:v>
                </c:pt>
                <c:pt idx="4">
                  <c:v>49.38</c:v>
                </c:pt>
              </c:numCache>
            </c:numRef>
          </c:val>
          <c:smooth val="0"/>
          <c:extLst>
            <c:ext xmlns:c16="http://schemas.microsoft.com/office/drawing/2014/chart" uri="{C3380CC4-5D6E-409C-BE32-E72D297353CC}">
              <c16:uniqueId val="{00000001-E27B-481A-B9A3-D8FE194A3B4C}"/>
            </c:ext>
          </c:extLst>
        </c:ser>
        <c:dLbls>
          <c:showLegendKey val="0"/>
          <c:showVal val="0"/>
          <c:showCatName val="0"/>
          <c:showSerName val="0"/>
          <c:showPercent val="0"/>
          <c:showBubbleSize val="0"/>
        </c:dLbls>
        <c:marker val="1"/>
        <c:smooth val="0"/>
        <c:axId val="195309960"/>
        <c:axId val="195310352"/>
      </c:lineChart>
      <c:dateAx>
        <c:axId val="195309960"/>
        <c:scaling>
          <c:orientation val="minMax"/>
        </c:scaling>
        <c:delete val="1"/>
        <c:axPos val="b"/>
        <c:numFmt formatCode="&quot;H&quot;yy" sourceLinked="1"/>
        <c:majorTickMark val="none"/>
        <c:minorTickMark val="none"/>
        <c:tickLblPos val="none"/>
        <c:crossAx val="195310352"/>
        <c:crosses val="autoZero"/>
        <c:auto val="1"/>
        <c:lblOffset val="100"/>
        <c:baseTimeUnit val="years"/>
      </c:dateAx>
      <c:valAx>
        <c:axId val="19531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0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68.5</c:v>
                </c:pt>
                <c:pt idx="2">
                  <c:v>66.78</c:v>
                </c:pt>
                <c:pt idx="3">
                  <c:v>71.16</c:v>
                </c:pt>
                <c:pt idx="4">
                  <c:v>69.599999999999994</c:v>
                </c:pt>
              </c:numCache>
            </c:numRef>
          </c:val>
          <c:extLst>
            <c:ext xmlns:c16="http://schemas.microsoft.com/office/drawing/2014/chart" uri="{C3380CC4-5D6E-409C-BE32-E72D297353CC}">
              <c16:uniqueId val="{00000000-28C1-4D63-AC0E-D38046BC7F93}"/>
            </c:ext>
          </c:extLst>
        </c:ser>
        <c:dLbls>
          <c:showLegendKey val="0"/>
          <c:showVal val="0"/>
          <c:showCatName val="0"/>
          <c:showSerName val="0"/>
          <c:showPercent val="0"/>
          <c:showBubbleSize val="0"/>
        </c:dLbls>
        <c:gapWidth val="150"/>
        <c:axId val="195415136"/>
        <c:axId val="19572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28C1-4D63-AC0E-D38046BC7F93}"/>
            </c:ext>
          </c:extLst>
        </c:ser>
        <c:dLbls>
          <c:showLegendKey val="0"/>
          <c:showVal val="0"/>
          <c:showCatName val="0"/>
          <c:showSerName val="0"/>
          <c:showPercent val="0"/>
          <c:showBubbleSize val="0"/>
        </c:dLbls>
        <c:marker val="1"/>
        <c:smooth val="0"/>
        <c:axId val="195415136"/>
        <c:axId val="195723616"/>
      </c:lineChart>
      <c:dateAx>
        <c:axId val="195415136"/>
        <c:scaling>
          <c:orientation val="minMax"/>
        </c:scaling>
        <c:delete val="1"/>
        <c:axPos val="b"/>
        <c:numFmt formatCode="&quot;H&quot;yy" sourceLinked="1"/>
        <c:majorTickMark val="none"/>
        <c:minorTickMark val="none"/>
        <c:tickLblPos val="none"/>
        <c:crossAx val="195723616"/>
        <c:crosses val="autoZero"/>
        <c:auto val="1"/>
        <c:lblOffset val="100"/>
        <c:baseTimeUnit val="years"/>
      </c:dateAx>
      <c:valAx>
        <c:axId val="19572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72.38</c:v>
                </c:pt>
                <c:pt idx="2">
                  <c:v>75.099999999999994</c:v>
                </c:pt>
                <c:pt idx="3">
                  <c:v>82.96</c:v>
                </c:pt>
                <c:pt idx="4">
                  <c:v>85.25</c:v>
                </c:pt>
              </c:numCache>
            </c:numRef>
          </c:val>
          <c:extLst>
            <c:ext xmlns:c16="http://schemas.microsoft.com/office/drawing/2014/chart" uri="{C3380CC4-5D6E-409C-BE32-E72D297353CC}">
              <c16:uniqueId val="{00000000-91B7-4C54-9EC1-F2EFAEE612FC}"/>
            </c:ext>
          </c:extLst>
        </c:ser>
        <c:dLbls>
          <c:showLegendKey val="0"/>
          <c:showVal val="0"/>
          <c:showCatName val="0"/>
          <c:showSerName val="0"/>
          <c:showPercent val="0"/>
          <c:showBubbleSize val="0"/>
        </c:dLbls>
        <c:gapWidth val="150"/>
        <c:axId val="194915088"/>
        <c:axId val="19491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104.47</c:v>
                </c:pt>
                <c:pt idx="2">
                  <c:v>103.81</c:v>
                </c:pt>
                <c:pt idx="3">
                  <c:v>104.35</c:v>
                </c:pt>
                <c:pt idx="4">
                  <c:v>105.34</c:v>
                </c:pt>
              </c:numCache>
            </c:numRef>
          </c:val>
          <c:smooth val="0"/>
          <c:extLst>
            <c:ext xmlns:c16="http://schemas.microsoft.com/office/drawing/2014/chart" uri="{C3380CC4-5D6E-409C-BE32-E72D297353CC}">
              <c16:uniqueId val="{00000001-91B7-4C54-9EC1-F2EFAEE612FC}"/>
            </c:ext>
          </c:extLst>
        </c:ser>
        <c:dLbls>
          <c:showLegendKey val="0"/>
          <c:showVal val="0"/>
          <c:showCatName val="0"/>
          <c:showSerName val="0"/>
          <c:showPercent val="0"/>
          <c:showBubbleSize val="0"/>
        </c:dLbls>
        <c:marker val="1"/>
        <c:smooth val="0"/>
        <c:axId val="194915088"/>
        <c:axId val="194915472"/>
      </c:lineChart>
      <c:dateAx>
        <c:axId val="194915088"/>
        <c:scaling>
          <c:orientation val="minMax"/>
        </c:scaling>
        <c:delete val="1"/>
        <c:axPos val="b"/>
        <c:numFmt formatCode="&quot;H&quot;yy" sourceLinked="1"/>
        <c:majorTickMark val="none"/>
        <c:minorTickMark val="none"/>
        <c:tickLblPos val="none"/>
        <c:crossAx val="194915472"/>
        <c:crosses val="autoZero"/>
        <c:auto val="1"/>
        <c:lblOffset val="100"/>
        <c:baseTimeUnit val="years"/>
      </c:dateAx>
      <c:valAx>
        <c:axId val="19491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91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4.57</c:v>
                </c:pt>
                <c:pt idx="2">
                  <c:v>9.11</c:v>
                </c:pt>
                <c:pt idx="3">
                  <c:v>12.82</c:v>
                </c:pt>
                <c:pt idx="4">
                  <c:v>15.86</c:v>
                </c:pt>
              </c:numCache>
            </c:numRef>
          </c:val>
          <c:extLst>
            <c:ext xmlns:c16="http://schemas.microsoft.com/office/drawing/2014/chart" uri="{C3380CC4-5D6E-409C-BE32-E72D297353CC}">
              <c16:uniqueId val="{00000000-291A-47B9-BE01-195732BD4F3F}"/>
            </c:ext>
          </c:extLst>
        </c:ser>
        <c:dLbls>
          <c:showLegendKey val="0"/>
          <c:showVal val="0"/>
          <c:showCatName val="0"/>
          <c:showSerName val="0"/>
          <c:showPercent val="0"/>
          <c:showBubbleSize val="0"/>
        </c:dLbls>
        <c:gapWidth val="150"/>
        <c:axId val="194969616"/>
        <c:axId val="19497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45.14</c:v>
                </c:pt>
                <c:pt idx="2">
                  <c:v>45.85</c:v>
                </c:pt>
                <c:pt idx="3">
                  <c:v>47.31</c:v>
                </c:pt>
                <c:pt idx="4">
                  <c:v>47.5</c:v>
                </c:pt>
              </c:numCache>
            </c:numRef>
          </c:val>
          <c:smooth val="0"/>
          <c:extLst>
            <c:ext xmlns:c16="http://schemas.microsoft.com/office/drawing/2014/chart" uri="{C3380CC4-5D6E-409C-BE32-E72D297353CC}">
              <c16:uniqueId val="{00000001-291A-47B9-BE01-195732BD4F3F}"/>
            </c:ext>
          </c:extLst>
        </c:ser>
        <c:dLbls>
          <c:showLegendKey val="0"/>
          <c:showVal val="0"/>
          <c:showCatName val="0"/>
          <c:showSerName val="0"/>
          <c:showPercent val="0"/>
          <c:showBubbleSize val="0"/>
        </c:dLbls>
        <c:marker val="1"/>
        <c:smooth val="0"/>
        <c:axId val="194969616"/>
        <c:axId val="194974096"/>
      </c:lineChart>
      <c:dateAx>
        <c:axId val="194969616"/>
        <c:scaling>
          <c:orientation val="minMax"/>
        </c:scaling>
        <c:delete val="1"/>
        <c:axPos val="b"/>
        <c:numFmt formatCode="&quot;H&quot;yy" sourceLinked="1"/>
        <c:majorTickMark val="none"/>
        <c:minorTickMark val="none"/>
        <c:tickLblPos val="none"/>
        <c:crossAx val="194974096"/>
        <c:crosses val="autoZero"/>
        <c:auto val="1"/>
        <c:lblOffset val="100"/>
        <c:baseTimeUnit val="years"/>
      </c:dateAx>
      <c:valAx>
        <c:axId val="19497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6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40.93</c:v>
                </c:pt>
                <c:pt idx="2">
                  <c:v>38.83</c:v>
                </c:pt>
                <c:pt idx="3">
                  <c:v>44.84</c:v>
                </c:pt>
                <c:pt idx="4">
                  <c:v>44.7</c:v>
                </c:pt>
              </c:numCache>
            </c:numRef>
          </c:val>
          <c:extLst>
            <c:ext xmlns:c16="http://schemas.microsoft.com/office/drawing/2014/chart" uri="{C3380CC4-5D6E-409C-BE32-E72D297353CC}">
              <c16:uniqueId val="{00000000-AC0E-4B32-8538-40D4566DA5A3}"/>
            </c:ext>
          </c:extLst>
        </c:ser>
        <c:dLbls>
          <c:showLegendKey val="0"/>
          <c:showVal val="0"/>
          <c:showCatName val="0"/>
          <c:showSerName val="0"/>
          <c:showPercent val="0"/>
          <c:showBubbleSize val="0"/>
        </c:dLbls>
        <c:gapWidth val="150"/>
        <c:axId val="195013776"/>
        <c:axId val="19501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13.58</c:v>
                </c:pt>
                <c:pt idx="2">
                  <c:v>14.13</c:v>
                </c:pt>
                <c:pt idx="3">
                  <c:v>16.77</c:v>
                </c:pt>
                <c:pt idx="4">
                  <c:v>17.399999999999999</c:v>
                </c:pt>
              </c:numCache>
            </c:numRef>
          </c:val>
          <c:smooth val="0"/>
          <c:extLst>
            <c:ext xmlns:c16="http://schemas.microsoft.com/office/drawing/2014/chart" uri="{C3380CC4-5D6E-409C-BE32-E72D297353CC}">
              <c16:uniqueId val="{00000001-AC0E-4B32-8538-40D4566DA5A3}"/>
            </c:ext>
          </c:extLst>
        </c:ser>
        <c:dLbls>
          <c:showLegendKey val="0"/>
          <c:showVal val="0"/>
          <c:showCatName val="0"/>
          <c:showSerName val="0"/>
          <c:showPercent val="0"/>
          <c:showBubbleSize val="0"/>
        </c:dLbls>
        <c:marker val="1"/>
        <c:smooth val="0"/>
        <c:axId val="195013776"/>
        <c:axId val="195014160"/>
      </c:lineChart>
      <c:dateAx>
        <c:axId val="195013776"/>
        <c:scaling>
          <c:orientation val="minMax"/>
        </c:scaling>
        <c:delete val="1"/>
        <c:axPos val="b"/>
        <c:numFmt formatCode="&quot;H&quot;yy" sourceLinked="1"/>
        <c:majorTickMark val="none"/>
        <c:minorTickMark val="none"/>
        <c:tickLblPos val="none"/>
        <c:crossAx val="195014160"/>
        <c:crosses val="autoZero"/>
        <c:auto val="1"/>
        <c:lblOffset val="100"/>
        <c:baseTimeUnit val="years"/>
      </c:dateAx>
      <c:valAx>
        <c:axId val="19501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01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86.53</c:v>
                </c:pt>
                <c:pt idx="2">
                  <c:v>164.02</c:v>
                </c:pt>
                <c:pt idx="3">
                  <c:v>210.68</c:v>
                </c:pt>
                <c:pt idx="4">
                  <c:v>251.53</c:v>
                </c:pt>
              </c:numCache>
            </c:numRef>
          </c:val>
          <c:extLst>
            <c:ext xmlns:c16="http://schemas.microsoft.com/office/drawing/2014/chart" uri="{C3380CC4-5D6E-409C-BE32-E72D297353CC}">
              <c16:uniqueId val="{00000000-5302-4E55-9035-A9F97C08BF22}"/>
            </c:ext>
          </c:extLst>
        </c:ser>
        <c:dLbls>
          <c:showLegendKey val="0"/>
          <c:showVal val="0"/>
          <c:showCatName val="0"/>
          <c:showSerName val="0"/>
          <c:showPercent val="0"/>
          <c:showBubbleSize val="0"/>
        </c:dLbls>
        <c:gapWidth val="150"/>
        <c:axId val="195021496"/>
        <c:axId val="19502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16.399999999999999</c:v>
                </c:pt>
                <c:pt idx="2">
                  <c:v>25.66</c:v>
                </c:pt>
                <c:pt idx="3">
                  <c:v>21.69</c:v>
                </c:pt>
                <c:pt idx="4">
                  <c:v>24.04</c:v>
                </c:pt>
              </c:numCache>
            </c:numRef>
          </c:val>
          <c:smooth val="0"/>
          <c:extLst>
            <c:ext xmlns:c16="http://schemas.microsoft.com/office/drawing/2014/chart" uri="{C3380CC4-5D6E-409C-BE32-E72D297353CC}">
              <c16:uniqueId val="{00000001-5302-4E55-9035-A9F97C08BF22}"/>
            </c:ext>
          </c:extLst>
        </c:ser>
        <c:dLbls>
          <c:showLegendKey val="0"/>
          <c:showVal val="0"/>
          <c:showCatName val="0"/>
          <c:showSerName val="0"/>
          <c:showPercent val="0"/>
          <c:showBubbleSize val="0"/>
        </c:dLbls>
        <c:marker val="1"/>
        <c:smooth val="0"/>
        <c:axId val="195021496"/>
        <c:axId val="195021888"/>
      </c:lineChart>
      <c:dateAx>
        <c:axId val="195021496"/>
        <c:scaling>
          <c:orientation val="minMax"/>
        </c:scaling>
        <c:delete val="1"/>
        <c:axPos val="b"/>
        <c:numFmt formatCode="&quot;H&quot;yy" sourceLinked="1"/>
        <c:majorTickMark val="none"/>
        <c:minorTickMark val="none"/>
        <c:tickLblPos val="none"/>
        <c:crossAx val="195021888"/>
        <c:crosses val="autoZero"/>
        <c:auto val="1"/>
        <c:lblOffset val="100"/>
        <c:baseTimeUnit val="years"/>
      </c:dateAx>
      <c:valAx>
        <c:axId val="19502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02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22.23</c:v>
                </c:pt>
                <c:pt idx="2">
                  <c:v>25.91</c:v>
                </c:pt>
                <c:pt idx="3">
                  <c:v>21.59</c:v>
                </c:pt>
                <c:pt idx="4">
                  <c:v>24.43</c:v>
                </c:pt>
              </c:numCache>
            </c:numRef>
          </c:val>
          <c:extLst>
            <c:ext xmlns:c16="http://schemas.microsoft.com/office/drawing/2014/chart" uri="{C3380CC4-5D6E-409C-BE32-E72D297353CC}">
              <c16:uniqueId val="{00000000-B409-4E03-A1BB-95215ED1C7BE}"/>
            </c:ext>
          </c:extLst>
        </c:ser>
        <c:dLbls>
          <c:showLegendKey val="0"/>
          <c:showVal val="0"/>
          <c:showCatName val="0"/>
          <c:showSerName val="0"/>
          <c:showPercent val="0"/>
          <c:showBubbleSize val="0"/>
        </c:dLbls>
        <c:gapWidth val="150"/>
        <c:axId val="195415528"/>
        <c:axId val="19541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293.23</c:v>
                </c:pt>
                <c:pt idx="2">
                  <c:v>300.14</c:v>
                </c:pt>
                <c:pt idx="3">
                  <c:v>301.04000000000002</c:v>
                </c:pt>
                <c:pt idx="4">
                  <c:v>305.08</c:v>
                </c:pt>
              </c:numCache>
            </c:numRef>
          </c:val>
          <c:smooth val="0"/>
          <c:extLst>
            <c:ext xmlns:c16="http://schemas.microsoft.com/office/drawing/2014/chart" uri="{C3380CC4-5D6E-409C-BE32-E72D297353CC}">
              <c16:uniqueId val="{00000001-B409-4E03-A1BB-95215ED1C7BE}"/>
            </c:ext>
          </c:extLst>
        </c:ser>
        <c:dLbls>
          <c:showLegendKey val="0"/>
          <c:showVal val="0"/>
          <c:showCatName val="0"/>
          <c:showSerName val="0"/>
          <c:showPercent val="0"/>
          <c:showBubbleSize val="0"/>
        </c:dLbls>
        <c:marker val="1"/>
        <c:smooth val="0"/>
        <c:axId val="195415528"/>
        <c:axId val="195415920"/>
      </c:lineChart>
      <c:dateAx>
        <c:axId val="195415528"/>
        <c:scaling>
          <c:orientation val="minMax"/>
        </c:scaling>
        <c:delete val="1"/>
        <c:axPos val="b"/>
        <c:numFmt formatCode="&quot;H&quot;yy" sourceLinked="1"/>
        <c:majorTickMark val="none"/>
        <c:minorTickMark val="none"/>
        <c:tickLblPos val="none"/>
        <c:crossAx val="195415920"/>
        <c:crosses val="autoZero"/>
        <c:auto val="1"/>
        <c:lblOffset val="100"/>
        <c:baseTimeUnit val="years"/>
      </c:dateAx>
      <c:valAx>
        <c:axId val="195415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41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2444.64</c:v>
                </c:pt>
                <c:pt idx="2">
                  <c:v>2284.41</c:v>
                </c:pt>
                <c:pt idx="3">
                  <c:v>2173.4699999999998</c:v>
                </c:pt>
                <c:pt idx="4">
                  <c:v>2028.6</c:v>
                </c:pt>
              </c:numCache>
            </c:numRef>
          </c:val>
          <c:extLst>
            <c:ext xmlns:c16="http://schemas.microsoft.com/office/drawing/2014/chart" uri="{C3380CC4-5D6E-409C-BE32-E72D297353CC}">
              <c16:uniqueId val="{00000000-52DF-4057-A9DB-FBC37E730BE9}"/>
            </c:ext>
          </c:extLst>
        </c:ser>
        <c:dLbls>
          <c:showLegendKey val="0"/>
          <c:showVal val="0"/>
          <c:showCatName val="0"/>
          <c:showSerName val="0"/>
          <c:showPercent val="0"/>
          <c:showBubbleSize val="0"/>
        </c:dLbls>
        <c:gapWidth val="150"/>
        <c:axId val="195417096"/>
        <c:axId val="19541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542.29999999999995</c:v>
                </c:pt>
                <c:pt idx="2">
                  <c:v>566.65</c:v>
                </c:pt>
                <c:pt idx="3">
                  <c:v>551.62</c:v>
                </c:pt>
                <c:pt idx="4">
                  <c:v>585.59</c:v>
                </c:pt>
              </c:numCache>
            </c:numRef>
          </c:val>
          <c:smooth val="0"/>
          <c:extLst>
            <c:ext xmlns:c16="http://schemas.microsoft.com/office/drawing/2014/chart" uri="{C3380CC4-5D6E-409C-BE32-E72D297353CC}">
              <c16:uniqueId val="{00000001-52DF-4057-A9DB-FBC37E730BE9}"/>
            </c:ext>
          </c:extLst>
        </c:ser>
        <c:dLbls>
          <c:showLegendKey val="0"/>
          <c:showVal val="0"/>
          <c:showCatName val="0"/>
          <c:showSerName val="0"/>
          <c:showPercent val="0"/>
          <c:showBubbleSize val="0"/>
        </c:dLbls>
        <c:marker val="1"/>
        <c:smooth val="0"/>
        <c:axId val="195417096"/>
        <c:axId val="195417488"/>
      </c:lineChart>
      <c:dateAx>
        <c:axId val="195417096"/>
        <c:scaling>
          <c:orientation val="minMax"/>
        </c:scaling>
        <c:delete val="1"/>
        <c:axPos val="b"/>
        <c:numFmt formatCode="&quot;H&quot;yy" sourceLinked="1"/>
        <c:majorTickMark val="none"/>
        <c:minorTickMark val="none"/>
        <c:tickLblPos val="none"/>
        <c:crossAx val="195417488"/>
        <c:crosses val="autoZero"/>
        <c:auto val="1"/>
        <c:lblOffset val="100"/>
        <c:baseTimeUnit val="years"/>
      </c:dateAx>
      <c:valAx>
        <c:axId val="195417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41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40.07</c:v>
                </c:pt>
                <c:pt idx="2">
                  <c:v>40.64</c:v>
                </c:pt>
                <c:pt idx="3">
                  <c:v>48.29</c:v>
                </c:pt>
                <c:pt idx="4">
                  <c:v>48.76</c:v>
                </c:pt>
              </c:numCache>
            </c:numRef>
          </c:val>
          <c:extLst>
            <c:ext xmlns:c16="http://schemas.microsoft.com/office/drawing/2014/chart" uri="{C3380CC4-5D6E-409C-BE32-E72D297353CC}">
              <c16:uniqueId val="{00000000-DAB8-46BB-BCAC-8F2931DE3361}"/>
            </c:ext>
          </c:extLst>
        </c:ser>
        <c:dLbls>
          <c:showLegendKey val="0"/>
          <c:showVal val="0"/>
          <c:showCatName val="0"/>
          <c:showSerName val="0"/>
          <c:showPercent val="0"/>
          <c:showBubbleSize val="0"/>
        </c:dLbls>
        <c:gapWidth val="150"/>
        <c:axId val="195418664"/>
        <c:axId val="19530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87.51</c:v>
                </c:pt>
                <c:pt idx="2">
                  <c:v>84.77</c:v>
                </c:pt>
                <c:pt idx="3">
                  <c:v>87.11</c:v>
                </c:pt>
                <c:pt idx="4">
                  <c:v>82.78</c:v>
                </c:pt>
              </c:numCache>
            </c:numRef>
          </c:val>
          <c:smooth val="0"/>
          <c:extLst>
            <c:ext xmlns:c16="http://schemas.microsoft.com/office/drawing/2014/chart" uri="{C3380CC4-5D6E-409C-BE32-E72D297353CC}">
              <c16:uniqueId val="{00000001-DAB8-46BB-BCAC-8F2931DE3361}"/>
            </c:ext>
          </c:extLst>
        </c:ser>
        <c:dLbls>
          <c:showLegendKey val="0"/>
          <c:showVal val="0"/>
          <c:showCatName val="0"/>
          <c:showSerName val="0"/>
          <c:showPercent val="0"/>
          <c:showBubbleSize val="0"/>
        </c:dLbls>
        <c:marker val="1"/>
        <c:smooth val="0"/>
        <c:axId val="195418664"/>
        <c:axId val="195307216"/>
      </c:lineChart>
      <c:dateAx>
        <c:axId val="195418664"/>
        <c:scaling>
          <c:orientation val="minMax"/>
        </c:scaling>
        <c:delete val="1"/>
        <c:axPos val="b"/>
        <c:numFmt formatCode="&quot;H&quot;yy" sourceLinked="1"/>
        <c:majorTickMark val="none"/>
        <c:minorTickMark val="none"/>
        <c:tickLblPos val="none"/>
        <c:crossAx val="195307216"/>
        <c:crosses val="autoZero"/>
        <c:auto val="1"/>
        <c:lblOffset val="100"/>
        <c:baseTimeUnit val="years"/>
      </c:dateAx>
      <c:valAx>
        <c:axId val="19530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18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425.69</c:v>
                </c:pt>
                <c:pt idx="2">
                  <c:v>423.13</c:v>
                </c:pt>
                <c:pt idx="3">
                  <c:v>357.25</c:v>
                </c:pt>
                <c:pt idx="4">
                  <c:v>353.58</c:v>
                </c:pt>
              </c:numCache>
            </c:numRef>
          </c:val>
          <c:extLst>
            <c:ext xmlns:c16="http://schemas.microsoft.com/office/drawing/2014/chart" uri="{C3380CC4-5D6E-409C-BE32-E72D297353CC}">
              <c16:uniqueId val="{00000000-BCE1-4BE5-9DF5-F850034D7E72}"/>
            </c:ext>
          </c:extLst>
        </c:ser>
        <c:dLbls>
          <c:showLegendKey val="0"/>
          <c:showVal val="0"/>
          <c:showCatName val="0"/>
          <c:showSerName val="0"/>
          <c:showPercent val="0"/>
          <c:showBubbleSize val="0"/>
        </c:dLbls>
        <c:gapWidth val="150"/>
        <c:axId val="195308392"/>
        <c:axId val="19530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218.42</c:v>
                </c:pt>
                <c:pt idx="2">
                  <c:v>227.27</c:v>
                </c:pt>
                <c:pt idx="3">
                  <c:v>223.98</c:v>
                </c:pt>
                <c:pt idx="4">
                  <c:v>225.09</c:v>
                </c:pt>
              </c:numCache>
            </c:numRef>
          </c:val>
          <c:smooth val="0"/>
          <c:extLst>
            <c:ext xmlns:c16="http://schemas.microsoft.com/office/drawing/2014/chart" uri="{C3380CC4-5D6E-409C-BE32-E72D297353CC}">
              <c16:uniqueId val="{00000001-BCE1-4BE5-9DF5-F850034D7E72}"/>
            </c:ext>
          </c:extLst>
        </c:ser>
        <c:dLbls>
          <c:showLegendKey val="0"/>
          <c:showVal val="0"/>
          <c:showCatName val="0"/>
          <c:showSerName val="0"/>
          <c:showPercent val="0"/>
          <c:showBubbleSize val="0"/>
        </c:dLbls>
        <c:marker val="1"/>
        <c:smooth val="0"/>
        <c:axId val="195308392"/>
        <c:axId val="195308784"/>
      </c:lineChart>
      <c:dateAx>
        <c:axId val="195308392"/>
        <c:scaling>
          <c:orientation val="minMax"/>
        </c:scaling>
        <c:delete val="1"/>
        <c:axPos val="b"/>
        <c:numFmt formatCode="&quot;H&quot;yy" sourceLinked="1"/>
        <c:majorTickMark val="none"/>
        <c:minorTickMark val="none"/>
        <c:tickLblPos val="none"/>
        <c:crossAx val="195308784"/>
        <c:crosses val="autoZero"/>
        <c:auto val="1"/>
        <c:lblOffset val="100"/>
        <c:baseTimeUnit val="years"/>
      </c:dateAx>
      <c:valAx>
        <c:axId val="19530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0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大台町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8956</v>
      </c>
      <c r="AM8" s="71"/>
      <c r="AN8" s="71"/>
      <c r="AO8" s="71"/>
      <c r="AP8" s="71"/>
      <c r="AQ8" s="71"/>
      <c r="AR8" s="71"/>
      <c r="AS8" s="71"/>
      <c r="AT8" s="67">
        <f>データ!$S$6</f>
        <v>362.86</v>
      </c>
      <c r="AU8" s="68"/>
      <c r="AV8" s="68"/>
      <c r="AW8" s="68"/>
      <c r="AX8" s="68"/>
      <c r="AY8" s="68"/>
      <c r="AZ8" s="68"/>
      <c r="BA8" s="68"/>
      <c r="BB8" s="70">
        <f>データ!$T$6</f>
        <v>24.68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48.61</v>
      </c>
      <c r="J10" s="68"/>
      <c r="K10" s="68"/>
      <c r="L10" s="68"/>
      <c r="M10" s="68"/>
      <c r="N10" s="68"/>
      <c r="O10" s="69"/>
      <c r="P10" s="70">
        <f>データ!$P$6</f>
        <v>99.02</v>
      </c>
      <c r="Q10" s="70"/>
      <c r="R10" s="70"/>
      <c r="S10" s="70"/>
      <c r="T10" s="70"/>
      <c r="U10" s="70"/>
      <c r="V10" s="70"/>
      <c r="W10" s="71">
        <f>データ!$Q$6</f>
        <v>3300</v>
      </c>
      <c r="X10" s="71"/>
      <c r="Y10" s="71"/>
      <c r="Z10" s="71"/>
      <c r="AA10" s="71"/>
      <c r="AB10" s="71"/>
      <c r="AC10" s="71"/>
      <c r="AD10" s="2"/>
      <c r="AE10" s="2"/>
      <c r="AF10" s="2"/>
      <c r="AG10" s="2"/>
      <c r="AH10" s="4"/>
      <c r="AI10" s="4"/>
      <c r="AJ10" s="4"/>
      <c r="AK10" s="4"/>
      <c r="AL10" s="71">
        <f>データ!$U$6</f>
        <v>8806</v>
      </c>
      <c r="AM10" s="71"/>
      <c r="AN10" s="71"/>
      <c r="AO10" s="71"/>
      <c r="AP10" s="71"/>
      <c r="AQ10" s="71"/>
      <c r="AR10" s="71"/>
      <c r="AS10" s="71"/>
      <c r="AT10" s="67">
        <f>データ!$V$6</f>
        <v>37.07</v>
      </c>
      <c r="AU10" s="68"/>
      <c r="AV10" s="68"/>
      <c r="AW10" s="68"/>
      <c r="AX10" s="68"/>
      <c r="AY10" s="68"/>
      <c r="AZ10" s="68"/>
      <c r="BA10" s="68"/>
      <c r="BB10" s="70">
        <f>データ!$W$6</f>
        <v>237.55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LffxaiXDBwtcClhrGkPjC2KTJDuizDeGmGowZbtmPUKq00P7nFk/RslZo26Tl8lS1mev68S6OrZgf6rF29rw==" saltValue="nqZZHXy12Cm2UEFZQtnh8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244431</v>
      </c>
      <c r="D6" s="34">
        <f t="shared" si="3"/>
        <v>46</v>
      </c>
      <c r="E6" s="34">
        <f t="shared" si="3"/>
        <v>1</v>
      </c>
      <c r="F6" s="34">
        <f t="shared" si="3"/>
        <v>0</v>
      </c>
      <c r="G6" s="34">
        <f t="shared" si="3"/>
        <v>1</v>
      </c>
      <c r="H6" s="34" t="str">
        <f t="shared" si="3"/>
        <v>三重県　大台町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48.61</v>
      </c>
      <c r="P6" s="35">
        <f t="shared" si="3"/>
        <v>99.02</v>
      </c>
      <c r="Q6" s="35">
        <f t="shared" si="3"/>
        <v>3300</v>
      </c>
      <c r="R6" s="35">
        <f t="shared" si="3"/>
        <v>8956</v>
      </c>
      <c r="S6" s="35">
        <f t="shared" si="3"/>
        <v>362.86</v>
      </c>
      <c r="T6" s="35">
        <f t="shared" si="3"/>
        <v>24.68</v>
      </c>
      <c r="U6" s="35">
        <f t="shared" si="3"/>
        <v>8806</v>
      </c>
      <c r="V6" s="35">
        <f t="shared" si="3"/>
        <v>37.07</v>
      </c>
      <c r="W6" s="35">
        <f t="shared" si="3"/>
        <v>237.55</v>
      </c>
      <c r="X6" s="36" t="str">
        <f>IF(X7="",NA(),X7)</f>
        <v>-</v>
      </c>
      <c r="Y6" s="36">
        <f t="shared" ref="Y6:AG6" si="4">IF(Y7="",NA(),Y7)</f>
        <v>72.38</v>
      </c>
      <c r="Z6" s="36">
        <f t="shared" si="4"/>
        <v>75.099999999999994</v>
      </c>
      <c r="AA6" s="36">
        <f t="shared" si="4"/>
        <v>82.96</v>
      </c>
      <c r="AB6" s="36">
        <f t="shared" si="4"/>
        <v>85.25</v>
      </c>
      <c r="AC6" s="36" t="str">
        <f t="shared" si="4"/>
        <v>-</v>
      </c>
      <c r="AD6" s="36">
        <f t="shared" si="4"/>
        <v>104.47</v>
      </c>
      <c r="AE6" s="36">
        <f t="shared" si="4"/>
        <v>103.81</v>
      </c>
      <c r="AF6" s="36">
        <f t="shared" si="4"/>
        <v>104.35</v>
      </c>
      <c r="AG6" s="36">
        <f t="shared" si="4"/>
        <v>105.34</v>
      </c>
      <c r="AH6" s="35" t="str">
        <f>IF(AH7="","",IF(AH7="-","【-】","【"&amp;SUBSTITUTE(TEXT(AH7,"#,##0.00"),"-","△")&amp;"】"))</f>
        <v>【110.27】</v>
      </c>
      <c r="AI6" s="36" t="str">
        <f>IF(AI7="",NA(),AI7)</f>
        <v>-</v>
      </c>
      <c r="AJ6" s="36">
        <f t="shared" ref="AJ6:AR6" si="5">IF(AJ7="",NA(),AJ7)</f>
        <v>86.53</v>
      </c>
      <c r="AK6" s="36">
        <f t="shared" si="5"/>
        <v>164.02</v>
      </c>
      <c r="AL6" s="36">
        <f t="shared" si="5"/>
        <v>210.68</v>
      </c>
      <c r="AM6" s="36">
        <f t="shared" si="5"/>
        <v>251.53</v>
      </c>
      <c r="AN6" s="36" t="str">
        <f t="shared" si="5"/>
        <v>-</v>
      </c>
      <c r="AO6" s="36">
        <f t="shared" si="5"/>
        <v>16.399999999999999</v>
      </c>
      <c r="AP6" s="36">
        <f t="shared" si="5"/>
        <v>25.66</v>
      </c>
      <c r="AQ6" s="36">
        <f t="shared" si="5"/>
        <v>21.69</v>
      </c>
      <c r="AR6" s="36">
        <f t="shared" si="5"/>
        <v>24.04</v>
      </c>
      <c r="AS6" s="35" t="str">
        <f>IF(AS7="","",IF(AS7="-","【-】","【"&amp;SUBSTITUTE(TEXT(AS7,"#,##0.00"),"-","△")&amp;"】"))</f>
        <v>【1.15】</v>
      </c>
      <c r="AT6" s="36" t="str">
        <f>IF(AT7="",NA(),AT7)</f>
        <v>-</v>
      </c>
      <c r="AU6" s="36">
        <f t="shared" ref="AU6:BC6" si="6">IF(AU7="",NA(),AU7)</f>
        <v>22.23</v>
      </c>
      <c r="AV6" s="36">
        <f t="shared" si="6"/>
        <v>25.91</v>
      </c>
      <c r="AW6" s="36">
        <f t="shared" si="6"/>
        <v>21.59</v>
      </c>
      <c r="AX6" s="36">
        <f t="shared" si="6"/>
        <v>24.43</v>
      </c>
      <c r="AY6" s="36" t="str">
        <f t="shared" si="6"/>
        <v>-</v>
      </c>
      <c r="AZ6" s="36">
        <f t="shared" si="6"/>
        <v>293.23</v>
      </c>
      <c r="BA6" s="36">
        <f t="shared" si="6"/>
        <v>300.14</v>
      </c>
      <c r="BB6" s="36">
        <f t="shared" si="6"/>
        <v>301.04000000000002</v>
      </c>
      <c r="BC6" s="36">
        <f t="shared" si="6"/>
        <v>305.08</v>
      </c>
      <c r="BD6" s="35" t="str">
        <f>IF(BD7="","",IF(BD7="-","【-】","【"&amp;SUBSTITUTE(TEXT(BD7,"#,##0.00"),"-","△")&amp;"】"))</f>
        <v>【260.31】</v>
      </c>
      <c r="BE6" s="36" t="str">
        <f>IF(BE7="",NA(),BE7)</f>
        <v>-</v>
      </c>
      <c r="BF6" s="36">
        <f t="shared" ref="BF6:BN6" si="7">IF(BF7="",NA(),BF7)</f>
        <v>2444.64</v>
      </c>
      <c r="BG6" s="36">
        <f t="shared" si="7"/>
        <v>2284.41</v>
      </c>
      <c r="BH6" s="36">
        <f t="shared" si="7"/>
        <v>2173.4699999999998</v>
      </c>
      <c r="BI6" s="36">
        <f t="shared" si="7"/>
        <v>2028.6</v>
      </c>
      <c r="BJ6" s="36" t="str">
        <f t="shared" si="7"/>
        <v>-</v>
      </c>
      <c r="BK6" s="36">
        <f t="shared" si="7"/>
        <v>542.29999999999995</v>
      </c>
      <c r="BL6" s="36">
        <f t="shared" si="7"/>
        <v>566.65</v>
      </c>
      <c r="BM6" s="36">
        <f t="shared" si="7"/>
        <v>551.62</v>
      </c>
      <c r="BN6" s="36">
        <f t="shared" si="7"/>
        <v>585.59</v>
      </c>
      <c r="BO6" s="35" t="str">
        <f>IF(BO7="","",IF(BO7="-","【-】","【"&amp;SUBSTITUTE(TEXT(BO7,"#,##0.00"),"-","△")&amp;"】"))</f>
        <v>【275.67】</v>
      </c>
      <c r="BP6" s="36" t="str">
        <f>IF(BP7="",NA(),BP7)</f>
        <v>-</v>
      </c>
      <c r="BQ6" s="36">
        <f t="shared" ref="BQ6:BY6" si="8">IF(BQ7="",NA(),BQ7)</f>
        <v>40.07</v>
      </c>
      <c r="BR6" s="36">
        <f t="shared" si="8"/>
        <v>40.64</v>
      </c>
      <c r="BS6" s="36">
        <f t="shared" si="8"/>
        <v>48.29</v>
      </c>
      <c r="BT6" s="36">
        <f t="shared" si="8"/>
        <v>48.76</v>
      </c>
      <c r="BU6" s="36" t="str">
        <f t="shared" si="8"/>
        <v>-</v>
      </c>
      <c r="BV6" s="36">
        <f t="shared" si="8"/>
        <v>87.51</v>
      </c>
      <c r="BW6" s="36">
        <f t="shared" si="8"/>
        <v>84.77</v>
      </c>
      <c r="BX6" s="36">
        <f t="shared" si="8"/>
        <v>87.11</v>
      </c>
      <c r="BY6" s="36">
        <f t="shared" si="8"/>
        <v>82.78</v>
      </c>
      <c r="BZ6" s="35" t="str">
        <f>IF(BZ7="","",IF(BZ7="-","【-】","【"&amp;SUBSTITUTE(TEXT(BZ7,"#,##0.00"),"-","△")&amp;"】"))</f>
        <v>【100.05】</v>
      </c>
      <c r="CA6" s="36" t="str">
        <f>IF(CA7="",NA(),CA7)</f>
        <v>-</v>
      </c>
      <c r="CB6" s="36">
        <f t="shared" ref="CB6:CJ6" si="9">IF(CB7="",NA(),CB7)</f>
        <v>425.69</v>
      </c>
      <c r="CC6" s="36">
        <f t="shared" si="9"/>
        <v>423.13</v>
      </c>
      <c r="CD6" s="36">
        <f t="shared" si="9"/>
        <v>357.25</v>
      </c>
      <c r="CE6" s="36">
        <f t="shared" si="9"/>
        <v>353.58</v>
      </c>
      <c r="CF6" s="36" t="str">
        <f t="shared" si="9"/>
        <v>-</v>
      </c>
      <c r="CG6" s="36">
        <f t="shared" si="9"/>
        <v>218.42</v>
      </c>
      <c r="CH6" s="36">
        <f t="shared" si="9"/>
        <v>227.27</v>
      </c>
      <c r="CI6" s="36">
        <f t="shared" si="9"/>
        <v>223.98</v>
      </c>
      <c r="CJ6" s="36">
        <f t="shared" si="9"/>
        <v>225.09</v>
      </c>
      <c r="CK6" s="35" t="str">
        <f>IF(CK7="","",IF(CK7="-","【-】","【"&amp;SUBSTITUTE(TEXT(CK7,"#,##0.00"),"-","△")&amp;"】"))</f>
        <v>【166.40】</v>
      </c>
      <c r="CL6" s="36" t="str">
        <f>IF(CL7="",NA(),CL7)</f>
        <v>-</v>
      </c>
      <c r="CM6" s="36">
        <f t="shared" ref="CM6:CU6" si="10">IF(CM7="",NA(),CM7)</f>
        <v>81</v>
      </c>
      <c r="CN6" s="36">
        <f t="shared" si="10"/>
        <v>82.74</v>
      </c>
      <c r="CO6" s="36">
        <f t="shared" si="10"/>
        <v>76.03</v>
      </c>
      <c r="CP6" s="36">
        <f t="shared" si="10"/>
        <v>77.650000000000006</v>
      </c>
      <c r="CQ6" s="36" t="str">
        <f t="shared" si="10"/>
        <v>-</v>
      </c>
      <c r="CR6" s="36">
        <f t="shared" si="10"/>
        <v>50.24</v>
      </c>
      <c r="CS6" s="36">
        <f t="shared" si="10"/>
        <v>50.29</v>
      </c>
      <c r="CT6" s="36">
        <f t="shared" si="10"/>
        <v>49.64</v>
      </c>
      <c r="CU6" s="36">
        <f t="shared" si="10"/>
        <v>49.38</v>
      </c>
      <c r="CV6" s="35" t="str">
        <f>IF(CV7="","",IF(CV7="-","【-】","【"&amp;SUBSTITUTE(TEXT(CV7,"#,##0.00"),"-","△")&amp;"】"))</f>
        <v>【60.69】</v>
      </c>
      <c r="CW6" s="36" t="str">
        <f>IF(CW7="",NA(),CW7)</f>
        <v>-</v>
      </c>
      <c r="CX6" s="36">
        <f t="shared" ref="CX6:DF6" si="11">IF(CX7="",NA(),CX7)</f>
        <v>68.5</v>
      </c>
      <c r="CY6" s="36">
        <f t="shared" si="11"/>
        <v>66.78</v>
      </c>
      <c r="CZ6" s="36">
        <f t="shared" si="11"/>
        <v>71.16</v>
      </c>
      <c r="DA6" s="36">
        <f t="shared" si="11"/>
        <v>69.599999999999994</v>
      </c>
      <c r="DB6" s="36" t="str">
        <f t="shared" si="11"/>
        <v>-</v>
      </c>
      <c r="DC6" s="36">
        <f t="shared" si="11"/>
        <v>78.650000000000006</v>
      </c>
      <c r="DD6" s="36">
        <f t="shared" si="11"/>
        <v>77.73</v>
      </c>
      <c r="DE6" s="36">
        <f t="shared" si="11"/>
        <v>78.09</v>
      </c>
      <c r="DF6" s="36">
        <f t="shared" si="11"/>
        <v>78.010000000000005</v>
      </c>
      <c r="DG6" s="35" t="str">
        <f>IF(DG7="","",IF(DG7="-","【-】","【"&amp;SUBSTITUTE(TEXT(DG7,"#,##0.00"),"-","△")&amp;"】"))</f>
        <v>【89.82】</v>
      </c>
      <c r="DH6" s="36" t="str">
        <f>IF(DH7="",NA(),DH7)</f>
        <v>-</v>
      </c>
      <c r="DI6" s="36">
        <f t="shared" ref="DI6:DQ6" si="12">IF(DI7="",NA(),DI7)</f>
        <v>4.57</v>
      </c>
      <c r="DJ6" s="36">
        <f t="shared" si="12"/>
        <v>9.11</v>
      </c>
      <c r="DK6" s="36">
        <f t="shared" si="12"/>
        <v>12.82</v>
      </c>
      <c r="DL6" s="36">
        <f t="shared" si="12"/>
        <v>15.86</v>
      </c>
      <c r="DM6" s="36" t="str">
        <f t="shared" si="12"/>
        <v>-</v>
      </c>
      <c r="DN6" s="36">
        <f t="shared" si="12"/>
        <v>45.14</v>
      </c>
      <c r="DO6" s="36">
        <f t="shared" si="12"/>
        <v>45.85</v>
      </c>
      <c r="DP6" s="36">
        <f t="shared" si="12"/>
        <v>47.31</v>
      </c>
      <c r="DQ6" s="36">
        <f t="shared" si="12"/>
        <v>47.5</v>
      </c>
      <c r="DR6" s="35" t="str">
        <f>IF(DR7="","",IF(DR7="-","【-】","【"&amp;SUBSTITUTE(TEXT(DR7,"#,##0.00"),"-","△")&amp;"】"))</f>
        <v>【50.19】</v>
      </c>
      <c r="DS6" s="36" t="str">
        <f>IF(DS7="",NA(),DS7)</f>
        <v>-</v>
      </c>
      <c r="DT6" s="36">
        <f t="shared" ref="DT6:EB6" si="13">IF(DT7="",NA(),DT7)</f>
        <v>40.93</v>
      </c>
      <c r="DU6" s="36">
        <f t="shared" si="13"/>
        <v>38.83</v>
      </c>
      <c r="DV6" s="36">
        <f t="shared" si="13"/>
        <v>44.84</v>
      </c>
      <c r="DW6" s="36">
        <f t="shared" si="13"/>
        <v>44.7</v>
      </c>
      <c r="DX6" s="36" t="str">
        <f t="shared" si="13"/>
        <v>-</v>
      </c>
      <c r="DY6" s="36">
        <f t="shared" si="13"/>
        <v>13.58</v>
      </c>
      <c r="DZ6" s="36">
        <f t="shared" si="13"/>
        <v>14.13</v>
      </c>
      <c r="EA6" s="36">
        <f t="shared" si="13"/>
        <v>16.77</v>
      </c>
      <c r="EB6" s="36">
        <f t="shared" si="13"/>
        <v>17.399999999999999</v>
      </c>
      <c r="EC6" s="35" t="str">
        <f>IF(EC7="","",IF(EC7="-","【-】","【"&amp;SUBSTITUTE(TEXT(EC7,"#,##0.00"),"-","△")&amp;"】"))</f>
        <v>【20.63】</v>
      </c>
      <c r="ED6" s="36" t="str">
        <f>IF(ED7="",NA(),ED7)</f>
        <v>-</v>
      </c>
      <c r="EE6" s="36">
        <f t="shared" ref="EE6:EM6" si="14">IF(EE7="",NA(),EE7)</f>
        <v>0.09</v>
      </c>
      <c r="EF6" s="35">
        <f t="shared" si="14"/>
        <v>0</v>
      </c>
      <c r="EG6" s="36">
        <f t="shared" si="14"/>
        <v>0.04</v>
      </c>
      <c r="EH6" s="36">
        <f t="shared" si="14"/>
        <v>0.01</v>
      </c>
      <c r="EI6" s="36" t="str">
        <f t="shared" si="14"/>
        <v>-</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244431</v>
      </c>
      <c r="D7" s="38">
        <v>46</v>
      </c>
      <c r="E7" s="38">
        <v>1</v>
      </c>
      <c r="F7" s="38">
        <v>0</v>
      </c>
      <c r="G7" s="38">
        <v>1</v>
      </c>
      <c r="H7" s="38" t="s">
        <v>92</v>
      </c>
      <c r="I7" s="38" t="s">
        <v>93</v>
      </c>
      <c r="J7" s="38" t="s">
        <v>94</v>
      </c>
      <c r="K7" s="38" t="s">
        <v>95</v>
      </c>
      <c r="L7" s="38" t="s">
        <v>96</v>
      </c>
      <c r="M7" s="38" t="s">
        <v>97</v>
      </c>
      <c r="N7" s="39" t="s">
        <v>98</v>
      </c>
      <c r="O7" s="39">
        <v>48.61</v>
      </c>
      <c r="P7" s="39">
        <v>99.02</v>
      </c>
      <c r="Q7" s="39">
        <v>3300</v>
      </c>
      <c r="R7" s="39">
        <v>8956</v>
      </c>
      <c r="S7" s="39">
        <v>362.86</v>
      </c>
      <c r="T7" s="39">
        <v>24.68</v>
      </c>
      <c r="U7" s="39">
        <v>8806</v>
      </c>
      <c r="V7" s="39">
        <v>37.07</v>
      </c>
      <c r="W7" s="39">
        <v>237.55</v>
      </c>
      <c r="X7" s="39" t="s">
        <v>98</v>
      </c>
      <c r="Y7" s="39">
        <v>72.38</v>
      </c>
      <c r="Z7" s="39">
        <v>75.099999999999994</v>
      </c>
      <c r="AA7" s="39">
        <v>82.96</v>
      </c>
      <c r="AB7" s="39">
        <v>85.25</v>
      </c>
      <c r="AC7" s="39" t="s">
        <v>98</v>
      </c>
      <c r="AD7" s="39">
        <v>104.47</v>
      </c>
      <c r="AE7" s="39">
        <v>103.81</v>
      </c>
      <c r="AF7" s="39">
        <v>104.35</v>
      </c>
      <c r="AG7" s="39">
        <v>105.34</v>
      </c>
      <c r="AH7" s="39">
        <v>110.27</v>
      </c>
      <c r="AI7" s="39" t="s">
        <v>98</v>
      </c>
      <c r="AJ7" s="39">
        <v>86.53</v>
      </c>
      <c r="AK7" s="39">
        <v>164.02</v>
      </c>
      <c r="AL7" s="39">
        <v>210.68</v>
      </c>
      <c r="AM7" s="39">
        <v>251.53</v>
      </c>
      <c r="AN7" s="39" t="s">
        <v>98</v>
      </c>
      <c r="AO7" s="39">
        <v>16.399999999999999</v>
      </c>
      <c r="AP7" s="39">
        <v>25.66</v>
      </c>
      <c r="AQ7" s="39">
        <v>21.69</v>
      </c>
      <c r="AR7" s="39">
        <v>24.04</v>
      </c>
      <c r="AS7" s="39">
        <v>1.1499999999999999</v>
      </c>
      <c r="AT7" s="39" t="s">
        <v>98</v>
      </c>
      <c r="AU7" s="39">
        <v>22.23</v>
      </c>
      <c r="AV7" s="39">
        <v>25.91</v>
      </c>
      <c r="AW7" s="39">
        <v>21.59</v>
      </c>
      <c r="AX7" s="39">
        <v>24.43</v>
      </c>
      <c r="AY7" s="39" t="s">
        <v>98</v>
      </c>
      <c r="AZ7" s="39">
        <v>293.23</v>
      </c>
      <c r="BA7" s="39">
        <v>300.14</v>
      </c>
      <c r="BB7" s="39">
        <v>301.04000000000002</v>
      </c>
      <c r="BC7" s="39">
        <v>305.08</v>
      </c>
      <c r="BD7" s="39">
        <v>260.31</v>
      </c>
      <c r="BE7" s="39" t="s">
        <v>98</v>
      </c>
      <c r="BF7" s="39">
        <v>2444.64</v>
      </c>
      <c r="BG7" s="39">
        <v>2284.41</v>
      </c>
      <c r="BH7" s="39">
        <v>2173.4699999999998</v>
      </c>
      <c r="BI7" s="39">
        <v>2028.6</v>
      </c>
      <c r="BJ7" s="39" t="s">
        <v>98</v>
      </c>
      <c r="BK7" s="39">
        <v>542.29999999999995</v>
      </c>
      <c r="BL7" s="39">
        <v>566.65</v>
      </c>
      <c r="BM7" s="39">
        <v>551.62</v>
      </c>
      <c r="BN7" s="39">
        <v>585.59</v>
      </c>
      <c r="BO7" s="39">
        <v>275.67</v>
      </c>
      <c r="BP7" s="39" t="s">
        <v>98</v>
      </c>
      <c r="BQ7" s="39">
        <v>40.07</v>
      </c>
      <c r="BR7" s="39">
        <v>40.64</v>
      </c>
      <c r="BS7" s="39">
        <v>48.29</v>
      </c>
      <c r="BT7" s="39">
        <v>48.76</v>
      </c>
      <c r="BU7" s="39" t="s">
        <v>98</v>
      </c>
      <c r="BV7" s="39">
        <v>87.51</v>
      </c>
      <c r="BW7" s="39">
        <v>84.77</v>
      </c>
      <c r="BX7" s="39">
        <v>87.11</v>
      </c>
      <c r="BY7" s="39">
        <v>82.78</v>
      </c>
      <c r="BZ7" s="39">
        <v>100.05</v>
      </c>
      <c r="CA7" s="39" t="s">
        <v>98</v>
      </c>
      <c r="CB7" s="39">
        <v>425.69</v>
      </c>
      <c r="CC7" s="39">
        <v>423.13</v>
      </c>
      <c r="CD7" s="39">
        <v>357.25</v>
      </c>
      <c r="CE7" s="39">
        <v>353.58</v>
      </c>
      <c r="CF7" s="39" t="s">
        <v>98</v>
      </c>
      <c r="CG7" s="39">
        <v>218.42</v>
      </c>
      <c r="CH7" s="39">
        <v>227.27</v>
      </c>
      <c r="CI7" s="39">
        <v>223.98</v>
      </c>
      <c r="CJ7" s="39">
        <v>225.09</v>
      </c>
      <c r="CK7" s="39">
        <v>166.4</v>
      </c>
      <c r="CL7" s="39" t="s">
        <v>98</v>
      </c>
      <c r="CM7" s="39">
        <v>81</v>
      </c>
      <c r="CN7" s="39">
        <v>82.74</v>
      </c>
      <c r="CO7" s="39">
        <v>76.03</v>
      </c>
      <c r="CP7" s="39">
        <v>77.650000000000006</v>
      </c>
      <c r="CQ7" s="39" t="s">
        <v>98</v>
      </c>
      <c r="CR7" s="39">
        <v>50.24</v>
      </c>
      <c r="CS7" s="39">
        <v>50.29</v>
      </c>
      <c r="CT7" s="39">
        <v>49.64</v>
      </c>
      <c r="CU7" s="39">
        <v>49.38</v>
      </c>
      <c r="CV7" s="39">
        <v>60.69</v>
      </c>
      <c r="CW7" s="39" t="s">
        <v>98</v>
      </c>
      <c r="CX7" s="39">
        <v>68.5</v>
      </c>
      <c r="CY7" s="39">
        <v>66.78</v>
      </c>
      <c r="CZ7" s="39">
        <v>71.16</v>
      </c>
      <c r="DA7" s="39">
        <v>69.599999999999994</v>
      </c>
      <c r="DB7" s="39" t="s">
        <v>98</v>
      </c>
      <c r="DC7" s="39">
        <v>78.650000000000006</v>
      </c>
      <c r="DD7" s="39">
        <v>77.73</v>
      </c>
      <c r="DE7" s="39">
        <v>78.09</v>
      </c>
      <c r="DF7" s="39">
        <v>78.010000000000005</v>
      </c>
      <c r="DG7" s="39">
        <v>89.82</v>
      </c>
      <c r="DH7" s="39" t="s">
        <v>98</v>
      </c>
      <c r="DI7" s="39">
        <v>4.57</v>
      </c>
      <c r="DJ7" s="39">
        <v>9.11</v>
      </c>
      <c r="DK7" s="39">
        <v>12.82</v>
      </c>
      <c r="DL7" s="39">
        <v>15.86</v>
      </c>
      <c r="DM7" s="39" t="s">
        <v>98</v>
      </c>
      <c r="DN7" s="39">
        <v>45.14</v>
      </c>
      <c r="DO7" s="39">
        <v>45.85</v>
      </c>
      <c r="DP7" s="39">
        <v>47.31</v>
      </c>
      <c r="DQ7" s="39">
        <v>47.5</v>
      </c>
      <c r="DR7" s="39">
        <v>50.19</v>
      </c>
      <c r="DS7" s="39" t="s">
        <v>98</v>
      </c>
      <c r="DT7" s="39">
        <v>40.93</v>
      </c>
      <c r="DU7" s="39">
        <v>38.83</v>
      </c>
      <c r="DV7" s="39">
        <v>44.84</v>
      </c>
      <c r="DW7" s="39">
        <v>44.7</v>
      </c>
      <c r="DX7" s="39" t="s">
        <v>98</v>
      </c>
      <c r="DY7" s="39">
        <v>13.58</v>
      </c>
      <c r="DZ7" s="39">
        <v>14.13</v>
      </c>
      <c r="EA7" s="39">
        <v>16.77</v>
      </c>
      <c r="EB7" s="39">
        <v>17.399999999999999</v>
      </c>
      <c r="EC7" s="39">
        <v>20.63</v>
      </c>
      <c r="ED7" s="39" t="s">
        <v>98</v>
      </c>
      <c r="EE7" s="39">
        <v>0.09</v>
      </c>
      <c r="EF7" s="39">
        <v>0</v>
      </c>
      <c r="EG7" s="39">
        <v>0.04</v>
      </c>
      <c r="EH7" s="39">
        <v>0.01</v>
      </c>
      <c r="EI7" s="39" t="s">
        <v>98</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106</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2022-01-13T08:46:38Z</cp:lastPrinted>
  <dcterms:created xsi:type="dcterms:W3CDTF">2021-12-03T06:52:16Z</dcterms:created>
  <dcterms:modified xsi:type="dcterms:W3CDTF">2022-02-14T00:17:48Z</dcterms:modified>
  <cp:category/>
</cp:coreProperties>
</file>