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hiroshi-mo\Desktop\調整中　経営比較分析表（R2決算）\【経営比較分析表】2020_244708_46_010\"/>
    </mc:Choice>
  </mc:AlternateContent>
  <xr:revisionPtr revIDLastSave="0" documentId="8_{04E02233-6C97-4943-90EF-62EA75BA26A5}" xr6:coauthVersionLast="36" xr6:coauthVersionMax="36" xr10:uidLastSave="{00000000-0000-0000-0000-000000000000}"/>
  <workbookProtection workbookAlgorithmName="SHA-512" workbookHashValue="bFmwrEdFNT46nQRrA4MRGhJX373g2ZZy+Mj1xBVAg/Jr7ncWmjurN1ypH2DJD3tYZSy/nU6MBVADma35MJotZA==" workbookSaltValue="zQq5eGkgY3MzT8G+pmYqd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AL8" i="4" s="1"/>
  <c r="Q6" i="5"/>
  <c r="W10" i="4" s="1"/>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H85" i="4"/>
  <c r="G85" i="4"/>
  <c r="AT10" i="4"/>
  <c r="AL10" i="4"/>
  <c r="I10" i="4"/>
  <c r="B10" i="4"/>
  <c r="BB8" i="4"/>
  <c r="AT8" i="4"/>
  <c r="AD8" i="4"/>
  <c r="W8" i="4"/>
  <c r="P8" i="4"/>
  <c r="I8" i="4"/>
</calcChain>
</file>

<file path=xl/sharedStrings.xml><?xml version="1.0" encoding="utf-8"?>
<sst xmlns="http://schemas.openxmlformats.org/spreadsheetml/2006/main" count="250" uniqueCount="115">
  <si>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</si>
  <si>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</si>
  <si>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</si>
  <si>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</si>
  <si>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</si>
  <si>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</si>
  <si>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</si>
  <si>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</si>
  <si>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</si>
  <si>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</si>
  <si>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</si>
  <si>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</si>
  <si>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</si>
  <si>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</si>
  <si>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</si>
  <si>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</si>
  <si>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</si>
  <si>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</si>
  <si>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</si>
  <si>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</si>
  <si>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</si>
  <si>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</si>
  <si>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</si>
  <si>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</si>
  <si>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</si>
  <si>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</si>
  <si>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</si>
  <si>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</si>
  <si>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</si>
  <si>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</si>
  <si>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</si>
  <si>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</si>
  <si>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</si>
  <si>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</si>
  <si>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</si>
  <si>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</si>
  <si>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</si>
  <si>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</si>
  <si>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</si>
  <si>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</si>
  <si>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</si>
  <si>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</si>
  <si>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</si>
  <si>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</si>
  <si>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</si>
  <si>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</si>
  <si>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</si>
  <si>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</si>
  <si>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</si>
  <si>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</si>
  <si>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</si>
  <si>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</si>
  <si>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</si>
  <si>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</si>
  <si>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</si>
  <si>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</si>
  <si>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</si>
  <si>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</si>
  <si>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</si>
  <si>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</si>
  <si>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</si>
  <si>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</si>
  <si>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</si>
  <si>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</si>
  <si>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</si>
  <si>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</si>
  <si>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</si>
  <si>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</si>
  <si>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</si>
  <si>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</si>
  <si>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</si>
  <si>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</si>
  <si>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</si>
  <si>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</si>
  <si>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</si>
  <si>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</si>
  <si>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</si>
  <si>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</si>
  <si>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</si>
  <si>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</si>
  <si>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</si>
  <si>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</si>
  <si>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</si>
  <si>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</si>
  <si>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</si>
  <si>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</si>
  <si>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</si>
  <si>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</si>
  <si>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</si>
  <si>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</si>
  <si>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</si>
  <si>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</si>
  <si>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</si>
  <si>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度会町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</si>
  <si>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</si>
  <si>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</si>
  <si>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</si>
  <si>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</si>
  <si>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</si>
  <si>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</si>
  <si>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</si>
  <si>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</si>
  <si>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</si>
  <si>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</si>
  <si>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</si>
  <si>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</si>
  <si>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</si>
  <si>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</si>
  <si>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</si>
  <si>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</si>
  <si>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</si>
  <si>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</si>
  <si>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当町の管路は旧簡易水道創設時の昭和50年代に布設されたものが多く、経年化率は類似団体平均値を大きく上回っている。早急に安定した管の更新・耐震化を維持できるよう、財源確保や経営に取り組む必要がある。</t>
    <rPh sb="47" eb="48">
      <t>オオ</t>
    </rPh>
    <rPh sb="50" eb="52">
      <t>ウワマワ</t>
    </rPh>
    <rPh sb="60" eb="62">
      <t>アンテイ</t>
    </rPh>
    <rPh sb="64" eb="65">
      <t>カン</t>
    </rPh>
    <rPh sb="66" eb="68">
      <t>コウシン</t>
    </rPh>
    <rPh sb="73" eb="75">
      <t>イジ</t>
    </rPh>
    <rPh sb="81" eb="83">
      <t>ザイゲン</t>
    </rPh>
    <rPh sb="83" eb="85">
      <t>カクホ</t>
    </rPh>
    <rPh sb="86" eb="88">
      <t>ケイエイ</t>
    </rPh>
    <rPh sb="89" eb="90">
      <t>ト</t>
    </rPh>
    <rPh sb="91" eb="92">
      <t>ク</t>
    </rPh>
    <rPh sb="93" eb="95">
      <t>ヒツヨウ</t>
    </rPh>
    <phoneticPr fontId="4"/>
  </si>
  <si>
    <r>
      <rPr>
        <sz val="11"/>
        <rFont val="ＭＳ ゴシック"/>
        <family val="3"/>
        <charset val="128"/>
      </rPr>
      <t>　当町の経常収支比率は、令和元年度に水道料金改定を行ったことから101.06％と100％以上となった。加えて、累積欠損金比率も前年度に引き続き、類似団体平均値を下回った。
　また、上水道事業への移行に伴う統合整備事業で多額の費用投資を行った結果、企業債残高対給水収益比率は類似団体平均値を大幅に上回っていたが、上記料金改定による収益増加により、同比率は改善している。</t>
    </r>
    <r>
      <rPr>
        <sz val="11"/>
        <color theme="1"/>
        <rFont val="ＭＳ ゴシック"/>
        <family val="3"/>
        <charset val="128"/>
      </rPr>
      <t xml:space="preserve">
　料金回収率及び供給単価は上記と同じ理由で改善傾向にあり、給水原価は施設維持等の経費の抑止によって、やや改善されたものの、引き続き、経費削減に努めなければならない。
　施設利用率は、類似団体平均値を上回っているが、将来の給水人口の減少による悪化が懸念される。　
　有収率は漏水調査を随時実施し、早期対応していることから、どうにか高い効率性を維持している。</t>
    </r>
    <rPh sb="44" eb="46">
      <t>イジョウ</t>
    </rPh>
    <rPh sb="51" eb="52">
      <t>クワ</t>
    </rPh>
    <rPh sb="63" eb="66">
      <t>ゼンネンド</t>
    </rPh>
    <rPh sb="67" eb="68">
      <t>ヒ</t>
    </rPh>
    <rPh sb="69" eb="70">
      <t>ツヅ</t>
    </rPh>
    <rPh sb="90" eb="93">
      <t>ジョウスイドウ</t>
    </rPh>
    <rPh sb="93" eb="95">
      <t>ジギョウ</t>
    </rPh>
    <rPh sb="97" eb="99">
      <t>イコウ</t>
    </rPh>
    <rPh sb="100" eb="101">
      <t>トモナ</t>
    </rPh>
    <rPh sb="205" eb="207">
      <t>カイゼン</t>
    </rPh>
    <rPh sb="207" eb="209">
      <t>ケイコウ</t>
    </rPh>
    <rPh sb="227" eb="229">
      <t>ヨクシ</t>
    </rPh>
    <rPh sb="236" eb="238">
      <t>カイゼン</t>
    </rPh>
    <rPh sb="245" eb="246">
      <t>ヒ</t>
    </rPh>
    <rPh sb="247" eb="248">
      <t>ツヅ</t>
    </rPh>
    <rPh sb="255" eb="256">
      <t>ツト</t>
    </rPh>
    <rPh sb="291" eb="293">
      <t>ショウライ</t>
    </rPh>
    <rPh sb="294" eb="296">
      <t>キュウスイ</t>
    </rPh>
    <rPh sb="318" eb="319">
      <t>リツ</t>
    </rPh>
    <rPh sb="325" eb="327">
      <t>ズイジ</t>
    </rPh>
    <phoneticPr fontId="4"/>
  </si>
  <si>
    <t>　当町の経常収支比率・企業債残高対給水収益比率は類似団体平均値及び全国平均に比較して低い数値となっているものの、令和元年度の水道料金改定に伴う収益増加により、同指標は改善傾向にある。
　令和元年度策定の「水道事業経営戦略」に基づき、計画的な料金改定の実施による財源確保と一般会計からの繰入金で収支均衡を図りながら、健全な経営を維持しつつ、施設の耐震化及び管路の更新・耐震化事業を積極的に進める必要がある。</t>
    <rPh sb="38" eb="40">
      <t>ヒカク</t>
    </rPh>
    <rPh sb="42" eb="43">
      <t>ヒク</t>
    </rPh>
    <rPh sb="44" eb="46">
      <t>スウチ</t>
    </rPh>
    <rPh sb="93" eb="95">
      <t>レイワ</t>
    </rPh>
    <rPh sb="95" eb="97">
      <t>ガンネン</t>
    </rPh>
    <rPh sb="97" eb="98">
      <t>ド</t>
    </rPh>
    <rPh sb="98" eb="100">
      <t>サクテイ</t>
    </rPh>
    <rPh sb="102" eb="104">
      <t>スイドウ</t>
    </rPh>
    <rPh sb="104" eb="106">
      <t>ジギョウ</t>
    </rPh>
    <rPh sb="135" eb="137">
      <t>イッパン</t>
    </rPh>
    <rPh sb="137" eb="139">
      <t>カイケイ</t>
    </rPh>
    <rPh sb="142" eb="144">
      <t>クリイレ</t>
    </rPh>
    <rPh sb="144" eb="145">
      <t>キン</t>
    </rPh>
    <rPh sb="146" eb="148">
      <t>シュウシ</t>
    </rPh>
    <rPh sb="148" eb="150">
      <t>キンコウ</t>
    </rPh>
    <rPh sb="151" eb="152">
      <t>ハカ</t>
    </rPh>
    <rPh sb="157" eb="159">
      <t>ケンゼン</t>
    </rPh>
    <rPh sb="160" eb="162">
      <t>ケイエイ</t>
    </rPh>
    <rPh sb="163" eb="165">
      <t>イジ</t>
    </rPh>
    <rPh sb="169" eb="171">
      <t>シセツ</t>
    </rPh>
    <rPh sb="172" eb="175">
      <t>タイシンカ</t>
    </rPh>
    <rPh sb="175" eb="176">
      <t>オヨ</t>
    </rPh>
    <rPh sb="177" eb="179">
      <t>カンロ</t>
    </rPh>
    <rPh sb="180" eb="182">
      <t>コウシン</t>
    </rPh>
    <rPh sb="183" eb="185">
      <t>タイシン</t>
    </rPh>
    <rPh sb="185" eb="186">
      <t>カ</t>
    </rPh>
    <rPh sb="186" eb="188">
      <t>ジギョウ</t>
    </rPh>
    <rPh sb="189" eb="192">
      <t>セッキョクテキ</t>
    </rPh>
    <rPh sb="193" eb="194">
      <t>スス</t>
    </rPh>
    <rPh sb="196" eb="19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</si>
</sst>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0.86</c:v>
                </c:pt>
                <c:pt idx="2">
                  <c:v>0.52</c:v>
                </c:pt>
                <c:pt idx="3">
                  <c:v>0.88</c:v>
                </c:pt>
                <c:pt idx="4">
                  <c:v>0.7</c:v>
                </c:pt>
              </c:numCache>
            </c:numRef>
          </c:val>
          <c:extLst>
            <c:ext xmlns:c16="http://schemas.microsoft.com/office/drawing/2014/chart" uri="{C3380CC4-5D6E-409C-BE32-E72D297353CC}">
              <c16:uniqueId val="{00000000-1CC7-4FB3-AB95-1948356B2E6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0.44</c:v>
                </c:pt>
                <c:pt idx="2">
                  <c:v>0.52</c:v>
                </c:pt>
                <c:pt idx="3">
                  <c:v>0.47</c:v>
                </c:pt>
                <c:pt idx="4">
                  <c:v>0.4</c:v>
                </c:pt>
              </c:numCache>
            </c:numRef>
          </c:val>
          <c:smooth val="0"/>
          <c:extLst>
            <c:ext xmlns:c16="http://schemas.microsoft.com/office/drawing/2014/chart" uri="{C3380CC4-5D6E-409C-BE32-E72D297353CC}">
              <c16:uniqueId val="{00000001-1CC7-4FB3-AB95-1948356B2E6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79.94</c:v>
                </c:pt>
                <c:pt idx="2">
                  <c:v>79.239999999999995</c:v>
                </c:pt>
                <c:pt idx="3">
                  <c:v>75.930000000000007</c:v>
                </c:pt>
                <c:pt idx="4">
                  <c:v>78.11</c:v>
                </c:pt>
              </c:numCache>
            </c:numRef>
          </c:val>
          <c:extLst>
            <c:ext xmlns:c16="http://schemas.microsoft.com/office/drawing/2014/chart" uri="{C3380CC4-5D6E-409C-BE32-E72D297353CC}">
              <c16:uniqueId val="{00000000-C4C0-4924-956C-B671757DE23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50.24</c:v>
                </c:pt>
                <c:pt idx="2">
                  <c:v>50.29</c:v>
                </c:pt>
                <c:pt idx="3">
                  <c:v>49.64</c:v>
                </c:pt>
                <c:pt idx="4">
                  <c:v>49.38</c:v>
                </c:pt>
              </c:numCache>
            </c:numRef>
          </c:val>
          <c:smooth val="0"/>
          <c:extLst>
            <c:ext xmlns:c16="http://schemas.microsoft.com/office/drawing/2014/chart" uri="{C3380CC4-5D6E-409C-BE32-E72D297353CC}">
              <c16:uniqueId val="{00000001-C4C0-4924-956C-B671757DE23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84.59</c:v>
                </c:pt>
                <c:pt idx="2">
                  <c:v>83.47</c:v>
                </c:pt>
                <c:pt idx="3">
                  <c:v>84.34</c:v>
                </c:pt>
                <c:pt idx="4">
                  <c:v>86.88</c:v>
                </c:pt>
              </c:numCache>
            </c:numRef>
          </c:val>
          <c:extLst>
            <c:ext xmlns:c16="http://schemas.microsoft.com/office/drawing/2014/chart" uri="{C3380CC4-5D6E-409C-BE32-E72D297353CC}">
              <c16:uniqueId val="{00000000-E55E-4F46-B998-6B07873AB6C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E55E-4F46-B998-6B07873AB6C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88.42</c:v>
                </c:pt>
                <c:pt idx="2">
                  <c:v>89.17</c:v>
                </c:pt>
                <c:pt idx="3">
                  <c:v>94.7</c:v>
                </c:pt>
                <c:pt idx="4">
                  <c:v>101.06</c:v>
                </c:pt>
              </c:numCache>
            </c:numRef>
          </c:val>
          <c:extLst>
            <c:ext xmlns:c16="http://schemas.microsoft.com/office/drawing/2014/chart" uri="{C3380CC4-5D6E-409C-BE32-E72D297353CC}">
              <c16:uniqueId val="{00000000-D6F6-4D85-83D2-BA30523C27C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104.47</c:v>
                </c:pt>
                <c:pt idx="2">
                  <c:v>103.81</c:v>
                </c:pt>
                <c:pt idx="3">
                  <c:v>104.35</c:v>
                </c:pt>
                <c:pt idx="4">
                  <c:v>105.34</c:v>
                </c:pt>
              </c:numCache>
            </c:numRef>
          </c:val>
          <c:smooth val="0"/>
          <c:extLst>
            <c:ext xmlns:c16="http://schemas.microsoft.com/office/drawing/2014/chart" uri="{C3380CC4-5D6E-409C-BE32-E72D297353CC}">
              <c16:uniqueId val="{00000001-D6F6-4D85-83D2-BA30523C27C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5.62</c:v>
                </c:pt>
                <c:pt idx="2">
                  <c:v>10.6</c:v>
                </c:pt>
                <c:pt idx="3">
                  <c:v>14.88</c:v>
                </c:pt>
                <c:pt idx="4">
                  <c:v>18.760000000000002</c:v>
                </c:pt>
              </c:numCache>
            </c:numRef>
          </c:val>
          <c:extLst>
            <c:ext xmlns:c16="http://schemas.microsoft.com/office/drawing/2014/chart" uri="{C3380CC4-5D6E-409C-BE32-E72D297353CC}">
              <c16:uniqueId val="{00000000-DF49-40DA-A895-BCD4D5DCD9F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45.14</c:v>
                </c:pt>
                <c:pt idx="2">
                  <c:v>45.85</c:v>
                </c:pt>
                <c:pt idx="3">
                  <c:v>47.31</c:v>
                </c:pt>
                <c:pt idx="4">
                  <c:v>47.5</c:v>
                </c:pt>
              </c:numCache>
            </c:numRef>
          </c:val>
          <c:smooth val="0"/>
          <c:extLst>
            <c:ext xmlns:c16="http://schemas.microsoft.com/office/drawing/2014/chart" uri="{C3380CC4-5D6E-409C-BE32-E72D297353CC}">
              <c16:uniqueId val="{00000001-DF49-40DA-A895-BCD4D5DCD9F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26.64</c:v>
                </c:pt>
                <c:pt idx="2">
                  <c:v>38.31</c:v>
                </c:pt>
                <c:pt idx="3">
                  <c:v>56.77</c:v>
                </c:pt>
                <c:pt idx="4">
                  <c:v>61.39</c:v>
                </c:pt>
              </c:numCache>
            </c:numRef>
          </c:val>
          <c:extLst>
            <c:ext xmlns:c16="http://schemas.microsoft.com/office/drawing/2014/chart" uri="{C3380CC4-5D6E-409C-BE32-E72D297353CC}">
              <c16:uniqueId val="{00000000-1752-4E2A-BEA0-832712743DD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13.58</c:v>
                </c:pt>
                <c:pt idx="2">
                  <c:v>14.13</c:v>
                </c:pt>
                <c:pt idx="3">
                  <c:v>16.77</c:v>
                </c:pt>
                <c:pt idx="4">
                  <c:v>17.399999999999999</c:v>
                </c:pt>
              </c:numCache>
            </c:numRef>
          </c:val>
          <c:smooth val="0"/>
          <c:extLst>
            <c:ext xmlns:c16="http://schemas.microsoft.com/office/drawing/2014/chart" uri="{C3380CC4-5D6E-409C-BE32-E72D297353CC}">
              <c16:uniqueId val="{00000001-1752-4E2A-BEA0-832712743DD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32.61</c:v>
                </c:pt>
                <c:pt idx="2">
                  <c:v>59.03</c:v>
                </c:pt>
                <c:pt idx="3">
                  <c:v>10.3</c:v>
                </c:pt>
                <c:pt idx="4">
                  <c:v>8.92</c:v>
                </c:pt>
              </c:numCache>
            </c:numRef>
          </c:val>
          <c:extLst>
            <c:ext xmlns:c16="http://schemas.microsoft.com/office/drawing/2014/chart" uri="{C3380CC4-5D6E-409C-BE32-E72D297353CC}">
              <c16:uniqueId val="{00000000-2016-416A-BFB3-1C27D19DB73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16.399999999999999</c:v>
                </c:pt>
                <c:pt idx="2">
                  <c:v>25.66</c:v>
                </c:pt>
                <c:pt idx="3">
                  <c:v>21.69</c:v>
                </c:pt>
                <c:pt idx="4">
                  <c:v>24.04</c:v>
                </c:pt>
              </c:numCache>
            </c:numRef>
          </c:val>
          <c:smooth val="0"/>
          <c:extLst>
            <c:ext xmlns:c16="http://schemas.microsoft.com/office/drawing/2014/chart" uri="{C3380CC4-5D6E-409C-BE32-E72D297353CC}">
              <c16:uniqueId val="{00000001-2016-416A-BFB3-1C27D19DB73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330.13</c:v>
                </c:pt>
                <c:pt idx="2">
                  <c:v>173.95</c:v>
                </c:pt>
                <c:pt idx="3">
                  <c:v>192.52</c:v>
                </c:pt>
                <c:pt idx="4">
                  <c:v>193.97</c:v>
                </c:pt>
              </c:numCache>
            </c:numRef>
          </c:val>
          <c:extLst>
            <c:ext xmlns:c16="http://schemas.microsoft.com/office/drawing/2014/chart" uri="{C3380CC4-5D6E-409C-BE32-E72D297353CC}">
              <c16:uniqueId val="{00000000-A1BF-427C-A4EF-5287E8AE7CD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293.23</c:v>
                </c:pt>
                <c:pt idx="2">
                  <c:v>300.14</c:v>
                </c:pt>
                <c:pt idx="3">
                  <c:v>301.04000000000002</c:v>
                </c:pt>
                <c:pt idx="4">
                  <c:v>305.08</c:v>
                </c:pt>
              </c:numCache>
            </c:numRef>
          </c:val>
          <c:smooth val="0"/>
          <c:extLst>
            <c:ext xmlns:c16="http://schemas.microsoft.com/office/drawing/2014/chart" uri="{C3380CC4-5D6E-409C-BE32-E72D297353CC}">
              <c16:uniqueId val="{00000001-A1BF-427C-A4EF-5287E8AE7CD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702.96</c:v>
                </c:pt>
                <c:pt idx="2">
                  <c:v>700.29</c:v>
                </c:pt>
                <c:pt idx="3">
                  <c:v>593.45000000000005</c:v>
                </c:pt>
                <c:pt idx="4">
                  <c:v>643.66999999999996</c:v>
                </c:pt>
              </c:numCache>
            </c:numRef>
          </c:val>
          <c:extLst>
            <c:ext xmlns:c16="http://schemas.microsoft.com/office/drawing/2014/chart" uri="{C3380CC4-5D6E-409C-BE32-E72D297353CC}">
              <c16:uniqueId val="{00000000-6125-426B-A83B-CC06B74C6DA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542.29999999999995</c:v>
                </c:pt>
                <c:pt idx="2">
                  <c:v>566.65</c:v>
                </c:pt>
                <c:pt idx="3">
                  <c:v>551.62</c:v>
                </c:pt>
                <c:pt idx="4">
                  <c:v>585.59</c:v>
                </c:pt>
              </c:numCache>
            </c:numRef>
          </c:val>
          <c:smooth val="0"/>
          <c:extLst>
            <c:ext xmlns:c16="http://schemas.microsoft.com/office/drawing/2014/chart" uri="{C3380CC4-5D6E-409C-BE32-E72D297353CC}">
              <c16:uniqueId val="{00000001-6125-426B-A83B-CC06B74C6DA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61.66</c:v>
                </c:pt>
                <c:pt idx="2">
                  <c:v>62.57</c:v>
                </c:pt>
                <c:pt idx="3">
                  <c:v>72.27</c:v>
                </c:pt>
                <c:pt idx="4">
                  <c:v>87.5</c:v>
                </c:pt>
              </c:numCache>
            </c:numRef>
          </c:val>
          <c:extLst>
            <c:ext xmlns:c16="http://schemas.microsoft.com/office/drawing/2014/chart" uri="{C3380CC4-5D6E-409C-BE32-E72D297353CC}">
              <c16:uniqueId val="{00000000-47D7-4D66-B93D-7BDB7D0B90C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87.51</c:v>
                </c:pt>
                <c:pt idx="2">
                  <c:v>84.77</c:v>
                </c:pt>
                <c:pt idx="3">
                  <c:v>87.11</c:v>
                </c:pt>
                <c:pt idx="4">
                  <c:v>82.78</c:v>
                </c:pt>
              </c:numCache>
            </c:numRef>
          </c:val>
          <c:smooth val="0"/>
          <c:extLst>
            <c:ext xmlns:c16="http://schemas.microsoft.com/office/drawing/2014/chart" uri="{C3380CC4-5D6E-409C-BE32-E72D297353CC}">
              <c16:uniqueId val="{00000001-47D7-4D66-B93D-7BDB7D0B90C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214.59</c:v>
                </c:pt>
                <c:pt idx="2">
                  <c:v>212.86</c:v>
                </c:pt>
                <c:pt idx="3">
                  <c:v>218.86</c:v>
                </c:pt>
                <c:pt idx="4">
                  <c:v>169.81</c:v>
                </c:pt>
              </c:numCache>
            </c:numRef>
          </c:val>
          <c:extLst>
            <c:ext xmlns:c16="http://schemas.microsoft.com/office/drawing/2014/chart" uri="{C3380CC4-5D6E-409C-BE32-E72D297353CC}">
              <c16:uniqueId val="{00000000-417C-4BAE-961D-E5856A26361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218.42</c:v>
                </c:pt>
                <c:pt idx="2">
                  <c:v>227.27</c:v>
                </c:pt>
                <c:pt idx="3">
                  <c:v>223.98</c:v>
                </c:pt>
                <c:pt idx="4">
                  <c:v>225.09</c:v>
                </c:pt>
              </c:numCache>
            </c:numRef>
          </c:val>
          <c:smooth val="0"/>
          <c:extLst>
            <c:ext xmlns:c16="http://schemas.microsoft.com/office/drawing/2014/chart" uri="{C3380CC4-5D6E-409C-BE32-E72D297353CC}">
              <c16:uniqueId val="{00000001-417C-4BAE-961D-E5856A26361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度会町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7996</v>
      </c>
      <c r="AM8" s="61"/>
      <c r="AN8" s="61"/>
      <c r="AO8" s="61"/>
      <c r="AP8" s="61"/>
      <c r="AQ8" s="61"/>
      <c r="AR8" s="61"/>
      <c r="AS8" s="61"/>
      <c r="AT8" s="52">
        <f>データ!$S$6</f>
        <v>134.97999999999999</v>
      </c>
      <c r="AU8" s="53"/>
      <c r="AV8" s="53"/>
      <c r="AW8" s="53"/>
      <c r="AX8" s="53"/>
      <c r="AY8" s="53"/>
      <c r="AZ8" s="53"/>
      <c r="BA8" s="53"/>
      <c r="BB8" s="54">
        <f>データ!$T$6</f>
        <v>59.24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72.819999999999993</v>
      </c>
      <c r="J10" s="53"/>
      <c r="K10" s="53"/>
      <c r="L10" s="53"/>
      <c r="M10" s="53"/>
      <c r="N10" s="53"/>
      <c r="O10" s="64"/>
      <c r="P10" s="54">
        <f>データ!$P$6</f>
        <v>99.86</v>
      </c>
      <c r="Q10" s="54"/>
      <c r="R10" s="54"/>
      <c r="S10" s="54"/>
      <c r="T10" s="54"/>
      <c r="U10" s="54"/>
      <c r="V10" s="54"/>
      <c r="W10" s="61">
        <f>データ!$Q$6</f>
        <v>3240</v>
      </c>
      <c r="X10" s="61"/>
      <c r="Y10" s="61"/>
      <c r="Z10" s="61"/>
      <c r="AA10" s="61"/>
      <c r="AB10" s="61"/>
      <c r="AC10" s="61"/>
      <c r="AD10" s="2"/>
      <c r="AE10" s="2"/>
      <c r="AF10" s="2"/>
      <c r="AG10" s="2"/>
      <c r="AH10" s="4"/>
      <c r="AI10" s="4"/>
      <c r="AJ10" s="4"/>
      <c r="AK10" s="4"/>
      <c r="AL10" s="61">
        <f>データ!$U$6</f>
        <v>7937</v>
      </c>
      <c r="AM10" s="61"/>
      <c r="AN10" s="61"/>
      <c r="AO10" s="61"/>
      <c r="AP10" s="61"/>
      <c r="AQ10" s="61"/>
      <c r="AR10" s="61"/>
      <c r="AS10" s="61"/>
      <c r="AT10" s="52">
        <f>データ!$V$6</f>
        <v>21.7</v>
      </c>
      <c r="AU10" s="53"/>
      <c r="AV10" s="53"/>
      <c r="AW10" s="53"/>
      <c r="AX10" s="53"/>
      <c r="AY10" s="53"/>
      <c r="AZ10" s="53"/>
      <c r="BA10" s="53"/>
      <c r="BB10" s="54">
        <f>データ!$W$6</f>
        <v>365.76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LrmoJVxSadpN+SQ/cxeY6y4RULPjJcRVY2ADuv0wvmw70/3Xkid49MFHi5K+d4UfIs1hP6ZPwVqT19EP5JG9ZQ==" saltValue="Vxwl7ZKwP7h6/yjMSsw6s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244708</v>
      </c>
      <c r="D6" s="34">
        <f t="shared" si="3"/>
        <v>46</v>
      </c>
      <c r="E6" s="34">
        <f t="shared" si="3"/>
        <v>1</v>
      </c>
      <c r="F6" s="34">
        <f t="shared" si="3"/>
        <v>0</v>
      </c>
      <c r="G6" s="34">
        <f t="shared" si="3"/>
        <v>1</v>
      </c>
      <c r="H6" s="34" t="str">
        <f t="shared" si="3"/>
        <v>三重県　度会町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72.819999999999993</v>
      </c>
      <c r="P6" s="35">
        <f t="shared" si="3"/>
        <v>99.86</v>
      </c>
      <c r="Q6" s="35">
        <f t="shared" si="3"/>
        <v>3240</v>
      </c>
      <c r="R6" s="35">
        <f t="shared" si="3"/>
        <v>7996</v>
      </c>
      <c r="S6" s="35">
        <f t="shared" si="3"/>
        <v>134.97999999999999</v>
      </c>
      <c r="T6" s="35">
        <f t="shared" si="3"/>
        <v>59.24</v>
      </c>
      <c r="U6" s="35">
        <f t="shared" si="3"/>
        <v>7937</v>
      </c>
      <c r="V6" s="35">
        <f t="shared" si="3"/>
        <v>21.7</v>
      </c>
      <c r="W6" s="35">
        <f t="shared" si="3"/>
        <v>365.76</v>
      </c>
      <c r="X6" s="36" t="str">
        <f>IF(X7="",NA(),X7)</f>
        <v>-</v>
      </c>
      <c r="Y6" s="36">
        <f t="shared" ref="Y6:AG6" si="4">IF(Y7="",NA(),Y7)</f>
        <v>88.42</v>
      </c>
      <c r="Z6" s="36">
        <f t="shared" si="4"/>
        <v>89.17</v>
      </c>
      <c r="AA6" s="36">
        <f t="shared" si="4"/>
        <v>94.7</v>
      </c>
      <c r="AB6" s="36">
        <f t="shared" si="4"/>
        <v>101.06</v>
      </c>
      <c r="AC6" s="36" t="str">
        <f t="shared" si="4"/>
        <v>-</v>
      </c>
      <c r="AD6" s="36">
        <f t="shared" si="4"/>
        <v>104.47</v>
      </c>
      <c r="AE6" s="36">
        <f t="shared" si="4"/>
        <v>103.81</v>
      </c>
      <c r="AF6" s="36">
        <f t="shared" si="4"/>
        <v>104.35</v>
      </c>
      <c r="AG6" s="36">
        <f t="shared" si="4"/>
        <v>105.34</v>
      </c>
      <c r="AH6" s="35" t="str">
        <f>IF(AH7="","",IF(AH7="-","【-】","【"&amp;SUBSTITUTE(TEXT(AH7,"#,##0.00"),"-","△")&amp;"】"))</f>
        <v>【110.27】</v>
      </c>
      <c r="AI6" s="36" t="str">
        <f>IF(AI7="",NA(),AI7)</f>
        <v>-</v>
      </c>
      <c r="AJ6" s="36">
        <f t="shared" ref="AJ6:AR6" si="5">IF(AJ7="",NA(),AJ7)</f>
        <v>32.61</v>
      </c>
      <c r="AK6" s="36">
        <f t="shared" si="5"/>
        <v>59.03</v>
      </c>
      <c r="AL6" s="36">
        <f t="shared" si="5"/>
        <v>10.3</v>
      </c>
      <c r="AM6" s="36">
        <f t="shared" si="5"/>
        <v>8.92</v>
      </c>
      <c r="AN6" s="36" t="str">
        <f t="shared" si="5"/>
        <v>-</v>
      </c>
      <c r="AO6" s="36">
        <f t="shared" si="5"/>
        <v>16.399999999999999</v>
      </c>
      <c r="AP6" s="36">
        <f t="shared" si="5"/>
        <v>25.66</v>
      </c>
      <c r="AQ6" s="36">
        <f t="shared" si="5"/>
        <v>21.69</v>
      </c>
      <c r="AR6" s="36">
        <f t="shared" si="5"/>
        <v>24.04</v>
      </c>
      <c r="AS6" s="35" t="str">
        <f>IF(AS7="","",IF(AS7="-","【-】","【"&amp;SUBSTITUTE(TEXT(AS7,"#,##0.00"),"-","△")&amp;"】"))</f>
        <v>【1.15】</v>
      </c>
      <c r="AT6" s="36" t="str">
        <f>IF(AT7="",NA(),AT7)</f>
        <v>-</v>
      </c>
      <c r="AU6" s="36">
        <f t="shared" ref="AU6:BC6" si="6">IF(AU7="",NA(),AU7)</f>
        <v>330.13</v>
      </c>
      <c r="AV6" s="36">
        <f t="shared" si="6"/>
        <v>173.95</v>
      </c>
      <c r="AW6" s="36">
        <f t="shared" si="6"/>
        <v>192.52</v>
      </c>
      <c r="AX6" s="36">
        <f t="shared" si="6"/>
        <v>193.97</v>
      </c>
      <c r="AY6" s="36" t="str">
        <f t="shared" si="6"/>
        <v>-</v>
      </c>
      <c r="AZ6" s="36">
        <f t="shared" si="6"/>
        <v>293.23</v>
      </c>
      <c r="BA6" s="36">
        <f t="shared" si="6"/>
        <v>300.14</v>
      </c>
      <c r="BB6" s="36">
        <f t="shared" si="6"/>
        <v>301.04000000000002</v>
      </c>
      <c r="BC6" s="36">
        <f t="shared" si="6"/>
        <v>305.08</v>
      </c>
      <c r="BD6" s="35" t="str">
        <f>IF(BD7="","",IF(BD7="-","【-】","【"&amp;SUBSTITUTE(TEXT(BD7,"#,##0.00"),"-","△")&amp;"】"))</f>
        <v>【260.31】</v>
      </c>
      <c r="BE6" s="36" t="str">
        <f>IF(BE7="",NA(),BE7)</f>
        <v>-</v>
      </c>
      <c r="BF6" s="36">
        <f t="shared" ref="BF6:BN6" si="7">IF(BF7="",NA(),BF7)</f>
        <v>702.96</v>
      </c>
      <c r="BG6" s="36">
        <f t="shared" si="7"/>
        <v>700.29</v>
      </c>
      <c r="BH6" s="36">
        <f t="shared" si="7"/>
        <v>593.45000000000005</v>
      </c>
      <c r="BI6" s="36">
        <f t="shared" si="7"/>
        <v>643.66999999999996</v>
      </c>
      <c r="BJ6" s="36" t="str">
        <f t="shared" si="7"/>
        <v>-</v>
      </c>
      <c r="BK6" s="36">
        <f t="shared" si="7"/>
        <v>542.29999999999995</v>
      </c>
      <c r="BL6" s="36">
        <f t="shared" si="7"/>
        <v>566.65</v>
      </c>
      <c r="BM6" s="36">
        <f t="shared" si="7"/>
        <v>551.62</v>
      </c>
      <c r="BN6" s="36">
        <f t="shared" si="7"/>
        <v>585.59</v>
      </c>
      <c r="BO6" s="35" t="str">
        <f>IF(BO7="","",IF(BO7="-","【-】","【"&amp;SUBSTITUTE(TEXT(BO7,"#,##0.00"),"-","△")&amp;"】"))</f>
        <v>【275.67】</v>
      </c>
      <c r="BP6" s="36" t="str">
        <f>IF(BP7="",NA(),BP7)</f>
        <v>-</v>
      </c>
      <c r="BQ6" s="36">
        <f t="shared" ref="BQ6:BY6" si="8">IF(BQ7="",NA(),BQ7)</f>
        <v>61.66</v>
      </c>
      <c r="BR6" s="36">
        <f t="shared" si="8"/>
        <v>62.57</v>
      </c>
      <c r="BS6" s="36">
        <f t="shared" si="8"/>
        <v>72.27</v>
      </c>
      <c r="BT6" s="36">
        <f t="shared" si="8"/>
        <v>87.5</v>
      </c>
      <c r="BU6" s="36" t="str">
        <f t="shared" si="8"/>
        <v>-</v>
      </c>
      <c r="BV6" s="36">
        <f t="shared" si="8"/>
        <v>87.51</v>
      </c>
      <c r="BW6" s="36">
        <f t="shared" si="8"/>
        <v>84.77</v>
      </c>
      <c r="BX6" s="36">
        <f t="shared" si="8"/>
        <v>87.11</v>
      </c>
      <c r="BY6" s="36">
        <f t="shared" si="8"/>
        <v>82.78</v>
      </c>
      <c r="BZ6" s="35" t="str">
        <f>IF(BZ7="","",IF(BZ7="-","【-】","【"&amp;SUBSTITUTE(TEXT(BZ7,"#,##0.00"),"-","△")&amp;"】"))</f>
        <v>【100.05】</v>
      </c>
      <c r="CA6" s="36" t="str">
        <f>IF(CA7="",NA(),CA7)</f>
        <v>-</v>
      </c>
      <c r="CB6" s="36">
        <f t="shared" ref="CB6:CJ6" si="9">IF(CB7="",NA(),CB7)</f>
        <v>214.59</v>
      </c>
      <c r="CC6" s="36">
        <f t="shared" si="9"/>
        <v>212.86</v>
      </c>
      <c r="CD6" s="36">
        <f t="shared" si="9"/>
        <v>218.86</v>
      </c>
      <c r="CE6" s="36">
        <f t="shared" si="9"/>
        <v>169.81</v>
      </c>
      <c r="CF6" s="36" t="str">
        <f t="shared" si="9"/>
        <v>-</v>
      </c>
      <c r="CG6" s="36">
        <f t="shared" si="9"/>
        <v>218.42</v>
      </c>
      <c r="CH6" s="36">
        <f t="shared" si="9"/>
        <v>227.27</v>
      </c>
      <c r="CI6" s="36">
        <f t="shared" si="9"/>
        <v>223.98</v>
      </c>
      <c r="CJ6" s="36">
        <f t="shared" si="9"/>
        <v>225.09</v>
      </c>
      <c r="CK6" s="35" t="str">
        <f>IF(CK7="","",IF(CK7="-","【-】","【"&amp;SUBSTITUTE(TEXT(CK7,"#,##0.00"),"-","△")&amp;"】"))</f>
        <v>【166.40】</v>
      </c>
      <c r="CL6" s="36" t="str">
        <f>IF(CL7="",NA(),CL7)</f>
        <v>-</v>
      </c>
      <c r="CM6" s="36">
        <f t="shared" ref="CM6:CU6" si="10">IF(CM7="",NA(),CM7)</f>
        <v>79.94</v>
      </c>
      <c r="CN6" s="36">
        <f t="shared" si="10"/>
        <v>79.239999999999995</v>
      </c>
      <c r="CO6" s="36">
        <f t="shared" si="10"/>
        <v>75.930000000000007</v>
      </c>
      <c r="CP6" s="36">
        <f t="shared" si="10"/>
        <v>78.11</v>
      </c>
      <c r="CQ6" s="36" t="str">
        <f t="shared" si="10"/>
        <v>-</v>
      </c>
      <c r="CR6" s="36">
        <f t="shared" si="10"/>
        <v>50.24</v>
      </c>
      <c r="CS6" s="36">
        <f t="shared" si="10"/>
        <v>50.29</v>
      </c>
      <c r="CT6" s="36">
        <f t="shared" si="10"/>
        <v>49.64</v>
      </c>
      <c r="CU6" s="36">
        <f t="shared" si="10"/>
        <v>49.38</v>
      </c>
      <c r="CV6" s="35" t="str">
        <f>IF(CV7="","",IF(CV7="-","【-】","【"&amp;SUBSTITUTE(TEXT(CV7,"#,##0.00"),"-","△")&amp;"】"))</f>
        <v>【60.69】</v>
      </c>
      <c r="CW6" s="36" t="str">
        <f>IF(CW7="",NA(),CW7)</f>
        <v>-</v>
      </c>
      <c r="CX6" s="36">
        <f t="shared" ref="CX6:DF6" si="11">IF(CX7="",NA(),CX7)</f>
        <v>84.59</v>
      </c>
      <c r="CY6" s="36">
        <f t="shared" si="11"/>
        <v>83.47</v>
      </c>
      <c r="CZ6" s="36">
        <f t="shared" si="11"/>
        <v>84.34</v>
      </c>
      <c r="DA6" s="36">
        <f t="shared" si="11"/>
        <v>86.88</v>
      </c>
      <c r="DB6" s="36" t="str">
        <f t="shared" si="11"/>
        <v>-</v>
      </c>
      <c r="DC6" s="36">
        <f t="shared" si="11"/>
        <v>78.650000000000006</v>
      </c>
      <c r="DD6" s="36">
        <f t="shared" si="11"/>
        <v>77.73</v>
      </c>
      <c r="DE6" s="36">
        <f t="shared" si="11"/>
        <v>78.09</v>
      </c>
      <c r="DF6" s="36">
        <f t="shared" si="11"/>
        <v>78.010000000000005</v>
      </c>
      <c r="DG6" s="35" t="str">
        <f>IF(DG7="","",IF(DG7="-","【-】","【"&amp;SUBSTITUTE(TEXT(DG7,"#,##0.00"),"-","△")&amp;"】"))</f>
        <v>【89.82】</v>
      </c>
      <c r="DH6" s="36" t="str">
        <f>IF(DH7="",NA(),DH7)</f>
        <v>-</v>
      </c>
      <c r="DI6" s="36">
        <f t="shared" ref="DI6:DQ6" si="12">IF(DI7="",NA(),DI7)</f>
        <v>5.62</v>
      </c>
      <c r="DJ6" s="36">
        <f t="shared" si="12"/>
        <v>10.6</v>
      </c>
      <c r="DK6" s="36">
        <f t="shared" si="12"/>
        <v>14.88</v>
      </c>
      <c r="DL6" s="36">
        <f t="shared" si="12"/>
        <v>18.760000000000002</v>
      </c>
      <c r="DM6" s="36" t="str">
        <f t="shared" si="12"/>
        <v>-</v>
      </c>
      <c r="DN6" s="36">
        <f t="shared" si="12"/>
        <v>45.14</v>
      </c>
      <c r="DO6" s="36">
        <f t="shared" si="12"/>
        <v>45.85</v>
      </c>
      <c r="DP6" s="36">
        <f t="shared" si="12"/>
        <v>47.31</v>
      </c>
      <c r="DQ6" s="36">
        <f t="shared" si="12"/>
        <v>47.5</v>
      </c>
      <c r="DR6" s="35" t="str">
        <f>IF(DR7="","",IF(DR7="-","【-】","【"&amp;SUBSTITUTE(TEXT(DR7,"#,##0.00"),"-","△")&amp;"】"))</f>
        <v>【50.19】</v>
      </c>
      <c r="DS6" s="36" t="str">
        <f>IF(DS7="",NA(),DS7)</f>
        <v>-</v>
      </c>
      <c r="DT6" s="36">
        <f t="shared" ref="DT6:EB6" si="13">IF(DT7="",NA(),DT7)</f>
        <v>26.64</v>
      </c>
      <c r="DU6" s="36">
        <f t="shared" si="13"/>
        <v>38.31</v>
      </c>
      <c r="DV6" s="36">
        <f t="shared" si="13"/>
        <v>56.77</v>
      </c>
      <c r="DW6" s="36">
        <f t="shared" si="13"/>
        <v>61.39</v>
      </c>
      <c r="DX6" s="36" t="str">
        <f t="shared" si="13"/>
        <v>-</v>
      </c>
      <c r="DY6" s="36">
        <f t="shared" si="13"/>
        <v>13.58</v>
      </c>
      <c r="DZ6" s="36">
        <f t="shared" si="13"/>
        <v>14.13</v>
      </c>
      <c r="EA6" s="36">
        <f t="shared" si="13"/>
        <v>16.77</v>
      </c>
      <c r="EB6" s="36">
        <f t="shared" si="13"/>
        <v>17.399999999999999</v>
      </c>
      <c r="EC6" s="35" t="str">
        <f>IF(EC7="","",IF(EC7="-","【-】","【"&amp;SUBSTITUTE(TEXT(EC7,"#,##0.00"),"-","△")&amp;"】"))</f>
        <v>【20.63】</v>
      </c>
      <c r="ED6" s="36" t="str">
        <f>IF(ED7="",NA(),ED7)</f>
        <v>-</v>
      </c>
      <c r="EE6" s="36">
        <f t="shared" ref="EE6:EM6" si="14">IF(EE7="",NA(),EE7)</f>
        <v>0.86</v>
      </c>
      <c r="EF6" s="36">
        <f t="shared" si="14"/>
        <v>0.52</v>
      </c>
      <c r="EG6" s="36">
        <f t="shared" si="14"/>
        <v>0.88</v>
      </c>
      <c r="EH6" s="36">
        <f t="shared" si="14"/>
        <v>0.7</v>
      </c>
      <c r="EI6" s="36" t="str">
        <f t="shared" si="14"/>
        <v>-</v>
      </c>
      <c r="EJ6" s="36">
        <f t="shared" si="14"/>
        <v>0.44</v>
      </c>
      <c r="EK6" s="36">
        <f t="shared" si="14"/>
        <v>0.52</v>
      </c>
      <c r="EL6" s="36">
        <f t="shared" si="14"/>
        <v>0.47</v>
      </c>
      <c r="EM6" s="36">
        <f t="shared" si="14"/>
        <v>0.4</v>
      </c>
      <c r="EN6" s="35" t="str">
        <f>IF(EN7="","",IF(EN7="-","【-】","【"&amp;SUBSTITUTE(TEXT(EN7,"#,##0.00"),"-","△")&amp;"】"))</f>
        <v>【0.69】</v>
      </c>
    </row>
    <row r="7" spans="1:144" s="37" customFormat="1" x14ac:dyDescent="0.15">
      <c r="A7" s="29"/>
      <c r="B7" s="38">
        <v>2020</v>
      </c>
      <c r="C7" s="38">
        <v>244708</v>
      </c>
      <c r="D7" s="38">
        <v>46</v>
      </c>
      <c r="E7" s="38">
        <v>1</v>
      </c>
      <c r="F7" s="38">
        <v>0</v>
      </c>
      <c r="G7" s="38">
        <v>1</v>
      </c>
      <c r="H7" s="38" t="s">
        <v>93</v>
      </c>
      <c r="I7" s="38" t="s">
        <v>94</v>
      </c>
      <c r="J7" s="38" t="s">
        <v>95</v>
      </c>
      <c r="K7" s="38" t="s">
        <v>96</v>
      </c>
      <c r="L7" s="38" t="s">
        <v>97</v>
      </c>
      <c r="M7" s="38" t="s">
        <v>98</v>
      </c>
      <c r="N7" s="39" t="s">
        <v>99</v>
      </c>
      <c r="O7" s="39">
        <v>72.819999999999993</v>
      </c>
      <c r="P7" s="39">
        <v>99.86</v>
      </c>
      <c r="Q7" s="39">
        <v>3240</v>
      </c>
      <c r="R7" s="39">
        <v>7996</v>
      </c>
      <c r="S7" s="39">
        <v>134.97999999999999</v>
      </c>
      <c r="T7" s="39">
        <v>59.24</v>
      </c>
      <c r="U7" s="39">
        <v>7937</v>
      </c>
      <c r="V7" s="39">
        <v>21.7</v>
      </c>
      <c r="W7" s="39">
        <v>365.76</v>
      </c>
      <c r="X7" s="39" t="s">
        <v>99</v>
      </c>
      <c r="Y7" s="39">
        <v>88.42</v>
      </c>
      <c r="Z7" s="39">
        <v>89.17</v>
      </c>
      <c r="AA7" s="39">
        <v>94.7</v>
      </c>
      <c r="AB7" s="39">
        <v>101.06</v>
      </c>
      <c r="AC7" s="39" t="s">
        <v>99</v>
      </c>
      <c r="AD7" s="39">
        <v>104.47</v>
      </c>
      <c r="AE7" s="39">
        <v>103.81</v>
      </c>
      <c r="AF7" s="39">
        <v>104.35</v>
      </c>
      <c r="AG7" s="39">
        <v>105.34</v>
      </c>
      <c r="AH7" s="39">
        <v>110.27</v>
      </c>
      <c r="AI7" s="39" t="s">
        <v>99</v>
      </c>
      <c r="AJ7" s="39">
        <v>32.61</v>
      </c>
      <c r="AK7" s="39">
        <v>59.03</v>
      </c>
      <c r="AL7" s="39">
        <v>10.3</v>
      </c>
      <c r="AM7" s="39">
        <v>8.92</v>
      </c>
      <c r="AN7" s="39" t="s">
        <v>99</v>
      </c>
      <c r="AO7" s="39">
        <v>16.399999999999999</v>
      </c>
      <c r="AP7" s="39">
        <v>25.66</v>
      </c>
      <c r="AQ7" s="39">
        <v>21.69</v>
      </c>
      <c r="AR7" s="39">
        <v>24.04</v>
      </c>
      <c r="AS7" s="39">
        <v>1.1499999999999999</v>
      </c>
      <c r="AT7" s="39" t="s">
        <v>99</v>
      </c>
      <c r="AU7" s="39">
        <v>330.13</v>
      </c>
      <c r="AV7" s="39">
        <v>173.95</v>
      </c>
      <c r="AW7" s="39">
        <v>192.52</v>
      </c>
      <c r="AX7" s="39">
        <v>193.97</v>
      </c>
      <c r="AY7" s="39" t="s">
        <v>99</v>
      </c>
      <c r="AZ7" s="39">
        <v>293.23</v>
      </c>
      <c r="BA7" s="39">
        <v>300.14</v>
      </c>
      <c r="BB7" s="39">
        <v>301.04000000000002</v>
      </c>
      <c r="BC7" s="39">
        <v>305.08</v>
      </c>
      <c r="BD7" s="39">
        <v>260.31</v>
      </c>
      <c r="BE7" s="39" t="s">
        <v>99</v>
      </c>
      <c r="BF7" s="39">
        <v>702.96</v>
      </c>
      <c r="BG7" s="39">
        <v>700.29</v>
      </c>
      <c r="BH7" s="39">
        <v>593.45000000000005</v>
      </c>
      <c r="BI7" s="39">
        <v>643.66999999999996</v>
      </c>
      <c r="BJ7" s="39" t="s">
        <v>99</v>
      </c>
      <c r="BK7" s="39">
        <v>542.29999999999995</v>
      </c>
      <c r="BL7" s="39">
        <v>566.65</v>
      </c>
      <c r="BM7" s="39">
        <v>551.62</v>
      </c>
      <c r="BN7" s="39">
        <v>585.59</v>
      </c>
      <c r="BO7" s="39">
        <v>275.67</v>
      </c>
      <c r="BP7" s="39" t="s">
        <v>99</v>
      </c>
      <c r="BQ7" s="39">
        <v>61.66</v>
      </c>
      <c r="BR7" s="39">
        <v>62.57</v>
      </c>
      <c r="BS7" s="39">
        <v>72.27</v>
      </c>
      <c r="BT7" s="39">
        <v>87.5</v>
      </c>
      <c r="BU7" s="39" t="s">
        <v>99</v>
      </c>
      <c r="BV7" s="39">
        <v>87.51</v>
      </c>
      <c r="BW7" s="39">
        <v>84.77</v>
      </c>
      <c r="BX7" s="39">
        <v>87.11</v>
      </c>
      <c r="BY7" s="39">
        <v>82.78</v>
      </c>
      <c r="BZ7" s="39">
        <v>100.05</v>
      </c>
      <c r="CA7" s="39" t="s">
        <v>99</v>
      </c>
      <c r="CB7" s="39">
        <v>214.59</v>
      </c>
      <c r="CC7" s="39">
        <v>212.86</v>
      </c>
      <c r="CD7" s="39">
        <v>218.86</v>
      </c>
      <c r="CE7" s="39">
        <v>169.81</v>
      </c>
      <c r="CF7" s="39" t="s">
        <v>99</v>
      </c>
      <c r="CG7" s="39">
        <v>218.42</v>
      </c>
      <c r="CH7" s="39">
        <v>227.27</v>
      </c>
      <c r="CI7" s="39">
        <v>223.98</v>
      </c>
      <c r="CJ7" s="39">
        <v>225.09</v>
      </c>
      <c r="CK7" s="39">
        <v>166.4</v>
      </c>
      <c r="CL7" s="39" t="s">
        <v>99</v>
      </c>
      <c r="CM7" s="39">
        <v>79.94</v>
      </c>
      <c r="CN7" s="39">
        <v>79.239999999999995</v>
      </c>
      <c r="CO7" s="39">
        <v>75.930000000000007</v>
      </c>
      <c r="CP7" s="39">
        <v>78.11</v>
      </c>
      <c r="CQ7" s="39" t="s">
        <v>99</v>
      </c>
      <c r="CR7" s="39">
        <v>50.24</v>
      </c>
      <c r="CS7" s="39">
        <v>50.29</v>
      </c>
      <c r="CT7" s="39">
        <v>49.64</v>
      </c>
      <c r="CU7" s="39">
        <v>49.38</v>
      </c>
      <c r="CV7" s="39">
        <v>60.69</v>
      </c>
      <c r="CW7" s="39" t="s">
        <v>99</v>
      </c>
      <c r="CX7" s="39">
        <v>84.59</v>
      </c>
      <c r="CY7" s="39">
        <v>83.47</v>
      </c>
      <c r="CZ7" s="39">
        <v>84.34</v>
      </c>
      <c r="DA7" s="39">
        <v>86.88</v>
      </c>
      <c r="DB7" s="39" t="s">
        <v>99</v>
      </c>
      <c r="DC7" s="39">
        <v>78.650000000000006</v>
      </c>
      <c r="DD7" s="39">
        <v>77.73</v>
      </c>
      <c r="DE7" s="39">
        <v>78.09</v>
      </c>
      <c r="DF7" s="39">
        <v>78.010000000000005</v>
      </c>
      <c r="DG7" s="39">
        <v>89.82</v>
      </c>
      <c r="DH7" s="39" t="s">
        <v>99</v>
      </c>
      <c r="DI7" s="39">
        <v>5.62</v>
      </c>
      <c r="DJ7" s="39">
        <v>10.6</v>
      </c>
      <c r="DK7" s="39">
        <v>14.88</v>
      </c>
      <c r="DL7" s="39">
        <v>18.760000000000002</v>
      </c>
      <c r="DM7" s="39" t="s">
        <v>99</v>
      </c>
      <c r="DN7" s="39">
        <v>45.14</v>
      </c>
      <c r="DO7" s="39">
        <v>45.85</v>
      </c>
      <c r="DP7" s="39">
        <v>47.31</v>
      </c>
      <c r="DQ7" s="39">
        <v>47.5</v>
      </c>
      <c r="DR7" s="39">
        <v>50.19</v>
      </c>
      <c r="DS7" s="39" t="s">
        <v>99</v>
      </c>
      <c r="DT7" s="39">
        <v>26.64</v>
      </c>
      <c r="DU7" s="39">
        <v>38.31</v>
      </c>
      <c r="DV7" s="39">
        <v>56.77</v>
      </c>
      <c r="DW7" s="39">
        <v>61.39</v>
      </c>
      <c r="DX7" s="39" t="s">
        <v>99</v>
      </c>
      <c r="DY7" s="39">
        <v>13.58</v>
      </c>
      <c r="DZ7" s="39">
        <v>14.13</v>
      </c>
      <c r="EA7" s="39">
        <v>16.77</v>
      </c>
      <c r="EB7" s="39">
        <v>17.399999999999999</v>
      </c>
      <c r="EC7" s="39">
        <v>20.63</v>
      </c>
      <c r="ED7" s="39" t="s">
        <v>99</v>
      </c>
      <c r="EE7" s="39">
        <v>0.86</v>
      </c>
      <c r="EF7" s="39">
        <v>0.52</v>
      </c>
      <c r="EG7" s="39">
        <v>0.88</v>
      </c>
      <c r="EH7" s="39">
        <v>0.7</v>
      </c>
      <c r="EI7" s="39" t="s">
        <v>99</v>
      </c>
      <c r="EJ7" s="39">
        <v>0.44</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森井　裕</cp:lastModifiedBy>
  <cp:lastPrinted>2022-01-24T08:43:44Z</cp:lastPrinted>
  <dcterms:created xsi:type="dcterms:W3CDTF">2021-12-03T06:52:18Z</dcterms:created>
  <dcterms:modified xsi:type="dcterms:W3CDTF">2022-01-26T02:43:36Z</dcterms:modified>
  <cp:category/>
</cp:coreProperties>
</file>