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88\byouin-kaikaku\03_総合医療センター関係\18_各種照会\R03\【済】R4.1.21 総医経営分析\"/>
    </mc:Choice>
  </mc:AlternateContent>
  <workbookProtection workbookAlgorithmName="SHA-512" workbookHashValue="AtIwox950sSVeoSuaJpISfSt1GAm7bv62Jw4tVkCeTLvMmVbiMG1q6Hwyo3A1nzagEUEPC1KftfUnR0JzAAMfA==" workbookSaltValue="Ubtj+MvuEK3VvJ9wkGpPzQ==" workbookSpinCount="100000" lockStructure="1"/>
  <bookViews>
    <workbookView xWindow="0" yWindow="0" windowWidth="19200" windowHeight="8370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B10" i="4" s="1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FZ12" i="4"/>
  <c r="EG12" i="4"/>
  <c r="CN12" i="4"/>
  <c r="AU12" i="4"/>
  <c r="B12" i="4"/>
  <c r="LP10" i="4"/>
  <c r="JW10" i="4"/>
  <c r="ID10" i="4"/>
  <c r="FZ10" i="4"/>
  <c r="EG10" i="4"/>
  <c r="CN10" i="4"/>
  <c r="AU10" i="4"/>
  <c r="LP8" i="4"/>
  <c r="JW8" i="4"/>
  <c r="ID8" i="4"/>
  <c r="FZ8" i="4"/>
  <c r="EG8" i="4"/>
  <c r="CN8" i="4"/>
  <c r="AU8" i="4"/>
  <c r="B6" i="4"/>
  <c r="HM78" i="4" l="1"/>
  <c r="FL54" i="4"/>
  <c r="FL32" i="4"/>
  <c r="CS78" i="4"/>
  <c r="BX54" i="4"/>
  <c r="BX32" i="4"/>
  <c r="MH78" i="4"/>
  <c r="IZ32" i="4"/>
  <c r="MN54" i="4"/>
  <c r="MN32" i="4"/>
  <c r="IZ54" i="4"/>
  <c r="C11" i="5"/>
  <c r="D11" i="5"/>
  <c r="E11" i="5"/>
  <c r="B11" i="5"/>
  <c r="EO78" i="4" l="1"/>
  <c r="DD54" i="4"/>
  <c r="DD32" i="4"/>
  <c r="U78" i="4"/>
  <c r="P54" i="4"/>
  <c r="P32" i="4"/>
  <c r="GR54" i="4"/>
  <c r="KF54" i="4"/>
  <c r="KF32" i="4"/>
  <c r="JJ78" i="4"/>
  <c r="GR32" i="4"/>
  <c r="DS54" i="4"/>
  <c r="AN78" i="4"/>
  <c r="AE54" i="4"/>
  <c r="AE32" i="4"/>
  <c r="KU54" i="4"/>
  <c r="KU32" i="4"/>
  <c r="FH78" i="4"/>
  <c r="DS32" i="4"/>
  <c r="KC78" i="4"/>
  <c r="HG54" i="4"/>
  <c r="HG32" i="4"/>
  <c r="LY32" i="4"/>
  <c r="LO78" i="4"/>
  <c r="IK54" i="4"/>
  <c r="IK32" i="4"/>
  <c r="GT78" i="4"/>
  <c r="EW54" i="4"/>
  <c r="EW32" i="4"/>
  <c r="BZ78" i="4"/>
  <c r="BI54" i="4"/>
  <c r="BI32" i="4"/>
  <c r="LY54" i="4"/>
  <c r="BG78" i="4"/>
  <c r="LJ54" i="4"/>
  <c r="LJ32" i="4"/>
  <c r="KV78" i="4"/>
  <c r="HV54" i="4"/>
  <c r="HV32" i="4"/>
  <c r="AT54" i="4"/>
  <c r="GA78" i="4"/>
  <c r="EH54" i="4"/>
  <c r="EH32" i="4"/>
  <c r="AT32" i="4"/>
</calcChain>
</file>

<file path=xl/sharedStrings.xml><?xml version="1.0" encoding="utf-8"?>
<sst xmlns="http://schemas.openxmlformats.org/spreadsheetml/2006/main" count="326" uniqueCount="189">
  <si>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</si>
  <si>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</si>
  <si>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</si>
  <si>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</si>
  <si>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</si>
  <si>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</si>
  <si>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</si>
  <si>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</si>
  <si>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</si>
  <si>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</si>
  <si>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</si>
  <si>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</si>
  <si>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</si>
  <si>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</si>
  <si>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</si>
  <si>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</si>
  <si>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</si>
  <si>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</si>
  <si>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</si>
  <si>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</si>
  <si>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</si>
  <si>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</si>
  <si>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</si>
  <si>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</si>
  <si>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</si>
  <si>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</si>
  <si>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</si>
  <si>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</si>
  <si>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</si>
  <si>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</si>
  <si>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</si>
  <si>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</si>
  <si>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</si>
  <si>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</si>
  <si>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</si>
  <si>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</si>
  <si>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</si>
  <si>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</si>
  <si>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</si>
  <si>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</si>
  <si>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</si>
  <si>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</si>
  <si>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</si>
  <si>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</si>
  <si>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</si>
  <si>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</si>
  <si>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</si>
  <si>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</si>
  <si>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</si>
  <si>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</si>
  <si>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</si>
  <si>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</si>
  <si>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</si>
  <si>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</si>
  <si>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</si>
  <si>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</si>
  <si>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</si>
  <si>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</si>
  <si>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</si>
  <si>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</si>
  <si>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</si>
  <si>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</si>
  <si>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</si>
  <si>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</si>
  <si>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</si>
  <si>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</si>
  <si>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</si>
  <si>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</si>
  <si>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</si>
  <si>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</si>
  <si>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</si>
  <si>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</si>
  <si>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</si>
  <si>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</si>
  <si>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</si>
  <si>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</si>
  <si>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</si>
  <si>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</si>
  <si>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</si>
  <si>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</si>
  <si>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</si>
  <si>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</si>
  <si>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</si>
  <si>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</si>
  <si>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</si>
  <si>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</si>
  <si>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</si>
  <si>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</si>
  <si>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</si>
  <si>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</si>
  <si>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</si>
  <si>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</si>
  <si>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</si>
  <si>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</si>
  <si>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</si>
  <si>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</si>
  <si>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</si>
  <si>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</si>
  <si>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</si>
  <si>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</si>
  <si>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</si>
  <si>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</si>
  <si>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</si>
  <si>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</si>
  <si>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</si>
  <si>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</si>
  <si>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</si>
  <si>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</si>
  <si>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</si>
  <si>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</si>
  <si>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</si>
  <si>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</si>
  <si>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</si>
  <si>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</si>
  <si>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</si>
  <si>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</si>
  <si>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</si>
  <si>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</si>
  <si>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</si>
  <si>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</si>
  <si>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</si>
  <si>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</si>
  <si>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</si>
  <si>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</si>
  <si>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</si>
  <si>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</si>
  <si>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</si>
  <si>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</si>
  <si>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</si>
  <si>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</si>
  <si>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</si>
  <si>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</si>
  <si>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</si>
  <si>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</si>
  <si>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</si>
  <si>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</si>
  <si>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</si>
  <si>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</si>
  <si>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</si>
  <si>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</si>
  <si>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</si>
  <si>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</si>
  <si>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</si>
  <si>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</si>
  <si>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</si>
  <si>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</si>
  <si>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</si>
  <si>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</si>
  <si>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</si>
  <si>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</si>
  <si>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</si>
  <si>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</si>
  <si>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</si>
  <si>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当該値(N-1)</t>
    <phoneticPr fontId="5"/>
  </si>
  <si>
    <t>当該値(N-3)</t>
    <phoneticPr fontId="5"/>
  </si>
  <si>
    <t>当該値(N-1)</t>
    <phoneticPr fontId="5"/>
  </si>
  <si>
    <t>当該値(N-1)</t>
    <phoneticPr fontId="5"/>
  </si>
  <si>
    <t>当該値(N-2)</t>
    <phoneticPr fontId="5"/>
  </si>
  <si>
    <t>当該値(N)</t>
    <phoneticPr fontId="5"/>
  </si>
  <si>
    <t>当該値(N-2)</t>
    <phoneticPr fontId="5"/>
  </si>
  <si>
    <t>当該値(N-4)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</si>
  <si>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</si>
  <si>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</si>
  <si>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</si>
  <si>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</si>
  <si>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</si>
  <si>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</t>
  </si>
  <si>
    <t>地方独立行政法人三重県立総合医療センター</t>
  </si>
  <si>
    <t>総合医療センター</t>
  </si>
  <si>
    <t>地方独立行政法人</t>
  </si>
  <si>
    <t>病院事業</t>
  </si>
  <si>
    <t>一般病院</t>
  </si>
  <si>
    <t>400床以上～500床未満</t>
  </si>
  <si>
    <t>非設置</t>
  </si>
  <si>
    <t>直営</t>
  </si>
  <si>
    <t>対象</t>
  </si>
  <si>
    <t>透 I 未 訓 ガ</t>
  </si>
  <si>
    <t>救 臨 感 へ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</si>
  <si>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</si>
  <si>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</si>
  <si>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</si>
  <si>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</si>
  <si>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</si>
  <si>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</si>
  <si>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</si>
  <si>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○県北勢医療圏の中核病院として、救命救急、高度、小児・周産期、感染、災害等の不採算・特殊部門に関わる医療を提供することにより、県の医療水準の向上に貢献するとともに、地域医療支援病院として、地域医療機関との連携を強化し、地域医療の充実に貢献している。
　また、臨床研修指定病院として研修医の積極的な受け入れにより、医療人材の育成に貢献している。</t>
    <phoneticPr fontId="5"/>
  </si>
  <si>
    <t>○上記動向をもとに、総合的に判断すると、県北勢医療圏域の中核病院としての役割を担いながら、今後も、財政状況を考慮した医療機器等の更新により、地域の医療ニーズに応えるとともに収益性を高めていく。
　また、給与費の抑制や、材料費及び経費のさらなる削減を進め、経営の健全化・効率化を図っていく。</t>
    <rPh sb="79" eb="80">
      <t>コタ</t>
    </rPh>
    <rPh sb="86" eb="89">
      <t>シュウエキセイ</t>
    </rPh>
    <rPh sb="90" eb="91">
      <t>タカ</t>
    </rPh>
    <phoneticPr fontId="5"/>
  </si>
  <si>
    <t>○有形固定資産減価償却率は類似病院の平均値を下回っているが、器械備品減価償却率は、類似病院の平均値を上回っているため、今後も財政状況を考慮に入れながら、計画的・効率的な医療機器の更新を行っていく。
○１床当たり有形固定資産は類似病院の平均値を下回っており、引き続き、過大な投資とならないよう留意していく。　　　　　　　　　　　　</t>
    <rPh sb="30" eb="32">
      <t>キカイ</t>
    </rPh>
    <phoneticPr fontId="5"/>
  </si>
  <si>
    <t>○経常収支比率は、診療単価の上昇等による入院・外来収益が増収し１００％を上回ったが、類似病院の平均値を下回っている。医業収支比率が昨年度以降低下しているため、今後は人材への投資に見合う、一層の収益の確保に努める必要がある。
○病床利用率は、昨年度より低下し、かつ、類似病院の平均値を下回っているため、今後も病床管理の適正化を進める必要がある。
○患者１人１日当たりの入院収益、外来収益は前年度決算額を上回り、類似病院平均値と比較して依然高い水準となっている。
○職員給与費対医業収益比率は前年度より上回っているが、類似病院の平均値を下回っているため、今後も時間外勤務の適正管理等給与費の抑制に努めていく。
○材料費対医業収益比率は前年度より低下し、かつ類似病院の平均値を下回っている。引き続き値引き交渉や診療材料等の適正管理を徹底し、費用の削減に努めていく。</t>
    <rPh sb="16" eb="17">
      <t>トウ</t>
    </rPh>
    <rPh sb="51" eb="53">
      <t>シタマワ</t>
    </rPh>
    <rPh sb="58" eb="60">
      <t>イギョウ</t>
    </rPh>
    <rPh sb="60" eb="62">
      <t>シュウシ</t>
    </rPh>
    <rPh sb="62" eb="64">
      <t>ヒリツ</t>
    </rPh>
    <rPh sb="65" eb="68">
      <t>サクネンド</t>
    </rPh>
    <rPh sb="68" eb="70">
      <t>イコウ</t>
    </rPh>
    <rPh sb="70" eb="72">
      <t>テイカ</t>
    </rPh>
    <rPh sb="249" eb="251">
      <t>ウワマワ</t>
    </rPh>
    <rPh sb="257" eb="259">
      <t>ルイジ</t>
    </rPh>
    <rPh sb="259" eb="261">
      <t>ビョウイン</t>
    </rPh>
    <rPh sb="262" eb="265">
      <t>ヘイキンチ</t>
    </rPh>
    <rPh sb="266" eb="268">
      <t>シタマワ</t>
    </rPh>
    <rPh sb="310" eb="312">
      <t>シュウエキ</t>
    </rPh>
    <rPh sb="320" eb="322">
      <t>テイカ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</si>
</sst>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9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 applyProtection="1">
      <alignment horizontal="left" vertical="top" wrapText="1" shrinkToFit="1"/>
      <protection locked="0"/>
    </xf>
    <xf numFmtId="0" fontId="11" fillId="0" borderId="0" xfId="0" applyFont="1" applyFill="1" applyBorder="1" applyAlignment="1" applyProtection="1">
      <alignment horizontal="left" vertical="top" wrapText="1" shrinkToFit="1"/>
      <protection locked="0"/>
    </xf>
    <xf numFmtId="0" fontId="11" fillId="0" borderId="9" xfId="0" applyFont="1" applyFill="1" applyBorder="1" applyAlignment="1" applyProtection="1">
      <alignment horizontal="left" vertical="top" wrapText="1" shrinkToFit="1"/>
      <protection locked="0"/>
    </xf>
    <xf numFmtId="0" fontId="11" fillId="0" borderId="10" xfId="0" applyFont="1" applyFill="1" applyBorder="1" applyAlignment="1" applyProtection="1">
      <alignment horizontal="left" vertical="top" wrapText="1" shrinkToFit="1"/>
      <protection locked="0"/>
    </xf>
    <xf numFmtId="0" fontId="11" fillId="0" borderId="1" xfId="0" applyFont="1" applyFill="1" applyBorder="1" applyAlignment="1" applyProtection="1">
      <alignment horizontal="left" vertical="top" wrapText="1" shrinkToFit="1"/>
      <protection locked="0"/>
    </xf>
    <xf numFmtId="0" fontId="11" fillId="0" borderId="11" xfId="0" applyFont="1" applyFill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Fill="1" applyBorder="1" applyAlignment="1">
      <alignment horizontal="left" shrinkToFit="1"/>
    </xf>
    <xf numFmtId="0" fontId="8" fillId="0" borderId="1" xfId="0" applyFont="1" applyFill="1" applyBorder="1" applyAlignment="1">
      <alignment horizontal="left" shrinkToFit="1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5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12" fillId="0" borderId="6" xfId="2" applyFont="1" applyFill="1" applyBorder="1" applyAlignment="1">
      <alignment horizontal="center" vertical="center" shrinkToFit="1"/>
    </xf>
    <xf numFmtId="0" fontId="12" fillId="0" borderId="7" xfId="2" applyFont="1" applyFill="1" applyBorder="1" applyAlignment="1">
      <alignment horizontal="center" vertical="center" shrinkToFit="1"/>
    </xf>
    <xf numFmtId="0" fontId="12" fillId="0" borderId="1" xfId="2" applyFont="1" applyFill="1" applyBorder="1" applyAlignment="1">
      <alignment horizontal="center" vertical="center" shrinkToFit="1"/>
    </xf>
    <xf numFmtId="0" fontId="12" fillId="0" borderId="11" xfId="2" applyFont="1" applyFill="1" applyBorder="1" applyAlignment="1">
      <alignment horizontal="center" vertical="center" shrinkToFit="1"/>
    </xf>
    <xf numFmtId="0" fontId="12" fillId="0" borderId="5" xfId="2" applyFont="1" applyFill="1" applyBorder="1" applyAlignment="1" applyProtection="1">
      <alignment horizontal="center" vertical="center" shrinkToFit="1"/>
      <protection locked="0"/>
    </xf>
    <xf numFmtId="0" fontId="12" fillId="0" borderId="6" xfId="2" applyFont="1" applyFill="1" applyBorder="1" applyAlignment="1" applyProtection="1">
      <alignment horizontal="center" vertical="center" shrinkToFit="1"/>
      <protection locked="0"/>
    </xf>
    <xf numFmtId="0" fontId="12" fillId="0" borderId="10" xfId="2" applyFont="1" applyFill="1" applyBorder="1" applyAlignment="1" applyProtection="1">
      <alignment horizontal="center" vertical="center" shrinkToFit="1"/>
      <protection locked="0"/>
    </xf>
    <xf numFmtId="0" fontId="12" fillId="0" borderId="1" xfId="2" applyFont="1" applyFill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73.599999999999994</c:v>
                </c:pt>
                <c:pt idx="1">
                  <c:v>73.5</c:v>
                </c:pt>
                <c:pt idx="2">
                  <c:v>73.2</c:v>
                </c:pt>
                <c:pt idx="3">
                  <c:v>69.099999999999994</c:v>
                </c:pt>
                <c:pt idx="4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D-451A-960C-F0129199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62688"/>
        <c:axId val="14686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76.099999999999994</c:v>
                </c:pt>
                <c:pt idx="1">
                  <c:v>77</c:v>
                </c:pt>
                <c:pt idx="2">
                  <c:v>77.599999999999994</c:v>
                </c:pt>
                <c:pt idx="3">
                  <c:v>77</c:v>
                </c:pt>
                <c:pt idx="4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D-451A-960C-F0129199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2688"/>
        <c:axId val="146866608"/>
      </c:lineChart>
      <c:catAx>
        <c:axId val="146862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6866608"/>
        <c:crosses val="autoZero"/>
        <c:auto val="1"/>
        <c:lblAlgn val="ctr"/>
        <c:lblOffset val="100"/>
        <c:noMultiLvlLbl val="1"/>
      </c:catAx>
      <c:valAx>
        <c:axId val="14686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6862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19375</c:v>
                </c:pt>
                <c:pt idx="1">
                  <c:v>20038</c:v>
                </c:pt>
                <c:pt idx="2">
                  <c:v>21522</c:v>
                </c:pt>
                <c:pt idx="3">
                  <c:v>21848</c:v>
                </c:pt>
                <c:pt idx="4">
                  <c:v>22788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1-4D60-93C1-546A97EA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69344"/>
        <c:axId val="22796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14455</c:v>
                </c:pt>
                <c:pt idx="1">
                  <c:v>15171</c:v>
                </c:pt>
                <c:pt idx="2">
                  <c:v>15887</c:v>
                </c:pt>
                <c:pt idx="3">
                  <c:v>16979</c:v>
                </c:pt>
                <c:pt idx="4">
                  <c:v>18423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D60-93C1-546A97EA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9344"/>
        <c:axId val="227964640"/>
      </c:lineChart>
      <c:catAx>
        <c:axId val="227969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964640"/>
        <c:crosses val="autoZero"/>
        <c:auto val="1"/>
        <c:lblAlgn val="ctr"/>
        <c:lblOffset val="100"/>
        <c:noMultiLvlLbl val="1"/>
      </c:catAx>
      <c:valAx>
        <c:axId val="22796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7969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58678</c:v>
                </c:pt>
                <c:pt idx="1">
                  <c:v>61432</c:v>
                </c:pt>
                <c:pt idx="2">
                  <c:v>62962</c:v>
                </c:pt>
                <c:pt idx="3">
                  <c:v>63905</c:v>
                </c:pt>
                <c:pt idx="4">
                  <c:v>68561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7-4B93-A248-E3D88109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69736"/>
        <c:axId val="22796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55265</c:v>
                </c:pt>
                <c:pt idx="1">
                  <c:v>56892</c:v>
                </c:pt>
                <c:pt idx="2">
                  <c:v>59108</c:v>
                </c:pt>
                <c:pt idx="3">
                  <c:v>60271</c:v>
                </c:pt>
                <c:pt idx="4">
                  <c:v>63766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7-4B93-A248-E3D88109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9736"/>
        <c:axId val="227967776"/>
      </c:lineChart>
      <c:catAx>
        <c:axId val="227969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967776"/>
        <c:crosses val="autoZero"/>
        <c:auto val="1"/>
        <c:lblAlgn val="ctr"/>
        <c:lblOffset val="100"/>
        <c:noMultiLvlLbl val="1"/>
      </c:catAx>
      <c:valAx>
        <c:axId val="22796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7969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0</c:v>
                </c:pt>
                <c:pt idx="2">
                  <c:v>0</c:v>
                </c:pt>
                <c:pt idx="3">
                  <c:v>2.6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2-4396-86DC-F14AD612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63080"/>
        <c:axId val="227614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42.9</c:v>
                </c:pt>
                <c:pt idx="1">
                  <c:v>40.200000000000003</c:v>
                </c:pt>
                <c:pt idx="2">
                  <c:v>40.4</c:v>
                </c:pt>
                <c:pt idx="3">
                  <c:v>40.1</c:v>
                </c:pt>
                <c:pt idx="4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2-4396-86DC-F14AD612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3080"/>
        <c:axId val="227614696"/>
      </c:lineChart>
      <c:catAx>
        <c:axId val="146863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614696"/>
        <c:crosses val="autoZero"/>
        <c:auto val="1"/>
        <c:lblAlgn val="ctr"/>
        <c:lblOffset val="100"/>
        <c:noMultiLvlLbl val="1"/>
      </c:catAx>
      <c:valAx>
        <c:axId val="227614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6863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95.8</c:v>
                </c:pt>
                <c:pt idx="2">
                  <c:v>95</c:v>
                </c:pt>
                <c:pt idx="3">
                  <c:v>89.2</c:v>
                </c:pt>
                <c:pt idx="4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2-4652-96B5-570EF047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5480"/>
        <c:axId val="22761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91.6</c:v>
                </c:pt>
                <c:pt idx="1">
                  <c:v>92.1</c:v>
                </c:pt>
                <c:pt idx="2">
                  <c:v>92.3</c:v>
                </c:pt>
                <c:pt idx="3">
                  <c:v>92.4</c:v>
                </c:pt>
                <c:pt idx="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52-96B5-570EF047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5480"/>
        <c:axId val="227619792"/>
      </c:lineChart>
      <c:catAx>
        <c:axId val="227615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619792"/>
        <c:crosses val="autoZero"/>
        <c:auto val="1"/>
        <c:lblAlgn val="ctr"/>
        <c:lblOffset val="100"/>
        <c:noMultiLvlLbl val="1"/>
      </c:catAx>
      <c:valAx>
        <c:axId val="22761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15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104.9</c:v>
                </c:pt>
                <c:pt idx="2">
                  <c:v>104.4</c:v>
                </c:pt>
                <c:pt idx="3">
                  <c:v>97.5</c:v>
                </c:pt>
                <c:pt idx="4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8-4598-BAFC-D2357621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5872"/>
        <c:axId val="227616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98.7</c:v>
                </c:pt>
                <c:pt idx="2">
                  <c:v>99</c:v>
                </c:pt>
                <c:pt idx="3">
                  <c:v>99</c:v>
                </c:pt>
                <c:pt idx="4">
                  <c:v>103.9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8-4598-BAFC-D2357621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5872"/>
        <c:axId val="227616264"/>
      </c:lineChart>
      <c:catAx>
        <c:axId val="227615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616264"/>
        <c:crosses val="autoZero"/>
        <c:auto val="1"/>
        <c:lblAlgn val="ctr"/>
        <c:lblOffset val="100"/>
        <c:noMultiLvlLbl val="1"/>
      </c:catAx>
      <c:valAx>
        <c:axId val="227616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276158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40.9</c:v>
                </c:pt>
                <c:pt idx="1">
                  <c:v>41.8</c:v>
                </c:pt>
                <c:pt idx="2">
                  <c:v>46.4</c:v>
                </c:pt>
                <c:pt idx="3">
                  <c:v>50.6</c:v>
                </c:pt>
                <c:pt idx="4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7-48F5-9A92-18ECB730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8224"/>
        <c:axId val="227618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52.5</c:v>
                </c:pt>
                <c:pt idx="1">
                  <c:v>52.7</c:v>
                </c:pt>
                <c:pt idx="2">
                  <c:v>53.7</c:v>
                </c:pt>
                <c:pt idx="3">
                  <c:v>56.4</c:v>
                </c:pt>
                <c:pt idx="4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7-48F5-9A92-18ECB730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8224"/>
        <c:axId val="227618616"/>
      </c:lineChart>
      <c:catAx>
        <c:axId val="227618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618616"/>
        <c:crosses val="autoZero"/>
        <c:auto val="1"/>
        <c:lblAlgn val="ctr"/>
        <c:lblOffset val="100"/>
        <c:noMultiLvlLbl val="1"/>
      </c:catAx>
      <c:valAx>
        <c:axId val="227618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18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72.099999999999994</c:v>
                </c:pt>
                <c:pt idx="1">
                  <c:v>67.3</c:v>
                </c:pt>
                <c:pt idx="2">
                  <c:v>70</c:v>
                </c:pt>
                <c:pt idx="3">
                  <c:v>71.900000000000006</c:v>
                </c:pt>
                <c:pt idx="4">
                  <c:v>71.3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B-40FE-AA22-789D66C4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3520"/>
        <c:axId val="22761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66.099999999999994</c:v>
                </c:pt>
                <c:pt idx="1">
                  <c:v>68.400000000000006</c:v>
                </c:pt>
                <c:pt idx="2">
                  <c:v>69.3</c:v>
                </c:pt>
                <c:pt idx="3">
                  <c:v>71.099999999999994</c:v>
                </c:pt>
                <c:pt idx="4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B-40FE-AA22-789D66C4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3520"/>
        <c:axId val="227616656"/>
      </c:lineChart>
      <c:catAx>
        <c:axId val="227613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616656"/>
        <c:crosses val="autoZero"/>
        <c:auto val="1"/>
        <c:lblAlgn val="ctr"/>
        <c:lblOffset val="100"/>
        <c:noMultiLvlLbl val="1"/>
      </c:catAx>
      <c:valAx>
        <c:axId val="22761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135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23930163</c:v>
                </c:pt>
                <c:pt idx="1">
                  <c:v>23574889</c:v>
                </c:pt>
                <c:pt idx="2">
                  <c:v>24281677</c:v>
                </c:pt>
                <c:pt idx="3">
                  <c:v>25028761</c:v>
                </c:pt>
                <c:pt idx="4">
                  <c:v>27301969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A-43B1-97B8-76964550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14304"/>
        <c:axId val="227965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44446754</c:v>
                </c:pt>
                <c:pt idx="1">
                  <c:v>45729936</c:v>
                </c:pt>
                <c:pt idx="2">
                  <c:v>47442477</c:v>
                </c:pt>
                <c:pt idx="3">
                  <c:v>48164556</c:v>
                </c:pt>
                <c:pt idx="4">
                  <c:v>49637382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A-43B1-97B8-769645504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304"/>
        <c:axId val="227965032"/>
      </c:lineChart>
      <c:catAx>
        <c:axId val="22761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965032"/>
        <c:crosses val="autoZero"/>
        <c:auto val="1"/>
        <c:lblAlgn val="ctr"/>
        <c:lblOffset val="100"/>
        <c:noMultiLvlLbl val="1"/>
      </c:catAx>
      <c:valAx>
        <c:axId val="227965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7614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23.5</c:v>
                </c:pt>
                <c:pt idx="1">
                  <c:v>22.5</c:v>
                </c:pt>
                <c:pt idx="2">
                  <c:v>22.8</c:v>
                </c:pt>
                <c:pt idx="3">
                  <c:v>23</c:v>
                </c:pt>
                <c:pt idx="4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3-4DF9-B5CF-AB0674D2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62680"/>
        <c:axId val="227968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25.2</c:v>
                </c:pt>
                <c:pt idx="1">
                  <c:v>25.4</c:v>
                </c:pt>
                <c:pt idx="2">
                  <c:v>25.8</c:v>
                </c:pt>
                <c:pt idx="3">
                  <c:v>26.4</c:v>
                </c:pt>
                <c:pt idx="4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3-4DF9-B5CF-AB0674D2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2680"/>
        <c:axId val="227968168"/>
      </c:lineChart>
      <c:catAx>
        <c:axId val="227962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968168"/>
        <c:crosses val="autoZero"/>
        <c:auto val="1"/>
        <c:lblAlgn val="ctr"/>
        <c:lblOffset val="100"/>
        <c:noMultiLvlLbl val="1"/>
      </c:catAx>
      <c:valAx>
        <c:axId val="227968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962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51.3</c:v>
                </c:pt>
                <c:pt idx="1">
                  <c:v>49.5</c:v>
                </c:pt>
                <c:pt idx="2">
                  <c:v>49.2</c:v>
                </c:pt>
                <c:pt idx="3">
                  <c:v>52.4</c:v>
                </c:pt>
                <c:pt idx="4">
                  <c:v>53.2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B-4F77-AC34-3008B186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964248"/>
        <c:axId val="227963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54.1</c:v>
                </c:pt>
                <c:pt idx="1">
                  <c:v>53.8</c:v>
                </c:pt>
                <c:pt idx="2">
                  <c:v>53</c:v>
                </c:pt>
                <c:pt idx="3">
                  <c:v>53</c:v>
                </c:pt>
                <c:pt idx="4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B-4F77-AC34-3008B186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64248"/>
        <c:axId val="227963464"/>
      </c:lineChart>
      <c:catAx>
        <c:axId val="227964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27963464"/>
        <c:crosses val="autoZero"/>
        <c:auto val="1"/>
        <c:lblAlgn val="ctr"/>
        <c:lblOffset val="100"/>
        <c:noMultiLvlLbl val="1"/>
      </c:catAx>
      <c:valAx>
        <c:axId val="227963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964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M18" zoomScale="110" zoomScaleNormal="110" zoomScaleSheetLayoutView="70" workbookViewId="0">
      <selection activeCell="NJ39" sqref="NJ39:NX51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3" customWidth="1"/>
    <col min="393" max="393" width="2.63281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 x14ac:dyDescent="0.2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 x14ac:dyDescent="0.2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54" t="str">
        <f>データ!H6</f>
        <v>三重県地方独立行政法人三重県立総合医療センター　総合医療センター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44" t="s">
        <v>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6"/>
      <c r="AU7" s="144" t="s">
        <v>2</v>
      </c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6"/>
      <c r="CN7" s="144" t="s">
        <v>3</v>
      </c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6"/>
      <c r="EG7" s="144" t="s">
        <v>4</v>
      </c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6"/>
      <c r="FZ7" s="144" t="s">
        <v>5</v>
      </c>
      <c r="GA7" s="145"/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5"/>
      <c r="GS7" s="145"/>
      <c r="GT7" s="145"/>
      <c r="GU7" s="145"/>
      <c r="GV7" s="145"/>
      <c r="GW7" s="145"/>
      <c r="GX7" s="145"/>
      <c r="GY7" s="145"/>
      <c r="GZ7" s="145"/>
      <c r="HA7" s="145"/>
      <c r="HB7" s="145"/>
      <c r="HC7" s="145"/>
      <c r="HD7" s="145"/>
      <c r="HE7" s="145"/>
      <c r="HF7" s="145"/>
      <c r="HG7" s="145"/>
      <c r="HH7" s="145"/>
      <c r="HI7" s="145"/>
      <c r="HJ7" s="145"/>
      <c r="HK7" s="145"/>
      <c r="HL7" s="145"/>
      <c r="HM7" s="145"/>
      <c r="HN7" s="145"/>
      <c r="HO7" s="145"/>
      <c r="HP7" s="145"/>
      <c r="HQ7" s="145"/>
      <c r="HR7" s="146"/>
      <c r="ID7" s="144" t="s">
        <v>6</v>
      </c>
      <c r="IE7" s="145"/>
      <c r="IF7" s="145"/>
      <c r="IG7" s="145"/>
      <c r="IH7" s="145"/>
      <c r="II7" s="145"/>
      <c r="IJ7" s="145"/>
      <c r="IK7" s="145"/>
      <c r="IL7" s="145"/>
      <c r="IM7" s="145"/>
      <c r="IN7" s="145"/>
      <c r="IO7" s="145"/>
      <c r="IP7" s="145"/>
      <c r="IQ7" s="145"/>
      <c r="IR7" s="145"/>
      <c r="IS7" s="145"/>
      <c r="IT7" s="145"/>
      <c r="IU7" s="145"/>
      <c r="IV7" s="145"/>
      <c r="IW7" s="145"/>
      <c r="IX7" s="145"/>
      <c r="IY7" s="145"/>
      <c r="IZ7" s="145"/>
      <c r="JA7" s="145"/>
      <c r="JB7" s="145"/>
      <c r="JC7" s="145"/>
      <c r="JD7" s="145"/>
      <c r="JE7" s="145"/>
      <c r="JF7" s="145"/>
      <c r="JG7" s="145"/>
      <c r="JH7" s="145"/>
      <c r="JI7" s="145"/>
      <c r="JJ7" s="145"/>
      <c r="JK7" s="145"/>
      <c r="JL7" s="145"/>
      <c r="JM7" s="145"/>
      <c r="JN7" s="145"/>
      <c r="JO7" s="145"/>
      <c r="JP7" s="145"/>
      <c r="JQ7" s="145"/>
      <c r="JR7" s="145"/>
      <c r="JS7" s="145"/>
      <c r="JT7" s="145"/>
      <c r="JU7" s="145"/>
      <c r="JV7" s="146"/>
      <c r="JW7" s="144" t="s">
        <v>7</v>
      </c>
      <c r="JX7" s="145"/>
      <c r="JY7" s="145"/>
      <c r="JZ7" s="145"/>
      <c r="KA7" s="145"/>
      <c r="KB7" s="145"/>
      <c r="KC7" s="145"/>
      <c r="KD7" s="145"/>
      <c r="KE7" s="145"/>
      <c r="KF7" s="145"/>
      <c r="KG7" s="145"/>
      <c r="KH7" s="145"/>
      <c r="KI7" s="145"/>
      <c r="KJ7" s="145"/>
      <c r="KK7" s="145"/>
      <c r="KL7" s="145"/>
      <c r="KM7" s="145"/>
      <c r="KN7" s="145"/>
      <c r="KO7" s="145"/>
      <c r="KP7" s="145"/>
      <c r="KQ7" s="145"/>
      <c r="KR7" s="145"/>
      <c r="KS7" s="145"/>
      <c r="KT7" s="145"/>
      <c r="KU7" s="145"/>
      <c r="KV7" s="145"/>
      <c r="KW7" s="145"/>
      <c r="KX7" s="145"/>
      <c r="KY7" s="145"/>
      <c r="KZ7" s="145"/>
      <c r="LA7" s="145"/>
      <c r="LB7" s="145"/>
      <c r="LC7" s="145"/>
      <c r="LD7" s="145"/>
      <c r="LE7" s="145"/>
      <c r="LF7" s="145"/>
      <c r="LG7" s="145"/>
      <c r="LH7" s="145"/>
      <c r="LI7" s="145"/>
      <c r="LJ7" s="145"/>
      <c r="LK7" s="145"/>
      <c r="LL7" s="145"/>
      <c r="LM7" s="145"/>
      <c r="LN7" s="145"/>
      <c r="LO7" s="146"/>
      <c r="LP7" s="144" t="s">
        <v>8</v>
      </c>
      <c r="LQ7" s="145"/>
      <c r="LR7" s="145"/>
      <c r="LS7" s="145"/>
      <c r="LT7" s="145"/>
      <c r="LU7" s="145"/>
      <c r="LV7" s="145"/>
      <c r="LW7" s="145"/>
      <c r="LX7" s="145"/>
      <c r="LY7" s="145"/>
      <c r="LZ7" s="145"/>
      <c r="MA7" s="145"/>
      <c r="MB7" s="145"/>
      <c r="MC7" s="145"/>
      <c r="MD7" s="145"/>
      <c r="ME7" s="145"/>
      <c r="MF7" s="145"/>
      <c r="MG7" s="145"/>
      <c r="MH7" s="145"/>
      <c r="MI7" s="145"/>
      <c r="MJ7" s="145"/>
      <c r="MK7" s="145"/>
      <c r="ML7" s="145"/>
      <c r="MM7" s="145"/>
      <c r="MN7" s="145"/>
      <c r="MO7" s="145"/>
      <c r="MP7" s="145"/>
      <c r="MQ7" s="145"/>
      <c r="MR7" s="145"/>
      <c r="MS7" s="145"/>
      <c r="MT7" s="145"/>
      <c r="MU7" s="145"/>
      <c r="MV7" s="145"/>
      <c r="MW7" s="145"/>
      <c r="MX7" s="145"/>
      <c r="MY7" s="145"/>
      <c r="MZ7" s="145"/>
      <c r="NA7" s="145"/>
      <c r="NB7" s="145"/>
      <c r="NC7" s="145"/>
      <c r="ND7" s="145"/>
      <c r="NE7" s="145"/>
      <c r="NF7" s="145"/>
      <c r="NG7" s="145"/>
      <c r="NH7" s="146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2">
      <c r="A8" s="2"/>
      <c r="B8" s="141" t="str">
        <f>データ!K6</f>
        <v>地方独立行政法人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400床以上～500床未満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非設置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データ!Z6</f>
        <v>419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データ!AA6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データ!AB6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49" t="s">
        <v>10</v>
      </c>
      <c r="NK8" s="15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2">
      <c r="A9" s="2"/>
      <c r="B9" s="144" t="s">
        <v>12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6"/>
      <c r="AU9" s="144" t="s">
        <v>13</v>
      </c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6"/>
      <c r="CN9" s="144" t="s">
        <v>14</v>
      </c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6"/>
      <c r="EG9" s="144" t="s">
        <v>15</v>
      </c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6"/>
      <c r="FZ9" s="144" t="s">
        <v>16</v>
      </c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6"/>
      <c r="ID9" s="144" t="s">
        <v>17</v>
      </c>
      <c r="IE9" s="145"/>
      <c r="IF9" s="145"/>
      <c r="IG9" s="145"/>
      <c r="IH9" s="145"/>
      <c r="II9" s="145"/>
      <c r="IJ9" s="145"/>
      <c r="IK9" s="145"/>
      <c r="IL9" s="145"/>
      <c r="IM9" s="145"/>
      <c r="IN9" s="145"/>
      <c r="IO9" s="145"/>
      <c r="IP9" s="145"/>
      <c r="IQ9" s="145"/>
      <c r="IR9" s="145"/>
      <c r="IS9" s="145"/>
      <c r="IT9" s="145"/>
      <c r="IU9" s="145"/>
      <c r="IV9" s="145"/>
      <c r="IW9" s="145"/>
      <c r="IX9" s="145"/>
      <c r="IY9" s="145"/>
      <c r="IZ9" s="145"/>
      <c r="JA9" s="145"/>
      <c r="JB9" s="145"/>
      <c r="JC9" s="145"/>
      <c r="JD9" s="145"/>
      <c r="JE9" s="145"/>
      <c r="JF9" s="145"/>
      <c r="JG9" s="145"/>
      <c r="JH9" s="145"/>
      <c r="JI9" s="145"/>
      <c r="JJ9" s="145"/>
      <c r="JK9" s="145"/>
      <c r="JL9" s="145"/>
      <c r="JM9" s="145"/>
      <c r="JN9" s="145"/>
      <c r="JO9" s="145"/>
      <c r="JP9" s="145"/>
      <c r="JQ9" s="145"/>
      <c r="JR9" s="145"/>
      <c r="JS9" s="145"/>
      <c r="JT9" s="145"/>
      <c r="JU9" s="145"/>
      <c r="JV9" s="146"/>
      <c r="JW9" s="144" t="s">
        <v>18</v>
      </c>
      <c r="JX9" s="145"/>
      <c r="JY9" s="145"/>
      <c r="JZ9" s="145"/>
      <c r="KA9" s="145"/>
      <c r="KB9" s="145"/>
      <c r="KC9" s="145"/>
      <c r="KD9" s="145"/>
      <c r="KE9" s="145"/>
      <c r="KF9" s="145"/>
      <c r="KG9" s="145"/>
      <c r="KH9" s="145"/>
      <c r="KI9" s="145"/>
      <c r="KJ9" s="145"/>
      <c r="KK9" s="145"/>
      <c r="KL9" s="145"/>
      <c r="KM9" s="145"/>
      <c r="KN9" s="145"/>
      <c r="KO9" s="145"/>
      <c r="KP9" s="145"/>
      <c r="KQ9" s="145"/>
      <c r="KR9" s="145"/>
      <c r="KS9" s="145"/>
      <c r="KT9" s="145"/>
      <c r="KU9" s="145"/>
      <c r="KV9" s="145"/>
      <c r="KW9" s="145"/>
      <c r="KX9" s="145"/>
      <c r="KY9" s="145"/>
      <c r="KZ9" s="145"/>
      <c r="LA9" s="145"/>
      <c r="LB9" s="145"/>
      <c r="LC9" s="145"/>
      <c r="LD9" s="145"/>
      <c r="LE9" s="145"/>
      <c r="LF9" s="145"/>
      <c r="LG9" s="145"/>
      <c r="LH9" s="145"/>
      <c r="LI9" s="145"/>
      <c r="LJ9" s="145"/>
      <c r="LK9" s="145"/>
      <c r="LL9" s="145"/>
      <c r="LM9" s="145"/>
      <c r="LN9" s="145"/>
      <c r="LO9" s="146"/>
      <c r="LP9" s="144" t="s">
        <v>19</v>
      </c>
      <c r="LQ9" s="145"/>
      <c r="LR9" s="145"/>
      <c r="LS9" s="145"/>
      <c r="LT9" s="145"/>
      <c r="LU9" s="145"/>
      <c r="LV9" s="145"/>
      <c r="LW9" s="145"/>
      <c r="LX9" s="145"/>
      <c r="LY9" s="145"/>
      <c r="LZ9" s="145"/>
      <c r="MA9" s="145"/>
      <c r="MB9" s="145"/>
      <c r="MC9" s="145"/>
      <c r="MD9" s="145"/>
      <c r="ME9" s="145"/>
      <c r="MF9" s="145"/>
      <c r="MG9" s="145"/>
      <c r="MH9" s="145"/>
      <c r="MI9" s="145"/>
      <c r="MJ9" s="145"/>
      <c r="MK9" s="145"/>
      <c r="ML9" s="145"/>
      <c r="MM9" s="145"/>
      <c r="MN9" s="145"/>
      <c r="MO9" s="145"/>
      <c r="MP9" s="145"/>
      <c r="MQ9" s="145"/>
      <c r="MR9" s="145"/>
      <c r="MS9" s="145"/>
      <c r="MT9" s="145"/>
      <c r="MU9" s="145"/>
      <c r="MV9" s="145"/>
      <c r="MW9" s="145"/>
      <c r="MX9" s="145"/>
      <c r="MY9" s="145"/>
      <c r="MZ9" s="145"/>
      <c r="NA9" s="145"/>
      <c r="NB9" s="145"/>
      <c r="NC9" s="145"/>
      <c r="ND9" s="145"/>
      <c r="NE9" s="145"/>
      <c r="NF9" s="145"/>
      <c r="NG9" s="145"/>
      <c r="NH9" s="146"/>
      <c r="NI9" s="3"/>
      <c r="NJ9" s="151" t="s">
        <v>20</v>
      </c>
      <c r="NK9" s="152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2">
      <c r="A10" s="2"/>
      <c r="B10" s="141" t="str">
        <f>データ!P6</f>
        <v>直営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26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対象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透 I 未 訓 ガ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 臨 感 へ 災 地 輪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データ!AC6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>
        <f>データ!AD6</f>
        <v>4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データ!AE6</f>
        <v>423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7" t="s">
        <v>22</v>
      </c>
      <c r="NK10" s="148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2">
      <c r="A11" s="2"/>
      <c r="B11" s="144" t="s">
        <v>24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6"/>
      <c r="AU11" s="144" t="s">
        <v>25</v>
      </c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  <c r="BY11" s="145"/>
      <c r="BZ11" s="145"/>
      <c r="CA11" s="145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6"/>
      <c r="CN11" s="144" t="s">
        <v>26</v>
      </c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DW11" s="145"/>
      <c r="DX11" s="145"/>
      <c r="DY11" s="145"/>
      <c r="DZ11" s="145"/>
      <c r="EA11" s="145"/>
      <c r="EB11" s="145"/>
      <c r="EC11" s="145"/>
      <c r="ED11" s="145"/>
      <c r="EE11" s="145"/>
      <c r="EF11" s="146"/>
      <c r="EG11" s="144" t="s">
        <v>27</v>
      </c>
      <c r="EH11" s="145"/>
      <c r="EI11" s="145"/>
      <c r="EJ11" s="145"/>
      <c r="EK11" s="145"/>
      <c r="EL11" s="145"/>
      <c r="EM11" s="145"/>
      <c r="EN11" s="145"/>
      <c r="EO11" s="145"/>
      <c r="EP11" s="145"/>
      <c r="EQ11" s="145"/>
      <c r="ER11" s="145"/>
      <c r="ES11" s="145"/>
      <c r="ET11" s="145"/>
      <c r="EU11" s="145"/>
      <c r="EV11" s="145"/>
      <c r="EW11" s="145"/>
      <c r="EX11" s="145"/>
      <c r="EY11" s="145"/>
      <c r="EZ11" s="145"/>
      <c r="FA11" s="145"/>
      <c r="FB11" s="145"/>
      <c r="FC11" s="145"/>
      <c r="FD11" s="145"/>
      <c r="FE11" s="145"/>
      <c r="FF11" s="145"/>
      <c r="FG11" s="145"/>
      <c r="FH11" s="145"/>
      <c r="FI11" s="145"/>
      <c r="FJ11" s="145"/>
      <c r="FK11" s="145"/>
      <c r="FL11" s="145"/>
      <c r="FM11" s="145"/>
      <c r="FN11" s="145"/>
      <c r="FO11" s="145"/>
      <c r="FP11" s="145"/>
      <c r="FQ11" s="145"/>
      <c r="FR11" s="145"/>
      <c r="FS11" s="145"/>
      <c r="FT11" s="145"/>
      <c r="FU11" s="145"/>
      <c r="FV11" s="145"/>
      <c r="FW11" s="145"/>
      <c r="FX11" s="145"/>
      <c r="FY11" s="146"/>
      <c r="FZ11" s="144" t="s">
        <v>28</v>
      </c>
      <c r="GA11" s="145"/>
      <c r="GB11" s="145"/>
      <c r="GC11" s="145"/>
      <c r="GD11" s="145"/>
      <c r="GE11" s="145"/>
      <c r="GF11" s="145"/>
      <c r="GG11" s="145"/>
      <c r="GH11" s="145"/>
      <c r="GI11" s="145"/>
      <c r="GJ11" s="145"/>
      <c r="GK11" s="145"/>
      <c r="GL11" s="145"/>
      <c r="GM11" s="145"/>
      <c r="GN11" s="145"/>
      <c r="GO11" s="145"/>
      <c r="GP11" s="145"/>
      <c r="GQ11" s="145"/>
      <c r="GR11" s="145"/>
      <c r="GS11" s="145"/>
      <c r="GT11" s="145"/>
      <c r="GU11" s="145"/>
      <c r="GV11" s="145"/>
      <c r="GW11" s="145"/>
      <c r="GX11" s="145"/>
      <c r="GY11" s="145"/>
      <c r="GZ11" s="145"/>
      <c r="HA11" s="145"/>
      <c r="HB11" s="145"/>
      <c r="HC11" s="145"/>
      <c r="HD11" s="145"/>
      <c r="HE11" s="145"/>
      <c r="HF11" s="145"/>
      <c r="HG11" s="145"/>
      <c r="HH11" s="145"/>
      <c r="HI11" s="145"/>
      <c r="HJ11" s="145"/>
      <c r="HK11" s="145"/>
      <c r="HL11" s="145"/>
      <c r="HM11" s="145"/>
      <c r="HN11" s="145"/>
      <c r="HO11" s="145"/>
      <c r="HP11" s="145"/>
      <c r="HQ11" s="145"/>
      <c r="HR11" s="146"/>
      <c r="ID11" s="144" t="s">
        <v>29</v>
      </c>
      <c r="IE11" s="145"/>
      <c r="IF11" s="145"/>
      <c r="IG11" s="145"/>
      <c r="IH11" s="145"/>
      <c r="II11" s="145"/>
      <c r="IJ11" s="145"/>
      <c r="IK11" s="145"/>
      <c r="IL11" s="145"/>
      <c r="IM11" s="145"/>
      <c r="IN11" s="145"/>
      <c r="IO11" s="145"/>
      <c r="IP11" s="145"/>
      <c r="IQ11" s="145"/>
      <c r="IR11" s="145"/>
      <c r="IS11" s="145"/>
      <c r="IT11" s="145"/>
      <c r="IU11" s="145"/>
      <c r="IV11" s="145"/>
      <c r="IW11" s="145"/>
      <c r="IX11" s="145"/>
      <c r="IY11" s="145"/>
      <c r="IZ11" s="145"/>
      <c r="JA11" s="145"/>
      <c r="JB11" s="145"/>
      <c r="JC11" s="145"/>
      <c r="JD11" s="145"/>
      <c r="JE11" s="145"/>
      <c r="JF11" s="145"/>
      <c r="JG11" s="145"/>
      <c r="JH11" s="145"/>
      <c r="JI11" s="145"/>
      <c r="JJ11" s="145"/>
      <c r="JK11" s="145"/>
      <c r="JL11" s="145"/>
      <c r="JM11" s="145"/>
      <c r="JN11" s="145"/>
      <c r="JO11" s="145"/>
      <c r="JP11" s="145"/>
      <c r="JQ11" s="145"/>
      <c r="JR11" s="145"/>
      <c r="JS11" s="145"/>
      <c r="JT11" s="145"/>
      <c r="JU11" s="145"/>
      <c r="JV11" s="146"/>
      <c r="JW11" s="144" t="s">
        <v>30</v>
      </c>
      <c r="JX11" s="145"/>
      <c r="JY11" s="145"/>
      <c r="JZ11" s="145"/>
      <c r="KA11" s="145"/>
      <c r="KB11" s="145"/>
      <c r="KC11" s="145"/>
      <c r="KD11" s="145"/>
      <c r="KE11" s="145"/>
      <c r="KF11" s="145"/>
      <c r="KG11" s="145"/>
      <c r="KH11" s="145"/>
      <c r="KI11" s="145"/>
      <c r="KJ11" s="145"/>
      <c r="KK11" s="145"/>
      <c r="KL11" s="145"/>
      <c r="KM11" s="145"/>
      <c r="KN11" s="145"/>
      <c r="KO11" s="145"/>
      <c r="KP11" s="145"/>
      <c r="KQ11" s="145"/>
      <c r="KR11" s="145"/>
      <c r="KS11" s="145"/>
      <c r="KT11" s="145"/>
      <c r="KU11" s="145"/>
      <c r="KV11" s="145"/>
      <c r="KW11" s="145"/>
      <c r="KX11" s="145"/>
      <c r="KY11" s="145"/>
      <c r="KZ11" s="145"/>
      <c r="LA11" s="145"/>
      <c r="LB11" s="145"/>
      <c r="LC11" s="145"/>
      <c r="LD11" s="145"/>
      <c r="LE11" s="145"/>
      <c r="LF11" s="145"/>
      <c r="LG11" s="145"/>
      <c r="LH11" s="145"/>
      <c r="LI11" s="145"/>
      <c r="LJ11" s="145"/>
      <c r="LK11" s="145"/>
      <c r="LL11" s="145"/>
      <c r="LM11" s="145"/>
      <c r="LN11" s="145"/>
      <c r="LO11" s="146"/>
      <c r="LP11" s="144" t="s">
        <v>31</v>
      </c>
      <c r="LQ11" s="145"/>
      <c r="LR11" s="145"/>
      <c r="LS11" s="145"/>
      <c r="LT11" s="145"/>
      <c r="LU11" s="145"/>
      <c r="LV11" s="145"/>
      <c r="LW11" s="145"/>
      <c r="LX11" s="145"/>
      <c r="LY11" s="145"/>
      <c r="LZ11" s="145"/>
      <c r="MA11" s="145"/>
      <c r="MB11" s="145"/>
      <c r="MC11" s="145"/>
      <c r="MD11" s="145"/>
      <c r="ME11" s="145"/>
      <c r="MF11" s="145"/>
      <c r="MG11" s="145"/>
      <c r="MH11" s="145"/>
      <c r="MI11" s="145"/>
      <c r="MJ11" s="145"/>
      <c r="MK11" s="145"/>
      <c r="ML11" s="145"/>
      <c r="MM11" s="145"/>
      <c r="MN11" s="145"/>
      <c r="MO11" s="145"/>
      <c r="MP11" s="145"/>
      <c r="MQ11" s="145"/>
      <c r="MR11" s="145"/>
      <c r="MS11" s="145"/>
      <c r="MT11" s="145"/>
      <c r="MU11" s="145"/>
      <c r="MV11" s="145"/>
      <c r="MW11" s="145"/>
      <c r="MX11" s="145"/>
      <c r="MY11" s="145"/>
      <c r="MZ11" s="145"/>
      <c r="NA11" s="145"/>
      <c r="NB11" s="145"/>
      <c r="NC11" s="145"/>
      <c r="ND11" s="145"/>
      <c r="NE11" s="145"/>
      <c r="NF11" s="145"/>
      <c r="NG11" s="145"/>
      <c r="NH11" s="146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30" t="str">
        <f>データ!U6</f>
        <v>-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29978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非該当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非該当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FZ12" s="141" t="str">
        <f>データ!Y6</f>
        <v>７：１</v>
      </c>
      <c r="GA12" s="142"/>
      <c r="GB12" s="142"/>
      <c r="GC12" s="142"/>
      <c r="GD12" s="142"/>
      <c r="GE12" s="142"/>
      <c r="GF12" s="142"/>
      <c r="GG12" s="142"/>
      <c r="GH12" s="142"/>
      <c r="GI12" s="142"/>
      <c r="GJ12" s="142"/>
      <c r="GK12" s="142"/>
      <c r="GL12" s="142"/>
      <c r="GM12" s="142"/>
      <c r="GN12" s="142"/>
      <c r="GO12" s="142"/>
      <c r="GP12" s="142"/>
      <c r="GQ12" s="142"/>
      <c r="GR12" s="142"/>
      <c r="GS12" s="142"/>
      <c r="GT12" s="142"/>
      <c r="GU12" s="142"/>
      <c r="GV12" s="142"/>
      <c r="GW12" s="142"/>
      <c r="GX12" s="142"/>
      <c r="GY12" s="142"/>
      <c r="GZ12" s="142"/>
      <c r="HA12" s="142"/>
      <c r="HB12" s="142"/>
      <c r="HC12" s="142"/>
      <c r="HD12" s="142"/>
      <c r="HE12" s="142"/>
      <c r="HF12" s="142"/>
      <c r="HG12" s="142"/>
      <c r="HH12" s="142"/>
      <c r="HI12" s="142"/>
      <c r="HJ12" s="142"/>
      <c r="HK12" s="142"/>
      <c r="HL12" s="142"/>
      <c r="HM12" s="142"/>
      <c r="HN12" s="142"/>
      <c r="HO12" s="142"/>
      <c r="HP12" s="142"/>
      <c r="HQ12" s="142"/>
      <c r="HR12" s="143"/>
      <c r="ID12" s="130">
        <f>データ!AF6</f>
        <v>377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データ!AG6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データ!AH6</f>
        <v>377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33" t="s">
        <v>32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2">
      <c r="A14" s="2"/>
      <c r="B14" s="133" t="s">
        <v>33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34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 x14ac:dyDescent="0.2">
      <c r="A16" s="21"/>
      <c r="B16" s="6"/>
      <c r="C16" s="7"/>
      <c r="D16" s="7"/>
      <c r="E16" s="7"/>
      <c r="F16" s="88" t="s">
        <v>35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35" t="s">
        <v>36</v>
      </c>
      <c r="NK16" s="136"/>
      <c r="NL16" s="136"/>
      <c r="NM16" s="136"/>
      <c r="NN16" s="137"/>
      <c r="NO16" s="135" t="s">
        <v>37</v>
      </c>
      <c r="NP16" s="136"/>
      <c r="NQ16" s="136"/>
      <c r="NR16" s="136"/>
      <c r="NS16" s="137"/>
      <c r="NT16" s="135" t="s">
        <v>38</v>
      </c>
      <c r="NU16" s="136"/>
      <c r="NV16" s="136"/>
      <c r="NW16" s="136"/>
      <c r="NX16" s="137"/>
    </row>
    <row r="17" spans="1:393" ht="13.5" customHeight="1" x14ac:dyDescent="0.2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3" ht="13.5" customHeight="1" x14ac:dyDescent="0.2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26" t="s">
        <v>39</v>
      </c>
      <c r="NK18" s="127"/>
      <c r="NL18" s="127"/>
      <c r="NM18" s="122" t="s">
        <v>40</v>
      </c>
      <c r="NN18" s="123"/>
      <c r="NO18" s="126" t="s">
        <v>70</v>
      </c>
      <c r="NP18" s="127"/>
      <c r="NQ18" s="127"/>
      <c r="NR18" s="122" t="s">
        <v>40</v>
      </c>
      <c r="NS18" s="123"/>
      <c r="NT18" s="126" t="s">
        <v>39</v>
      </c>
      <c r="NU18" s="127"/>
      <c r="NV18" s="127"/>
      <c r="NW18" s="122" t="s">
        <v>40</v>
      </c>
      <c r="NX18" s="123"/>
      <c r="NY18" s="73"/>
      <c r="NZ18" s="73"/>
      <c r="OC18" s="2" t="s">
        <v>41</v>
      </c>
    </row>
    <row r="19" spans="1:393" ht="13.5" customHeight="1" x14ac:dyDescent="0.2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8"/>
      <c r="NK19" s="129"/>
      <c r="NL19" s="129"/>
      <c r="NM19" s="124"/>
      <c r="NN19" s="125"/>
      <c r="NO19" s="128"/>
      <c r="NP19" s="129"/>
      <c r="NQ19" s="129"/>
      <c r="NR19" s="124"/>
      <c r="NS19" s="125"/>
      <c r="NT19" s="128"/>
      <c r="NU19" s="129"/>
      <c r="NV19" s="129"/>
      <c r="NW19" s="124"/>
      <c r="NX19" s="125"/>
      <c r="NY19" s="73"/>
      <c r="NZ19" s="73"/>
      <c r="OC19" s="28" t="s">
        <v>42</v>
      </c>
    </row>
    <row r="20" spans="1:393" ht="13.5" customHeight="1" x14ac:dyDescent="0.2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7" t="s">
        <v>43</v>
      </c>
      <c r="NK20" s="117"/>
      <c r="NL20" s="117"/>
      <c r="NM20" s="117"/>
      <c r="NN20" s="117"/>
      <c r="NO20" s="117"/>
      <c r="NP20" s="117"/>
      <c r="NQ20" s="117"/>
      <c r="NR20" s="117"/>
      <c r="NS20" s="117"/>
      <c r="NT20" s="117"/>
      <c r="NU20" s="117"/>
      <c r="NV20" s="117"/>
      <c r="NW20" s="117"/>
      <c r="NX20" s="117"/>
      <c r="OC20" s="28" t="s">
        <v>44</v>
      </c>
    </row>
    <row r="21" spans="1:393" ht="13.5" customHeight="1" x14ac:dyDescent="0.2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8"/>
      <c r="NK21" s="118"/>
      <c r="NL21" s="118"/>
      <c r="NM21" s="118"/>
      <c r="NN21" s="118"/>
      <c r="NO21" s="118"/>
      <c r="NP21" s="118"/>
      <c r="NQ21" s="118"/>
      <c r="NR21" s="118"/>
      <c r="NS21" s="118"/>
      <c r="NT21" s="118"/>
      <c r="NU21" s="118"/>
      <c r="NV21" s="118"/>
      <c r="NW21" s="118"/>
      <c r="NX21" s="118"/>
      <c r="OC21" s="28" t="s">
        <v>45</v>
      </c>
    </row>
    <row r="22" spans="1:393" ht="13.5" customHeight="1" x14ac:dyDescent="0.2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9" t="s">
        <v>185</v>
      </c>
      <c r="NK22" s="120"/>
      <c r="NL22" s="120"/>
      <c r="NM22" s="120"/>
      <c r="NN22" s="120"/>
      <c r="NO22" s="120"/>
      <c r="NP22" s="120"/>
      <c r="NQ22" s="120"/>
      <c r="NR22" s="120"/>
      <c r="NS22" s="120"/>
      <c r="NT22" s="120"/>
      <c r="NU22" s="120"/>
      <c r="NV22" s="120"/>
      <c r="NW22" s="120"/>
      <c r="NX22" s="121"/>
      <c r="OC22" s="28" t="s">
        <v>46</v>
      </c>
    </row>
    <row r="23" spans="1:393" ht="13.5" customHeight="1" x14ac:dyDescent="0.2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1"/>
      <c r="NK23" s="112"/>
      <c r="NL23" s="112"/>
      <c r="NM23" s="112"/>
      <c r="NN23" s="112"/>
      <c r="NO23" s="112"/>
      <c r="NP23" s="112"/>
      <c r="NQ23" s="112"/>
      <c r="NR23" s="112"/>
      <c r="NS23" s="112"/>
      <c r="NT23" s="112"/>
      <c r="NU23" s="112"/>
      <c r="NV23" s="112"/>
      <c r="NW23" s="112"/>
      <c r="NX23" s="113"/>
      <c r="OC23" s="28" t="s">
        <v>47</v>
      </c>
    </row>
    <row r="24" spans="1:393" ht="13.5" customHeight="1" x14ac:dyDescent="0.2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1"/>
      <c r="NK24" s="112"/>
      <c r="NL24" s="112"/>
      <c r="NM24" s="112"/>
      <c r="NN24" s="112"/>
      <c r="NO24" s="112"/>
      <c r="NP24" s="112"/>
      <c r="NQ24" s="112"/>
      <c r="NR24" s="112"/>
      <c r="NS24" s="112"/>
      <c r="NT24" s="112"/>
      <c r="NU24" s="112"/>
      <c r="NV24" s="112"/>
      <c r="NW24" s="112"/>
      <c r="NX24" s="113"/>
      <c r="OC24" s="28" t="s">
        <v>48</v>
      </c>
    </row>
    <row r="25" spans="1:393" ht="13.5" customHeight="1" x14ac:dyDescent="0.2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1"/>
      <c r="NK25" s="112"/>
      <c r="NL25" s="112"/>
      <c r="NM25" s="112"/>
      <c r="NN25" s="112"/>
      <c r="NO25" s="112"/>
      <c r="NP25" s="112"/>
      <c r="NQ25" s="112"/>
      <c r="NR25" s="112"/>
      <c r="NS25" s="112"/>
      <c r="NT25" s="112"/>
      <c r="NU25" s="112"/>
      <c r="NV25" s="112"/>
      <c r="NW25" s="112"/>
      <c r="NX25" s="113"/>
      <c r="OC25" s="28" t="s">
        <v>49</v>
      </c>
    </row>
    <row r="26" spans="1:393" ht="13.5" customHeight="1" x14ac:dyDescent="0.2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1"/>
      <c r="NK26" s="112"/>
      <c r="NL26" s="112"/>
      <c r="NM26" s="112"/>
      <c r="NN26" s="112"/>
      <c r="NO26" s="112"/>
      <c r="NP26" s="112"/>
      <c r="NQ26" s="112"/>
      <c r="NR26" s="112"/>
      <c r="NS26" s="112"/>
      <c r="NT26" s="112"/>
      <c r="NU26" s="112"/>
      <c r="NV26" s="112"/>
      <c r="NW26" s="112"/>
      <c r="NX26" s="113"/>
      <c r="OC26" s="28" t="s">
        <v>50</v>
      </c>
    </row>
    <row r="27" spans="1:393" ht="13.5" customHeight="1" x14ac:dyDescent="0.2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3"/>
      <c r="OC27" s="28" t="s">
        <v>51</v>
      </c>
    </row>
    <row r="28" spans="1:393" ht="13.5" customHeight="1" x14ac:dyDescent="0.2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1"/>
      <c r="NK28" s="112"/>
      <c r="NL28" s="112"/>
      <c r="NM28" s="112"/>
      <c r="NN28" s="112"/>
      <c r="NO28" s="112"/>
      <c r="NP28" s="112"/>
      <c r="NQ28" s="112"/>
      <c r="NR28" s="112"/>
      <c r="NS28" s="112"/>
      <c r="NT28" s="112"/>
      <c r="NU28" s="112"/>
      <c r="NV28" s="112"/>
      <c r="NW28" s="112"/>
      <c r="NX28" s="113"/>
      <c r="OC28" s="28" t="s">
        <v>52</v>
      </c>
    </row>
    <row r="29" spans="1:393" ht="13.5" customHeight="1" x14ac:dyDescent="0.2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1"/>
      <c r="NK29" s="112"/>
      <c r="NL29" s="112"/>
      <c r="NM29" s="112"/>
      <c r="NN29" s="112"/>
      <c r="NO29" s="112"/>
      <c r="NP29" s="112"/>
      <c r="NQ29" s="112"/>
      <c r="NR29" s="112"/>
      <c r="NS29" s="112"/>
      <c r="NT29" s="112"/>
      <c r="NU29" s="112"/>
      <c r="NV29" s="112"/>
      <c r="NW29" s="112"/>
      <c r="NX29" s="113"/>
      <c r="OC29" s="28" t="s">
        <v>53</v>
      </c>
    </row>
    <row r="30" spans="1:393" ht="13.5" customHeight="1" x14ac:dyDescent="0.2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1"/>
      <c r="NK30" s="112"/>
      <c r="NL30" s="112"/>
      <c r="NM30" s="112"/>
      <c r="NN30" s="112"/>
      <c r="NO30" s="112"/>
      <c r="NP30" s="112"/>
      <c r="NQ30" s="112"/>
      <c r="NR30" s="112"/>
      <c r="NS30" s="112"/>
      <c r="NT30" s="112"/>
      <c r="NU30" s="112"/>
      <c r="NV30" s="112"/>
      <c r="NW30" s="112"/>
      <c r="NX30" s="113"/>
      <c r="OC30" s="28" t="s">
        <v>54</v>
      </c>
    </row>
    <row r="31" spans="1:393" ht="13.5" customHeight="1" x14ac:dyDescent="0.2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1"/>
      <c r="NK31" s="112"/>
      <c r="NL31" s="112"/>
      <c r="NM31" s="112"/>
      <c r="NN31" s="112"/>
      <c r="NO31" s="112"/>
      <c r="NP31" s="112"/>
      <c r="NQ31" s="112"/>
      <c r="NR31" s="112"/>
      <c r="NS31" s="112"/>
      <c r="NT31" s="112"/>
      <c r="NU31" s="112"/>
      <c r="NV31" s="112"/>
      <c r="NW31" s="112"/>
      <c r="NX31" s="113"/>
      <c r="OC31" s="28" t="s">
        <v>55</v>
      </c>
    </row>
    <row r="32" spans="1:393" ht="13.5" customHeight="1" x14ac:dyDescent="0.2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6" t="str">
        <f>データ!$B$11</f>
        <v>H28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06" t="str">
        <f>データ!$C$11</f>
        <v>H29</v>
      </c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6" t="str">
        <f>データ!$D$11</f>
        <v>H30</v>
      </c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6" t="str">
        <f>データ!$E$11</f>
        <v>R01</v>
      </c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8"/>
      <c r="BX32" s="106" t="str">
        <f>データ!$F$11</f>
        <v>R02</v>
      </c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8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6" t="str">
        <f>データ!$B$11</f>
        <v>H28</v>
      </c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8"/>
      <c r="DS32" s="106" t="str">
        <f>データ!$C$11</f>
        <v>H29</v>
      </c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 t="str">
        <f>データ!$D$11</f>
        <v>H30</v>
      </c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8"/>
      <c r="EW32" s="106" t="str">
        <f>データ!$E$11</f>
        <v>R01</v>
      </c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 t="str">
        <f>データ!$F$11</f>
        <v>R02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8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6" t="str">
        <f>データ!$B$11</f>
        <v>H28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8"/>
      <c r="HG32" s="106" t="str">
        <f>データ!$C$11</f>
        <v>H29</v>
      </c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8"/>
      <c r="HV32" s="106" t="str">
        <f>データ!$D$11</f>
        <v>H30</v>
      </c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8"/>
      <c r="IK32" s="106" t="str">
        <f>データ!$E$11</f>
        <v>R01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  <c r="IX32" s="107"/>
      <c r="IY32" s="108"/>
      <c r="IZ32" s="106" t="str">
        <f>データ!$F$11</f>
        <v>R02</v>
      </c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8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6" t="str">
        <f>データ!$B$11</f>
        <v>H28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8"/>
      <c r="KU32" s="106" t="str">
        <f>データ!$C$11</f>
        <v>H29</v>
      </c>
      <c r="KV32" s="107"/>
      <c r="KW32" s="107"/>
      <c r="KX32" s="107"/>
      <c r="KY32" s="107"/>
      <c r="KZ32" s="107"/>
      <c r="LA32" s="107"/>
      <c r="LB32" s="107"/>
      <c r="LC32" s="107"/>
      <c r="LD32" s="107"/>
      <c r="LE32" s="107"/>
      <c r="LF32" s="107"/>
      <c r="LG32" s="107"/>
      <c r="LH32" s="107"/>
      <c r="LI32" s="108"/>
      <c r="LJ32" s="106" t="str">
        <f>データ!$D$11</f>
        <v>H30</v>
      </c>
      <c r="LK32" s="107"/>
      <c r="LL32" s="107"/>
      <c r="LM32" s="107"/>
      <c r="LN32" s="107"/>
      <c r="LO32" s="107"/>
      <c r="LP32" s="107"/>
      <c r="LQ32" s="107"/>
      <c r="LR32" s="107"/>
      <c r="LS32" s="107"/>
      <c r="LT32" s="107"/>
      <c r="LU32" s="107"/>
      <c r="LV32" s="107"/>
      <c r="LW32" s="107"/>
      <c r="LX32" s="108"/>
      <c r="LY32" s="106" t="str">
        <f>データ!$E$11</f>
        <v>R01</v>
      </c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 t="str">
        <f>データ!$F$11</f>
        <v>R02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8"/>
      <c r="ND32" s="5"/>
      <c r="NE32" s="5"/>
      <c r="NF32" s="5"/>
      <c r="NG32" s="5"/>
      <c r="NH32" s="27"/>
      <c r="NI32" s="2"/>
      <c r="NJ32" s="111"/>
      <c r="NK32" s="112"/>
      <c r="NL32" s="112"/>
      <c r="NM32" s="112"/>
      <c r="NN32" s="112"/>
      <c r="NO32" s="112"/>
      <c r="NP32" s="112"/>
      <c r="NQ32" s="112"/>
      <c r="NR32" s="112"/>
      <c r="NS32" s="112"/>
      <c r="NT32" s="112"/>
      <c r="NU32" s="112"/>
      <c r="NV32" s="112"/>
      <c r="NW32" s="112"/>
      <c r="NX32" s="113"/>
      <c r="OC32" s="28" t="s">
        <v>56</v>
      </c>
    </row>
    <row r="33" spans="1:393" ht="13.5" customHeight="1" x14ac:dyDescent="0.2">
      <c r="A33" s="2"/>
      <c r="B33" s="25"/>
      <c r="D33" s="5"/>
      <c r="E33" s="5"/>
      <c r="F33" s="5"/>
      <c r="G33" s="102" t="s">
        <v>57</v>
      </c>
      <c r="H33" s="102"/>
      <c r="I33" s="102"/>
      <c r="J33" s="102"/>
      <c r="K33" s="102"/>
      <c r="L33" s="102"/>
      <c r="M33" s="102"/>
      <c r="N33" s="102"/>
      <c r="O33" s="102"/>
      <c r="P33" s="85">
        <f>データ!AI7</f>
        <v>96.2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データ!AJ7</f>
        <v>104.9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データ!AK7</f>
        <v>104.4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データ!AL7</f>
        <v>97.5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データ!AM7</f>
        <v>100.7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102" t="s">
        <v>57</v>
      </c>
      <c r="CV33" s="102"/>
      <c r="CW33" s="102"/>
      <c r="CX33" s="102"/>
      <c r="CY33" s="102"/>
      <c r="CZ33" s="102"/>
      <c r="DA33" s="102"/>
      <c r="DB33" s="102"/>
      <c r="DC33" s="102"/>
      <c r="DD33" s="85">
        <f>データ!AT7</f>
        <v>94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データ!AU7</f>
        <v>95.8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データ!AV7</f>
        <v>95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データ!AW7</f>
        <v>89.2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データ!AX7</f>
        <v>83.7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102" t="s">
        <v>57</v>
      </c>
      <c r="GJ33" s="102"/>
      <c r="GK33" s="102"/>
      <c r="GL33" s="102"/>
      <c r="GM33" s="102"/>
      <c r="GN33" s="102"/>
      <c r="GO33" s="102"/>
      <c r="GP33" s="102"/>
      <c r="GQ33" s="102"/>
      <c r="GR33" s="85">
        <f>データ!BE7</f>
        <v>4.0999999999999996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データ!BF7</f>
        <v>0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データ!BG7</f>
        <v>0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データ!BH7</f>
        <v>2.6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データ!BI7</f>
        <v>0.4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102" t="s">
        <v>57</v>
      </c>
      <c r="JX33" s="102"/>
      <c r="JY33" s="102"/>
      <c r="JZ33" s="102"/>
      <c r="KA33" s="102"/>
      <c r="KB33" s="102"/>
      <c r="KC33" s="102"/>
      <c r="KD33" s="102"/>
      <c r="KE33" s="102"/>
      <c r="KF33" s="85">
        <f>データ!BP7</f>
        <v>73.599999999999994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データ!BQ7</f>
        <v>73.5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データ!BR7</f>
        <v>73.2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データ!BS7</f>
        <v>69.099999999999994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データ!BT7</f>
        <v>62.9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11"/>
      <c r="NK33" s="112"/>
      <c r="NL33" s="112"/>
      <c r="NM33" s="112"/>
      <c r="NN33" s="112"/>
      <c r="NO33" s="112"/>
      <c r="NP33" s="112"/>
      <c r="NQ33" s="112"/>
      <c r="NR33" s="112"/>
      <c r="NS33" s="112"/>
      <c r="NT33" s="112"/>
      <c r="NU33" s="112"/>
      <c r="NV33" s="112"/>
      <c r="NW33" s="112"/>
      <c r="NX33" s="113"/>
      <c r="OC33" s="28" t="s">
        <v>58</v>
      </c>
    </row>
    <row r="34" spans="1:393" ht="13.5" customHeight="1" x14ac:dyDescent="0.2">
      <c r="A34" s="2"/>
      <c r="B34" s="25"/>
      <c r="D34" s="5"/>
      <c r="E34" s="5"/>
      <c r="F34" s="5"/>
      <c r="G34" s="102" t="s">
        <v>59</v>
      </c>
      <c r="H34" s="102"/>
      <c r="I34" s="102"/>
      <c r="J34" s="102"/>
      <c r="K34" s="102"/>
      <c r="L34" s="102"/>
      <c r="M34" s="102"/>
      <c r="N34" s="102"/>
      <c r="O34" s="102"/>
      <c r="P34" s="85">
        <f>データ!AN7</f>
        <v>98.5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データ!AO7</f>
        <v>98.7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データ!AP7</f>
        <v>99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データ!AQ7</f>
        <v>99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データ!AR7</f>
        <v>103.9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102" t="s">
        <v>59</v>
      </c>
      <c r="CV34" s="102"/>
      <c r="CW34" s="102"/>
      <c r="CX34" s="102"/>
      <c r="CY34" s="102"/>
      <c r="CZ34" s="102"/>
      <c r="DA34" s="102"/>
      <c r="DB34" s="102"/>
      <c r="DC34" s="102"/>
      <c r="DD34" s="85">
        <f>データ!AY7</f>
        <v>91.6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データ!AZ7</f>
        <v>92.1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データ!BA7</f>
        <v>92.3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データ!BB7</f>
        <v>92.4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データ!BC7</f>
        <v>87.5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102" t="s">
        <v>59</v>
      </c>
      <c r="GJ34" s="102"/>
      <c r="GK34" s="102"/>
      <c r="GL34" s="102"/>
      <c r="GM34" s="102"/>
      <c r="GN34" s="102"/>
      <c r="GO34" s="102"/>
      <c r="GP34" s="102"/>
      <c r="GQ34" s="102"/>
      <c r="GR34" s="85">
        <f>データ!BJ7</f>
        <v>42.9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データ!BK7</f>
        <v>40.200000000000003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データ!BL7</f>
        <v>40.4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データ!BM7</f>
        <v>40.1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データ!BN7</f>
        <v>40.799999999999997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102" t="s">
        <v>59</v>
      </c>
      <c r="JX34" s="102"/>
      <c r="JY34" s="102"/>
      <c r="JZ34" s="102"/>
      <c r="KA34" s="102"/>
      <c r="KB34" s="102"/>
      <c r="KC34" s="102"/>
      <c r="KD34" s="102"/>
      <c r="KE34" s="102"/>
      <c r="KF34" s="85">
        <f>データ!BU7</f>
        <v>76.099999999999994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データ!BV7</f>
        <v>77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データ!BW7</f>
        <v>77.599999999999994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データ!BX7</f>
        <v>77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データ!BY7</f>
        <v>68.400000000000006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14"/>
      <c r="NK34" s="115"/>
      <c r="NL34" s="115"/>
      <c r="NM34" s="115"/>
      <c r="NN34" s="115"/>
      <c r="NO34" s="115"/>
      <c r="NP34" s="115"/>
      <c r="NQ34" s="115"/>
      <c r="NR34" s="115"/>
      <c r="NS34" s="115"/>
      <c r="NT34" s="115"/>
      <c r="NU34" s="115"/>
      <c r="NV34" s="115"/>
      <c r="NW34" s="115"/>
      <c r="NX34" s="116"/>
      <c r="OC34" s="28" t="s">
        <v>60</v>
      </c>
    </row>
    <row r="35" spans="1:393" ht="13.5" customHeight="1" x14ac:dyDescent="0.2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9" t="s">
        <v>61</v>
      </c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OC35" s="28" t="s">
        <v>62</v>
      </c>
    </row>
    <row r="36" spans="1:393" ht="13.5" customHeight="1" x14ac:dyDescent="0.2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OC36" s="28" t="s">
        <v>63</v>
      </c>
    </row>
    <row r="37" spans="1:393" ht="13.5" customHeight="1" x14ac:dyDescent="0.2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0" t="s">
        <v>64</v>
      </c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1"/>
      <c r="NX37" s="92"/>
      <c r="OC37" s="28" t="s">
        <v>65</v>
      </c>
    </row>
    <row r="38" spans="1:393" ht="13.5" customHeight="1" x14ac:dyDescent="0.2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3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5"/>
      <c r="OC38" s="28" t="s">
        <v>66</v>
      </c>
    </row>
    <row r="39" spans="1:393" ht="13.5" customHeight="1" x14ac:dyDescent="0.2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1" t="s">
        <v>188</v>
      </c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3"/>
      <c r="OC39" s="28" t="s">
        <v>67</v>
      </c>
    </row>
    <row r="40" spans="1:393" ht="13.5" customHeight="1" x14ac:dyDescent="0.2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1"/>
      <c r="NK40" s="112"/>
      <c r="NL40" s="112"/>
      <c r="NM40" s="112"/>
      <c r="NN40" s="112"/>
      <c r="NO40" s="112"/>
      <c r="NP40" s="112"/>
      <c r="NQ40" s="112"/>
      <c r="NR40" s="112"/>
      <c r="NS40" s="112"/>
      <c r="NT40" s="112"/>
      <c r="NU40" s="112"/>
      <c r="NV40" s="112"/>
      <c r="NW40" s="112"/>
      <c r="NX40" s="113"/>
      <c r="OC40" s="28" t="s">
        <v>68</v>
      </c>
    </row>
    <row r="41" spans="1:393" ht="13.5" customHeight="1" x14ac:dyDescent="0.2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1"/>
      <c r="NK41" s="112"/>
      <c r="NL41" s="112"/>
      <c r="NM41" s="112"/>
      <c r="NN41" s="112"/>
      <c r="NO41" s="112"/>
      <c r="NP41" s="112"/>
      <c r="NQ41" s="112"/>
      <c r="NR41" s="112"/>
      <c r="NS41" s="112"/>
      <c r="NT41" s="112"/>
      <c r="NU41" s="112"/>
      <c r="NV41" s="112"/>
      <c r="NW41" s="112"/>
      <c r="NX41" s="113"/>
      <c r="OC41" s="28" t="s">
        <v>69</v>
      </c>
    </row>
    <row r="42" spans="1:393" ht="13.5" customHeight="1" x14ac:dyDescent="0.2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1"/>
      <c r="NK42" s="112"/>
      <c r="NL42" s="112"/>
      <c r="NM42" s="112"/>
      <c r="NN42" s="112"/>
      <c r="NO42" s="112"/>
      <c r="NP42" s="112"/>
      <c r="NQ42" s="112"/>
      <c r="NR42" s="112"/>
      <c r="NS42" s="112"/>
      <c r="NT42" s="112"/>
      <c r="NU42" s="112"/>
      <c r="NV42" s="112"/>
      <c r="NW42" s="112"/>
      <c r="NX42" s="113"/>
      <c r="OC42" s="28" t="s">
        <v>70</v>
      </c>
    </row>
    <row r="43" spans="1:393" ht="13.5" customHeight="1" x14ac:dyDescent="0.2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1"/>
      <c r="NK43" s="112"/>
      <c r="NL43" s="112"/>
      <c r="NM43" s="112"/>
      <c r="NN43" s="112"/>
      <c r="NO43" s="112"/>
      <c r="NP43" s="112"/>
      <c r="NQ43" s="112"/>
      <c r="NR43" s="112"/>
      <c r="NS43" s="112"/>
      <c r="NT43" s="112"/>
      <c r="NU43" s="112"/>
      <c r="NV43" s="112"/>
      <c r="NW43" s="112"/>
      <c r="NX43" s="113"/>
      <c r="OC43" s="28" t="s">
        <v>71</v>
      </c>
    </row>
    <row r="44" spans="1:393" ht="13.5" customHeight="1" x14ac:dyDescent="0.2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1"/>
      <c r="NK44" s="112"/>
      <c r="NL44" s="112"/>
      <c r="NM44" s="112"/>
      <c r="NN44" s="112"/>
      <c r="NO44" s="112"/>
      <c r="NP44" s="112"/>
      <c r="NQ44" s="112"/>
      <c r="NR44" s="112"/>
      <c r="NS44" s="112"/>
      <c r="NT44" s="112"/>
      <c r="NU44" s="112"/>
      <c r="NV44" s="112"/>
      <c r="NW44" s="112"/>
      <c r="NX44" s="113"/>
      <c r="OC44" s="28" t="s">
        <v>72</v>
      </c>
    </row>
    <row r="45" spans="1:393" ht="13.5" customHeight="1" x14ac:dyDescent="0.2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1"/>
      <c r="NK45" s="112"/>
      <c r="NL45" s="112"/>
      <c r="NM45" s="112"/>
      <c r="NN45" s="112"/>
      <c r="NO45" s="112"/>
      <c r="NP45" s="112"/>
      <c r="NQ45" s="112"/>
      <c r="NR45" s="112"/>
      <c r="NS45" s="112"/>
      <c r="NT45" s="112"/>
      <c r="NU45" s="112"/>
      <c r="NV45" s="112"/>
      <c r="NW45" s="112"/>
      <c r="NX45" s="113"/>
      <c r="OC45" s="28" t="s">
        <v>73</v>
      </c>
    </row>
    <row r="46" spans="1:393" ht="13.5" customHeight="1" x14ac:dyDescent="0.2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1"/>
      <c r="NK46" s="112"/>
      <c r="NL46" s="112"/>
      <c r="NM46" s="112"/>
      <c r="NN46" s="112"/>
      <c r="NO46" s="112"/>
      <c r="NP46" s="112"/>
      <c r="NQ46" s="112"/>
      <c r="NR46" s="112"/>
      <c r="NS46" s="112"/>
      <c r="NT46" s="112"/>
      <c r="NU46" s="112"/>
      <c r="NV46" s="112"/>
      <c r="NW46" s="112"/>
      <c r="NX46" s="113"/>
      <c r="OC46" s="28" t="s">
        <v>74</v>
      </c>
    </row>
    <row r="47" spans="1:393" ht="13.5" customHeight="1" x14ac:dyDescent="0.2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1"/>
      <c r="NK47" s="112"/>
      <c r="NL47" s="112"/>
      <c r="NM47" s="112"/>
      <c r="NN47" s="112"/>
      <c r="NO47" s="112"/>
      <c r="NP47" s="112"/>
      <c r="NQ47" s="112"/>
      <c r="NR47" s="112"/>
      <c r="NS47" s="112"/>
      <c r="NT47" s="112"/>
      <c r="NU47" s="112"/>
      <c r="NV47" s="112"/>
      <c r="NW47" s="112"/>
      <c r="NX47" s="113"/>
      <c r="OC47" s="28" t="s">
        <v>75</v>
      </c>
    </row>
    <row r="48" spans="1:393" ht="13.5" customHeight="1" x14ac:dyDescent="0.2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1"/>
      <c r="NK48" s="112"/>
      <c r="NL48" s="112"/>
      <c r="NM48" s="112"/>
      <c r="NN48" s="112"/>
      <c r="NO48" s="112"/>
      <c r="NP48" s="112"/>
      <c r="NQ48" s="112"/>
      <c r="NR48" s="112"/>
      <c r="NS48" s="112"/>
      <c r="NT48" s="112"/>
      <c r="NU48" s="112"/>
      <c r="NV48" s="112"/>
      <c r="NW48" s="112"/>
      <c r="NX48" s="113"/>
      <c r="OC48" s="28" t="s">
        <v>76</v>
      </c>
    </row>
    <row r="49" spans="1:393" ht="13.5" customHeight="1" x14ac:dyDescent="0.2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1"/>
      <c r="NK49" s="112"/>
      <c r="NL49" s="112"/>
      <c r="NM49" s="112"/>
      <c r="NN49" s="112"/>
      <c r="NO49" s="112"/>
      <c r="NP49" s="112"/>
      <c r="NQ49" s="112"/>
      <c r="NR49" s="112"/>
      <c r="NS49" s="112"/>
      <c r="NT49" s="112"/>
      <c r="NU49" s="112"/>
      <c r="NV49" s="112"/>
      <c r="NW49" s="112"/>
      <c r="NX49" s="113"/>
      <c r="OC49" s="28" t="s">
        <v>77</v>
      </c>
    </row>
    <row r="50" spans="1:393" ht="30" customHeight="1" x14ac:dyDescent="0.2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1"/>
      <c r="NK50" s="112"/>
      <c r="NL50" s="112"/>
      <c r="NM50" s="112"/>
      <c r="NN50" s="112"/>
      <c r="NO50" s="112"/>
      <c r="NP50" s="112"/>
      <c r="NQ50" s="112"/>
      <c r="NR50" s="112"/>
      <c r="NS50" s="112"/>
      <c r="NT50" s="112"/>
      <c r="NU50" s="112"/>
      <c r="NV50" s="112"/>
      <c r="NW50" s="112"/>
      <c r="NX50" s="113"/>
      <c r="OC50" s="28" t="s">
        <v>78</v>
      </c>
    </row>
    <row r="51" spans="1:393" ht="37.5" customHeight="1" x14ac:dyDescent="0.2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4"/>
      <c r="NK51" s="115"/>
      <c r="NL51" s="115"/>
      <c r="NM51" s="115"/>
      <c r="NN51" s="115"/>
      <c r="NO51" s="115"/>
      <c r="NP51" s="115"/>
      <c r="NQ51" s="115"/>
      <c r="NR51" s="115"/>
      <c r="NS51" s="115"/>
      <c r="NT51" s="115"/>
      <c r="NU51" s="115"/>
      <c r="NV51" s="115"/>
      <c r="NW51" s="115"/>
      <c r="NX51" s="116"/>
      <c r="OC51" s="28" t="s">
        <v>79</v>
      </c>
    </row>
    <row r="52" spans="1:393" ht="13.5" customHeight="1" x14ac:dyDescent="0.2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80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81</v>
      </c>
    </row>
    <row r="53" spans="1:393" ht="13.5" customHeight="1" x14ac:dyDescent="0.2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  <c r="OC53" s="28" t="s">
        <v>82</v>
      </c>
    </row>
    <row r="54" spans="1:393" ht="13.5" customHeight="1" x14ac:dyDescent="0.2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6" t="str">
        <f>データ!$B$11</f>
        <v>H28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8"/>
      <c r="AE54" s="106" t="str">
        <f>データ!$C$11</f>
        <v>H29</v>
      </c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8"/>
      <c r="AT54" s="106" t="str">
        <f>データ!$D$11</f>
        <v>H30</v>
      </c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6" t="str">
        <f>データ!$E$11</f>
        <v>R01</v>
      </c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8"/>
      <c r="BX54" s="106" t="str">
        <f>データ!$F$11</f>
        <v>R02</v>
      </c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8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6" t="str">
        <f>データ!$B$11</f>
        <v>H28</v>
      </c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8"/>
      <c r="DS54" s="106" t="str">
        <f>データ!$C$11</f>
        <v>H29</v>
      </c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8"/>
      <c r="EH54" s="106" t="str">
        <f>データ!$D$11</f>
        <v>H30</v>
      </c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8"/>
      <c r="EW54" s="106" t="str">
        <f>データ!$E$11</f>
        <v>R01</v>
      </c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8"/>
      <c r="FL54" s="106" t="str">
        <f>データ!$F$11</f>
        <v>R02</v>
      </c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8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6" t="str">
        <f>データ!$B$11</f>
        <v>H28</v>
      </c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8"/>
      <c r="HG54" s="106" t="str">
        <f>データ!$C$11</f>
        <v>H29</v>
      </c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8"/>
      <c r="HV54" s="106" t="str">
        <f>データ!$D$11</f>
        <v>H30</v>
      </c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8"/>
      <c r="IK54" s="106" t="str">
        <f>データ!$E$11</f>
        <v>R01</v>
      </c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8"/>
      <c r="IZ54" s="106" t="str">
        <f>データ!$F$11</f>
        <v>R02</v>
      </c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8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6" t="str">
        <f>データ!$B$11</f>
        <v>H28</v>
      </c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8"/>
      <c r="KU54" s="106" t="str">
        <f>データ!$C$11</f>
        <v>H29</v>
      </c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8"/>
      <c r="LJ54" s="106" t="str">
        <f>データ!$D$11</f>
        <v>H30</v>
      </c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8"/>
      <c r="LY54" s="106" t="str">
        <f>データ!$E$11</f>
        <v>R01</v>
      </c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8"/>
      <c r="MN54" s="106" t="str">
        <f>データ!$F$11</f>
        <v>R02</v>
      </c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8"/>
      <c r="NC54" s="5"/>
      <c r="ND54" s="5"/>
      <c r="NE54" s="5"/>
      <c r="NF54" s="5"/>
      <c r="NG54" s="5"/>
      <c r="NH54" s="27"/>
      <c r="NI54" s="2"/>
      <c r="NJ54" s="111" t="s">
        <v>187</v>
      </c>
      <c r="NK54" s="112"/>
      <c r="NL54" s="112"/>
      <c r="NM54" s="112"/>
      <c r="NN54" s="112"/>
      <c r="NO54" s="112"/>
      <c r="NP54" s="112"/>
      <c r="NQ54" s="112"/>
      <c r="NR54" s="112"/>
      <c r="NS54" s="112"/>
      <c r="NT54" s="112"/>
      <c r="NU54" s="112"/>
      <c r="NV54" s="112"/>
      <c r="NW54" s="112"/>
      <c r="NX54" s="113"/>
    </row>
    <row r="55" spans="1:393" ht="13.5" customHeight="1" x14ac:dyDescent="0.2">
      <c r="A55" s="2"/>
      <c r="B55" s="25"/>
      <c r="C55" s="5"/>
      <c r="D55" s="5"/>
      <c r="E55" s="5"/>
      <c r="F55" s="5"/>
      <c r="G55" s="102" t="s">
        <v>57</v>
      </c>
      <c r="H55" s="102"/>
      <c r="I55" s="102"/>
      <c r="J55" s="102"/>
      <c r="K55" s="102"/>
      <c r="L55" s="102"/>
      <c r="M55" s="102"/>
      <c r="N55" s="102"/>
      <c r="O55" s="102"/>
      <c r="P55" s="103">
        <f>データ!CA7</f>
        <v>58678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データ!CB7</f>
        <v>61432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データ!CC7</f>
        <v>62962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データ!CD7</f>
        <v>63905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データ!CE7</f>
        <v>68561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5"/>
      <c r="CP55" s="5"/>
      <c r="CQ55" s="5"/>
      <c r="CR55" s="5"/>
      <c r="CS55" s="5"/>
      <c r="CT55" s="5"/>
      <c r="CU55" s="102" t="s">
        <v>57</v>
      </c>
      <c r="CV55" s="102"/>
      <c r="CW55" s="102"/>
      <c r="CX55" s="102"/>
      <c r="CY55" s="102"/>
      <c r="CZ55" s="102"/>
      <c r="DA55" s="102"/>
      <c r="DB55" s="102"/>
      <c r="DC55" s="102"/>
      <c r="DD55" s="103">
        <f>データ!CL7</f>
        <v>19375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データ!CM7</f>
        <v>20038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データ!CN7</f>
        <v>21522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データ!CO7</f>
        <v>21848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データ!CP7</f>
        <v>22788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5"/>
      <c r="GB55" s="5"/>
      <c r="GC55" s="5"/>
      <c r="GD55" s="5"/>
      <c r="GE55" s="5"/>
      <c r="GF55" s="5"/>
      <c r="GG55" s="5"/>
      <c r="GH55" s="5"/>
      <c r="GI55" s="102" t="s">
        <v>57</v>
      </c>
      <c r="GJ55" s="102"/>
      <c r="GK55" s="102"/>
      <c r="GL55" s="102"/>
      <c r="GM55" s="102"/>
      <c r="GN55" s="102"/>
      <c r="GO55" s="102"/>
      <c r="GP55" s="102"/>
      <c r="GQ55" s="102"/>
      <c r="GR55" s="85">
        <f>データ!CW7</f>
        <v>51.3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データ!CX7</f>
        <v>49.5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データ!CY7</f>
        <v>49.2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データ!CZ7</f>
        <v>52.4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データ!DA7</f>
        <v>53.2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102" t="s">
        <v>57</v>
      </c>
      <c r="JX55" s="102"/>
      <c r="JY55" s="102"/>
      <c r="JZ55" s="102"/>
      <c r="KA55" s="102"/>
      <c r="KB55" s="102"/>
      <c r="KC55" s="102"/>
      <c r="KD55" s="102"/>
      <c r="KE55" s="102"/>
      <c r="KF55" s="85">
        <f>データ!DH7</f>
        <v>23.5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データ!DI7</f>
        <v>22.5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データ!DJ7</f>
        <v>22.8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データ!DK7</f>
        <v>23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データ!DL7</f>
        <v>21.6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11"/>
      <c r="NK55" s="112"/>
      <c r="NL55" s="112"/>
      <c r="NM55" s="112"/>
      <c r="NN55" s="112"/>
      <c r="NO55" s="112"/>
      <c r="NP55" s="112"/>
      <c r="NQ55" s="112"/>
      <c r="NR55" s="112"/>
      <c r="NS55" s="112"/>
      <c r="NT55" s="112"/>
      <c r="NU55" s="112"/>
      <c r="NV55" s="112"/>
      <c r="NW55" s="112"/>
      <c r="NX55" s="113"/>
    </row>
    <row r="56" spans="1:393" ht="13.5" customHeight="1" x14ac:dyDescent="0.2">
      <c r="A56" s="2"/>
      <c r="B56" s="25"/>
      <c r="C56" s="5"/>
      <c r="D56" s="5"/>
      <c r="E56" s="5"/>
      <c r="F56" s="5"/>
      <c r="G56" s="102" t="s">
        <v>59</v>
      </c>
      <c r="H56" s="102"/>
      <c r="I56" s="102"/>
      <c r="J56" s="102"/>
      <c r="K56" s="102"/>
      <c r="L56" s="102"/>
      <c r="M56" s="102"/>
      <c r="N56" s="102"/>
      <c r="O56" s="102"/>
      <c r="P56" s="103">
        <f>データ!CF7</f>
        <v>55265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データ!CG7</f>
        <v>56892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データ!CH7</f>
        <v>59108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データ!CI7</f>
        <v>60271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データ!CJ7</f>
        <v>63766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5"/>
      <c r="CP56" s="5"/>
      <c r="CQ56" s="5"/>
      <c r="CR56" s="5"/>
      <c r="CS56" s="5"/>
      <c r="CT56" s="5"/>
      <c r="CU56" s="102" t="s">
        <v>59</v>
      </c>
      <c r="CV56" s="102"/>
      <c r="CW56" s="102"/>
      <c r="CX56" s="102"/>
      <c r="CY56" s="102"/>
      <c r="CZ56" s="102"/>
      <c r="DA56" s="102"/>
      <c r="DB56" s="102"/>
      <c r="DC56" s="102"/>
      <c r="DD56" s="103">
        <f>データ!CQ7</f>
        <v>14455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データ!CR7</f>
        <v>15171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データ!CS7</f>
        <v>15887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データ!CT7</f>
        <v>16979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データ!CU7</f>
        <v>18423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5"/>
      <c r="GB56" s="5"/>
      <c r="GC56" s="5"/>
      <c r="GD56" s="5"/>
      <c r="GE56" s="5"/>
      <c r="GF56" s="5"/>
      <c r="GG56" s="5"/>
      <c r="GH56" s="5"/>
      <c r="GI56" s="102" t="s">
        <v>59</v>
      </c>
      <c r="GJ56" s="102"/>
      <c r="GK56" s="102"/>
      <c r="GL56" s="102"/>
      <c r="GM56" s="102"/>
      <c r="GN56" s="102"/>
      <c r="GO56" s="102"/>
      <c r="GP56" s="102"/>
      <c r="GQ56" s="102"/>
      <c r="GR56" s="85">
        <f>データ!DB7</f>
        <v>54.1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データ!DC7</f>
        <v>53.8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データ!DD7</f>
        <v>53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データ!DE7</f>
        <v>53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データ!DF7</f>
        <v>56.7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102" t="s">
        <v>59</v>
      </c>
      <c r="JX56" s="102"/>
      <c r="JY56" s="102"/>
      <c r="JZ56" s="102"/>
      <c r="KA56" s="102"/>
      <c r="KB56" s="102"/>
      <c r="KC56" s="102"/>
      <c r="KD56" s="102"/>
      <c r="KE56" s="102"/>
      <c r="KF56" s="85">
        <f>データ!DM7</f>
        <v>25.2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データ!DN7</f>
        <v>25.4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データ!DO7</f>
        <v>25.8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データ!DP7</f>
        <v>26.4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データ!DQ7</f>
        <v>26.2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11"/>
      <c r="NK56" s="112"/>
      <c r="NL56" s="112"/>
      <c r="NM56" s="112"/>
      <c r="NN56" s="112"/>
      <c r="NO56" s="112"/>
      <c r="NP56" s="112"/>
      <c r="NQ56" s="112"/>
      <c r="NR56" s="112"/>
      <c r="NS56" s="112"/>
      <c r="NT56" s="112"/>
      <c r="NU56" s="112"/>
      <c r="NV56" s="112"/>
      <c r="NW56" s="112"/>
      <c r="NX56" s="113"/>
    </row>
    <row r="57" spans="1:393" ht="13.5" customHeight="1" x14ac:dyDescent="0.2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1"/>
      <c r="NK57" s="112"/>
      <c r="NL57" s="112"/>
      <c r="NM57" s="112"/>
      <c r="NN57" s="112"/>
      <c r="NO57" s="112"/>
      <c r="NP57" s="112"/>
      <c r="NQ57" s="112"/>
      <c r="NR57" s="112"/>
      <c r="NS57" s="112"/>
      <c r="NT57" s="112"/>
      <c r="NU57" s="112"/>
      <c r="NV57" s="112"/>
      <c r="NW57" s="112"/>
      <c r="NX57" s="113"/>
    </row>
    <row r="58" spans="1:393" ht="4.5" customHeight="1" x14ac:dyDescent="0.2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1"/>
      <c r="NK58" s="112"/>
      <c r="NL58" s="112"/>
      <c r="NM58" s="112"/>
      <c r="NN58" s="112"/>
      <c r="NO58" s="112"/>
      <c r="NP58" s="112"/>
      <c r="NQ58" s="112"/>
      <c r="NR58" s="112"/>
      <c r="NS58" s="112"/>
      <c r="NT58" s="112"/>
      <c r="NU58" s="112"/>
      <c r="NV58" s="112"/>
      <c r="NW58" s="112"/>
      <c r="NX58" s="113"/>
    </row>
    <row r="59" spans="1:393" ht="5.25" customHeight="1" x14ac:dyDescent="0.2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1"/>
      <c r="NK59" s="112"/>
      <c r="NL59" s="112"/>
      <c r="NM59" s="112"/>
      <c r="NN59" s="112"/>
      <c r="NO59" s="112"/>
      <c r="NP59" s="112"/>
      <c r="NQ59" s="112"/>
      <c r="NR59" s="112"/>
      <c r="NS59" s="112"/>
      <c r="NT59" s="112"/>
      <c r="NU59" s="112"/>
      <c r="NV59" s="112"/>
      <c r="NW59" s="112"/>
      <c r="NX59" s="113"/>
    </row>
    <row r="60" spans="1:393" ht="4.5" customHeight="1" x14ac:dyDescent="0.2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1"/>
      <c r="NK60" s="112"/>
      <c r="NL60" s="112"/>
      <c r="NM60" s="112"/>
      <c r="NN60" s="112"/>
      <c r="NO60" s="112"/>
      <c r="NP60" s="112"/>
      <c r="NQ60" s="112"/>
      <c r="NR60" s="112"/>
      <c r="NS60" s="112"/>
      <c r="NT60" s="112"/>
      <c r="NU60" s="112"/>
      <c r="NV60" s="112"/>
      <c r="NW60" s="112"/>
      <c r="NX60" s="113"/>
    </row>
    <row r="61" spans="1:393" ht="13.5" customHeight="1" x14ac:dyDescent="0.2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1"/>
      <c r="NK61" s="112"/>
      <c r="NL61" s="112"/>
      <c r="NM61" s="112"/>
      <c r="NN61" s="112"/>
      <c r="NO61" s="112"/>
      <c r="NP61" s="112"/>
      <c r="NQ61" s="112"/>
      <c r="NR61" s="112"/>
      <c r="NS61" s="112"/>
      <c r="NT61" s="112"/>
      <c r="NU61" s="112"/>
      <c r="NV61" s="112"/>
      <c r="NW61" s="112"/>
      <c r="NX61" s="113"/>
    </row>
    <row r="62" spans="1:393" ht="13.5" customHeight="1" x14ac:dyDescent="0.2">
      <c r="A62" s="27"/>
      <c r="B62" s="22"/>
      <c r="C62" s="23"/>
      <c r="D62" s="23"/>
      <c r="E62" s="23"/>
      <c r="F62" s="88" t="s">
        <v>83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11"/>
      <c r="NK62" s="112"/>
      <c r="NL62" s="112"/>
      <c r="NM62" s="112"/>
      <c r="NN62" s="112"/>
      <c r="NO62" s="112"/>
      <c r="NP62" s="112"/>
      <c r="NQ62" s="112"/>
      <c r="NR62" s="112"/>
      <c r="NS62" s="112"/>
      <c r="NT62" s="112"/>
      <c r="NU62" s="112"/>
      <c r="NV62" s="112"/>
      <c r="NW62" s="112"/>
      <c r="NX62" s="113"/>
    </row>
    <row r="63" spans="1:393" ht="13.5" customHeight="1" x14ac:dyDescent="0.2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11"/>
      <c r="NK63" s="112"/>
      <c r="NL63" s="112"/>
      <c r="NM63" s="112"/>
      <c r="NN63" s="112"/>
      <c r="NO63" s="112"/>
      <c r="NP63" s="112"/>
      <c r="NQ63" s="112"/>
      <c r="NR63" s="112"/>
      <c r="NS63" s="112"/>
      <c r="NT63" s="112"/>
      <c r="NU63" s="112"/>
      <c r="NV63" s="112"/>
      <c r="NW63" s="112"/>
      <c r="NX63" s="113"/>
    </row>
    <row r="64" spans="1:393" ht="13.5" customHeight="1" x14ac:dyDescent="0.2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1"/>
      <c r="NK64" s="112"/>
      <c r="NL64" s="112"/>
      <c r="NM64" s="112"/>
      <c r="NN64" s="112"/>
      <c r="NO64" s="112"/>
      <c r="NP64" s="112"/>
      <c r="NQ64" s="112"/>
      <c r="NR64" s="112"/>
      <c r="NS64" s="112"/>
      <c r="NT64" s="112"/>
      <c r="NU64" s="112"/>
      <c r="NV64" s="112"/>
      <c r="NW64" s="112"/>
      <c r="NX64" s="113"/>
    </row>
    <row r="65" spans="1:388" ht="13.5" customHeight="1" x14ac:dyDescent="0.2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1"/>
      <c r="NK65" s="112"/>
      <c r="NL65" s="112"/>
      <c r="NM65" s="112"/>
      <c r="NN65" s="112"/>
      <c r="NO65" s="112"/>
      <c r="NP65" s="112"/>
      <c r="NQ65" s="112"/>
      <c r="NR65" s="112"/>
      <c r="NS65" s="112"/>
      <c r="NT65" s="112"/>
      <c r="NU65" s="112"/>
      <c r="NV65" s="112"/>
      <c r="NW65" s="112"/>
      <c r="NX65" s="113"/>
    </row>
    <row r="66" spans="1:388" ht="13.5" customHeight="1" x14ac:dyDescent="0.2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1"/>
      <c r="NK66" s="112"/>
      <c r="NL66" s="112"/>
      <c r="NM66" s="112"/>
      <c r="NN66" s="112"/>
      <c r="NO66" s="112"/>
      <c r="NP66" s="112"/>
      <c r="NQ66" s="112"/>
      <c r="NR66" s="112"/>
      <c r="NS66" s="112"/>
      <c r="NT66" s="112"/>
      <c r="NU66" s="112"/>
      <c r="NV66" s="112"/>
      <c r="NW66" s="112"/>
      <c r="NX66" s="113"/>
    </row>
    <row r="67" spans="1:388" ht="13.5" customHeight="1" x14ac:dyDescent="0.2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4"/>
      <c r="NK67" s="115"/>
      <c r="NL67" s="115"/>
      <c r="NM67" s="115"/>
      <c r="NN67" s="115"/>
      <c r="NO67" s="115"/>
      <c r="NP67" s="115"/>
      <c r="NQ67" s="115"/>
      <c r="NR67" s="115"/>
      <c r="NS67" s="115"/>
      <c r="NT67" s="115"/>
      <c r="NU67" s="115"/>
      <c r="NV67" s="115"/>
      <c r="NW67" s="115"/>
      <c r="NX67" s="116"/>
    </row>
    <row r="68" spans="1:388" ht="13.5" customHeight="1" x14ac:dyDescent="0.2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84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 x14ac:dyDescent="0.2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 x14ac:dyDescent="0.2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96" t="s">
        <v>186</v>
      </c>
      <c r="NK70" s="97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7"/>
      <c r="NW70" s="97"/>
      <c r="NX70" s="98"/>
    </row>
    <row r="71" spans="1:388" ht="13.5" customHeight="1" x14ac:dyDescent="0.2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96"/>
      <c r="NK71" s="97"/>
      <c r="NL71" s="97"/>
      <c r="NM71" s="97"/>
      <c r="NN71" s="97"/>
      <c r="NO71" s="97"/>
      <c r="NP71" s="97"/>
      <c r="NQ71" s="97"/>
      <c r="NR71" s="97"/>
      <c r="NS71" s="97"/>
      <c r="NT71" s="97"/>
      <c r="NU71" s="97"/>
      <c r="NV71" s="97"/>
      <c r="NW71" s="97"/>
      <c r="NX71" s="98"/>
    </row>
    <row r="72" spans="1:388" ht="13.5" customHeight="1" x14ac:dyDescent="0.2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96"/>
      <c r="NK72" s="97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7"/>
      <c r="NW72" s="97"/>
      <c r="NX72" s="98"/>
    </row>
    <row r="73" spans="1:388" ht="13.5" customHeight="1" x14ac:dyDescent="0.2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6"/>
      <c r="NK73" s="97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7"/>
      <c r="NW73" s="97"/>
      <c r="NX73" s="98"/>
    </row>
    <row r="74" spans="1:388" ht="13.5" customHeight="1" x14ac:dyDescent="0.2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6"/>
      <c r="NK74" s="97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7"/>
      <c r="NW74" s="97"/>
      <c r="NX74" s="98"/>
    </row>
    <row r="75" spans="1:388" ht="13.5" customHeight="1" x14ac:dyDescent="0.2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6"/>
      <c r="NK75" s="97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7"/>
      <c r="NW75" s="97"/>
      <c r="NX75" s="98"/>
    </row>
    <row r="76" spans="1:388" ht="13.5" customHeight="1" x14ac:dyDescent="0.2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6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8"/>
    </row>
    <row r="77" spans="1:388" ht="13.5" customHeight="1" x14ac:dyDescent="0.2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6"/>
      <c r="NK77" s="97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7"/>
      <c r="NW77" s="97"/>
      <c r="NX77" s="98"/>
    </row>
    <row r="78" spans="1:388" ht="13.5" customHeight="1" x14ac:dyDescent="0.2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H28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H29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H30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R01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R02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H28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H29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H30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R01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R02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H28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H29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H30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R01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R02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96"/>
      <c r="NK78" s="97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7"/>
      <c r="NW78" s="97"/>
      <c r="NX78" s="98"/>
    </row>
    <row r="79" spans="1:388" ht="13.5" customHeight="1" x14ac:dyDescent="0.2">
      <c r="A79" s="2"/>
      <c r="B79" s="25"/>
      <c r="C79" s="5"/>
      <c r="D79" s="5"/>
      <c r="E79" s="5"/>
      <c r="F79" s="5"/>
      <c r="G79" s="36"/>
      <c r="H79" s="36"/>
      <c r="I79" s="40"/>
      <c r="J79" s="81" t="s">
        <v>57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データ!DS7</f>
        <v>40.9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データ!DT7</f>
        <v>41.8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データ!DU7</f>
        <v>46.4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データ!DV7</f>
        <v>50.6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データ!DW7</f>
        <v>53.9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57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データ!ED7</f>
        <v>72.099999999999994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データ!EE7</f>
        <v>67.3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データ!EF7</f>
        <v>70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データ!EG7</f>
        <v>71.900000000000006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データ!EH7</f>
        <v>71.3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57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データ!EO7</f>
        <v>23930163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データ!EP7</f>
        <v>23574889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データ!EQ7</f>
        <v>24281677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データ!ER7</f>
        <v>25028761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データ!ES7</f>
        <v>27301969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96"/>
      <c r="NK79" s="97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7"/>
      <c r="NW79" s="97"/>
      <c r="NX79" s="98"/>
    </row>
    <row r="80" spans="1:388" ht="13.5" customHeight="1" x14ac:dyDescent="0.2">
      <c r="A80" s="2"/>
      <c r="B80" s="25"/>
      <c r="C80" s="5"/>
      <c r="D80" s="5"/>
      <c r="E80" s="5"/>
      <c r="F80" s="5"/>
      <c r="G80" s="5"/>
      <c r="H80" s="5"/>
      <c r="I80" s="40"/>
      <c r="J80" s="81" t="s">
        <v>59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データ!DX7</f>
        <v>52.5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データ!DY7</f>
        <v>52.7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データ!DZ7</f>
        <v>53.7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データ!EA7</f>
        <v>56.4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データ!EB7</f>
        <v>56.8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59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データ!EI7</f>
        <v>66.099999999999994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データ!EJ7</f>
        <v>68.400000000000006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データ!EK7</f>
        <v>69.3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データ!EL7</f>
        <v>71.099999999999994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データ!EM7</f>
        <v>69.8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59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データ!ET7</f>
        <v>44446754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データ!EU7</f>
        <v>45729936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データ!EV7</f>
        <v>47442477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データ!EW7</f>
        <v>48164556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データ!EX7</f>
        <v>49637382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96"/>
      <c r="NK80" s="97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7"/>
      <c r="NW80" s="97"/>
      <c r="NX80" s="98"/>
    </row>
    <row r="81" spans="1:388" ht="13.5" customHeight="1" x14ac:dyDescent="0.2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96"/>
      <c r="NK81" s="97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7"/>
      <c r="NW81" s="97"/>
      <c r="NX81" s="98"/>
    </row>
    <row r="82" spans="1:388" ht="8.25" customHeight="1" x14ac:dyDescent="0.2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6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7"/>
      <c r="NX82" s="98"/>
    </row>
    <row r="83" spans="1:388" ht="8.25" customHeight="1" x14ac:dyDescent="0.2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6"/>
      <c r="NK83" s="97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7"/>
      <c r="NW83" s="97"/>
      <c r="NX83" s="98"/>
    </row>
    <row r="84" spans="1:388" ht="8.25" customHeight="1" x14ac:dyDescent="0.2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9"/>
      <c r="NK84" s="100"/>
      <c r="NL84" s="100"/>
      <c r="NM84" s="100"/>
      <c r="NN84" s="100"/>
      <c r="NO84" s="100"/>
      <c r="NP84" s="100"/>
      <c r="NQ84" s="100"/>
      <c r="NR84" s="100"/>
      <c r="NS84" s="100"/>
      <c r="NT84" s="100"/>
      <c r="NU84" s="100"/>
      <c r="NV84" s="100"/>
      <c r="NW84" s="100"/>
      <c r="NX84" s="101"/>
    </row>
    <row r="85" spans="1:388" x14ac:dyDescent="0.2">
      <c r="B85" t="s">
        <v>85</v>
      </c>
      <c r="C85" s="2"/>
      <c r="BH85" s="2"/>
      <c r="GR85" s="2"/>
      <c r="IV85" s="2"/>
      <c r="LD85" s="2"/>
      <c r="NJ85" s="73"/>
      <c r="NK85" s="73"/>
      <c r="NL85" s="73"/>
      <c r="NM85" s="73"/>
      <c r="NN85" s="73"/>
      <c r="NO85" s="73"/>
      <c r="NP85" s="73"/>
      <c r="NQ85" s="73"/>
      <c r="NR85" s="73"/>
      <c r="NS85" s="73"/>
      <c r="NT85" s="73"/>
      <c r="NU85" s="73"/>
      <c r="NV85" s="73"/>
      <c r="NW85" s="73"/>
      <c r="NX85" s="73"/>
    </row>
    <row r="86" spans="1:388" x14ac:dyDescent="0.2">
      <c r="C86" s="2"/>
      <c r="BH86" s="2"/>
      <c r="GR86" s="2"/>
      <c r="IV86" s="2"/>
      <c r="LD86" s="2"/>
      <c r="NJ86" s="73"/>
      <c r="NK86" s="73"/>
      <c r="NL86" s="73"/>
      <c r="NM86" s="73"/>
      <c r="NN86" s="73"/>
      <c r="NO86" s="73"/>
      <c r="NP86" s="73"/>
      <c r="NQ86" s="73"/>
      <c r="NR86" s="73"/>
      <c r="NS86" s="73"/>
      <c r="NT86" s="73"/>
      <c r="NU86" s="73"/>
      <c r="NV86" s="73"/>
      <c r="NW86" s="73"/>
      <c r="NX86" s="73"/>
    </row>
    <row r="87" spans="1:388" x14ac:dyDescent="0.2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NJ87" s="73"/>
      <c r="NK87" s="73"/>
      <c r="NL87" s="73"/>
      <c r="NM87" s="73"/>
      <c r="NN87" s="73"/>
      <c r="NO87" s="73"/>
      <c r="NP87" s="73"/>
      <c r="NQ87" s="73"/>
      <c r="NR87" s="73"/>
      <c r="NS87" s="73"/>
      <c r="NT87" s="73"/>
      <c r="NU87" s="73"/>
      <c r="NV87" s="73"/>
      <c r="NW87" s="73"/>
      <c r="NX87" s="73"/>
    </row>
    <row r="88" spans="1:388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2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2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64O6F3Ga9AdiYoOg9U30M0TOW5WkrIPPACLr67dfAg53tMFMH8v/Hi/NGgj/nj7ngUWmF775JHgqrpa4fBJohg==" saltValue="gHlCkK6MRzmm4NKLrnhxKA==" spinCount="100000" sheet="1" objects="1" scenarios="1" formatCells="0" formatColumns="0" formatRows="0"/>
  <mergeCells count="263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54" width="11.90625" customWidth="1"/>
    <col min="155" max="155" width="10.90625" customWidth="1"/>
  </cols>
  <sheetData>
    <row r="1" spans="1:155" x14ac:dyDescent="0.2">
      <c r="A1" t="s">
        <v>94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 x14ac:dyDescent="0.2">
      <c r="A2" s="48" t="s">
        <v>95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 x14ac:dyDescent="0.2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104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83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 x14ac:dyDescent="0.2">
      <c r="A4" s="48" t="s">
        <v>105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56" t="s">
        <v>106</v>
      </c>
      <c r="AJ4" s="157"/>
      <c r="AK4" s="157"/>
      <c r="AL4" s="157"/>
      <c r="AM4" s="157"/>
      <c r="AN4" s="157"/>
      <c r="AO4" s="157"/>
      <c r="AP4" s="157"/>
      <c r="AQ4" s="157"/>
      <c r="AR4" s="157"/>
      <c r="AS4" s="158"/>
      <c r="AT4" s="159" t="s">
        <v>107</v>
      </c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9" t="s">
        <v>108</v>
      </c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6" t="s">
        <v>109</v>
      </c>
      <c r="BQ4" s="157"/>
      <c r="BR4" s="157"/>
      <c r="BS4" s="157"/>
      <c r="BT4" s="157"/>
      <c r="BU4" s="157"/>
      <c r="BV4" s="157"/>
      <c r="BW4" s="157"/>
      <c r="BX4" s="157"/>
      <c r="BY4" s="157"/>
      <c r="BZ4" s="158"/>
      <c r="CA4" s="155" t="s">
        <v>110</v>
      </c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9" t="s">
        <v>111</v>
      </c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 t="s">
        <v>112</v>
      </c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 t="s">
        <v>113</v>
      </c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6" t="s">
        <v>114</v>
      </c>
      <c r="DT4" s="157"/>
      <c r="DU4" s="157"/>
      <c r="DV4" s="157"/>
      <c r="DW4" s="157"/>
      <c r="DX4" s="157"/>
      <c r="DY4" s="157"/>
      <c r="DZ4" s="157"/>
      <c r="EA4" s="157"/>
      <c r="EB4" s="157"/>
      <c r="EC4" s="158"/>
      <c r="ED4" s="155" t="s">
        <v>115</v>
      </c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 t="s">
        <v>116</v>
      </c>
      <c r="EP4" s="155"/>
      <c r="EQ4" s="155"/>
      <c r="ER4" s="155"/>
      <c r="ES4" s="155"/>
      <c r="ET4" s="155"/>
      <c r="EU4" s="155"/>
      <c r="EV4" s="155"/>
      <c r="EW4" s="155"/>
      <c r="EX4" s="155"/>
      <c r="EY4" s="155"/>
    </row>
    <row r="5" spans="1:155" x14ac:dyDescent="0.2">
      <c r="A5" s="48" t="s">
        <v>117</v>
      </c>
      <c r="B5" s="61"/>
      <c r="C5" s="61"/>
      <c r="D5" s="61"/>
      <c r="E5" s="61"/>
      <c r="F5" s="61"/>
      <c r="G5" s="61"/>
      <c r="H5" s="62" t="s">
        <v>118</v>
      </c>
      <c r="I5" s="62" t="s">
        <v>119</v>
      </c>
      <c r="J5" s="62" t="s">
        <v>120</v>
      </c>
      <c r="K5" s="62" t="s">
        <v>1</v>
      </c>
      <c r="L5" s="62" t="s">
        <v>2</v>
      </c>
      <c r="M5" s="62" t="s">
        <v>3</v>
      </c>
      <c r="N5" s="62" t="s">
        <v>121</v>
      </c>
      <c r="O5" s="62" t="s">
        <v>5</v>
      </c>
      <c r="P5" s="62" t="s">
        <v>122</v>
      </c>
      <c r="Q5" s="62" t="s">
        <v>123</v>
      </c>
      <c r="R5" s="62" t="s">
        <v>124</v>
      </c>
      <c r="S5" s="62" t="s">
        <v>125</v>
      </c>
      <c r="T5" s="62" t="s">
        <v>126</v>
      </c>
      <c r="U5" s="62" t="s">
        <v>127</v>
      </c>
      <c r="V5" s="62" t="s">
        <v>128</v>
      </c>
      <c r="W5" s="62" t="s">
        <v>129</v>
      </c>
      <c r="X5" s="62" t="s">
        <v>130</v>
      </c>
      <c r="Y5" s="62" t="s">
        <v>131</v>
      </c>
      <c r="Z5" s="62" t="s">
        <v>132</v>
      </c>
      <c r="AA5" s="62" t="s">
        <v>133</v>
      </c>
      <c r="AB5" s="62" t="s">
        <v>134</v>
      </c>
      <c r="AC5" s="62" t="s">
        <v>135</v>
      </c>
      <c r="AD5" s="62" t="s">
        <v>136</v>
      </c>
      <c r="AE5" s="62" t="s">
        <v>137</v>
      </c>
      <c r="AF5" s="62" t="s">
        <v>138</v>
      </c>
      <c r="AG5" s="62" t="s">
        <v>139</v>
      </c>
      <c r="AH5" s="62" t="s">
        <v>140</v>
      </c>
      <c r="AI5" s="62" t="s">
        <v>141</v>
      </c>
      <c r="AJ5" s="62" t="s">
        <v>142</v>
      </c>
      <c r="AK5" s="62" t="s">
        <v>143</v>
      </c>
      <c r="AL5" s="62" t="s">
        <v>144</v>
      </c>
      <c r="AM5" s="62" t="s">
        <v>145</v>
      </c>
      <c r="AN5" s="62" t="s">
        <v>146</v>
      </c>
      <c r="AO5" s="62" t="s">
        <v>147</v>
      </c>
      <c r="AP5" s="62" t="s">
        <v>148</v>
      </c>
      <c r="AQ5" s="62" t="s">
        <v>149</v>
      </c>
      <c r="AR5" s="62" t="s">
        <v>150</v>
      </c>
      <c r="AS5" s="62" t="s">
        <v>151</v>
      </c>
      <c r="AT5" s="62" t="s">
        <v>141</v>
      </c>
      <c r="AU5" s="62" t="s">
        <v>142</v>
      </c>
      <c r="AV5" s="62" t="s">
        <v>152</v>
      </c>
      <c r="AW5" s="62" t="s">
        <v>144</v>
      </c>
      <c r="AX5" s="62" t="s">
        <v>145</v>
      </c>
      <c r="AY5" s="62" t="s">
        <v>146</v>
      </c>
      <c r="AZ5" s="62" t="s">
        <v>147</v>
      </c>
      <c r="BA5" s="62" t="s">
        <v>148</v>
      </c>
      <c r="BB5" s="62" t="s">
        <v>149</v>
      </c>
      <c r="BC5" s="62" t="s">
        <v>150</v>
      </c>
      <c r="BD5" s="62" t="s">
        <v>151</v>
      </c>
      <c r="BE5" s="62" t="s">
        <v>141</v>
      </c>
      <c r="BF5" s="62" t="s">
        <v>142</v>
      </c>
      <c r="BG5" s="62" t="s">
        <v>143</v>
      </c>
      <c r="BH5" s="62" t="s">
        <v>153</v>
      </c>
      <c r="BI5" s="62" t="s">
        <v>145</v>
      </c>
      <c r="BJ5" s="62" t="s">
        <v>146</v>
      </c>
      <c r="BK5" s="62" t="s">
        <v>147</v>
      </c>
      <c r="BL5" s="62" t="s">
        <v>148</v>
      </c>
      <c r="BM5" s="62" t="s">
        <v>149</v>
      </c>
      <c r="BN5" s="62" t="s">
        <v>150</v>
      </c>
      <c r="BO5" s="62" t="s">
        <v>151</v>
      </c>
      <c r="BP5" s="62" t="s">
        <v>141</v>
      </c>
      <c r="BQ5" s="62" t="s">
        <v>154</v>
      </c>
      <c r="BR5" s="62" t="s">
        <v>143</v>
      </c>
      <c r="BS5" s="62" t="s">
        <v>155</v>
      </c>
      <c r="BT5" s="62" t="s">
        <v>145</v>
      </c>
      <c r="BU5" s="62" t="s">
        <v>146</v>
      </c>
      <c r="BV5" s="62" t="s">
        <v>147</v>
      </c>
      <c r="BW5" s="62" t="s">
        <v>148</v>
      </c>
      <c r="BX5" s="62" t="s">
        <v>149</v>
      </c>
      <c r="BY5" s="62" t="s">
        <v>150</v>
      </c>
      <c r="BZ5" s="62" t="s">
        <v>151</v>
      </c>
      <c r="CA5" s="62" t="s">
        <v>141</v>
      </c>
      <c r="CB5" s="62" t="s">
        <v>142</v>
      </c>
      <c r="CC5" s="62" t="s">
        <v>143</v>
      </c>
      <c r="CD5" s="62" t="s">
        <v>155</v>
      </c>
      <c r="CE5" s="62" t="s">
        <v>145</v>
      </c>
      <c r="CF5" s="62" t="s">
        <v>146</v>
      </c>
      <c r="CG5" s="62" t="s">
        <v>147</v>
      </c>
      <c r="CH5" s="62" t="s">
        <v>148</v>
      </c>
      <c r="CI5" s="62" t="s">
        <v>149</v>
      </c>
      <c r="CJ5" s="62" t="s">
        <v>150</v>
      </c>
      <c r="CK5" s="62" t="s">
        <v>151</v>
      </c>
      <c r="CL5" s="62" t="s">
        <v>141</v>
      </c>
      <c r="CM5" s="62" t="s">
        <v>142</v>
      </c>
      <c r="CN5" s="62" t="s">
        <v>143</v>
      </c>
      <c r="CO5" s="62" t="s">
        <v>156</v>
      </c>
      <c r="CP5" s="62" t="s">
        <v>145</v>
      </c>
      <c r="CQ5" s="62" t="s">
        <v>146</v>
      </c>
      <c r="CR5" s="62" t="s">
        <v>147</v>
      </c>
      <c r="CS5" s="62" t="s">
        <v>148</v>
      </c>
      <c r="CT5" s="62" t="s">
        <v>149</v>
      </c>
      <c r="CU5" s="62" t="s">
        <v>150</v>
      </c>
      <c r="CV5" s="62" t="s">
        <v>151</v>
      </c>
      <c r="CW5" s="62" t="s">
        <v>141</v>
      </c>
      <c r="CX5" s="62" t="s">
        <v>142</v>
      </c>
      <c r="CY5" s="62" t="s">
        <v>157</v>
      </c>
      <c r="CZ5" s="62" t="s">
        <v>155</v>
      </c>
      <c r="DA5" s="62" t="s">
        <v>145</v>
      </c>
      <c r="DB5" s="62" t="s">
        <v>146</v>
      </c>
      <c r="DC5" s="62" t="s">
        <v>147</v>
      </c>
      <c r="DD5" s="62" t="s">
        <v>148</v>
      </c>
      <c r="DE5" s="62" t="s">
        <v>149</v>
      </c>
      <c r="DF5" s="62" t="s">
        <v>150</v>
      </c>
      <c r="DG5" s="62" t="s">
        <v>151</v>
      </c>
      <c r="DH5" s="62" t="s">
        <v>141</v>
      </c>
      <c r="DI5" s="62" t="s">
        <v>154</v>
      </c>
      <c r="DJ5" s="62" t="s">
        <v>143</v>
      </c>
      <c r="DK5" s="62" t="s">
        <v>155</v>
      </c>
      <c r="DL5" s="62" t="s">
        <v>158</v>
      </c>
      <c r="DM5" s="62" t="s">
        <v>146</v>
      </c>
      <c r="DN5" s="62" t="s">
        <v>147</v>
      </c>
      <c r="DO5" s="62" t="s">
        <v>148</v>
      </c>
      <c r="DP5" s="62" t="s">
        <v>149</v>
      </c>
      <c r="DQ5" s="62" t="s">
        <v>150</v>
      </c>
      <c r="DR5" s="62" t="s">
        <v>151</v>
      </c>
      <c r="DS5" s="62" t="s">
        <v>141</v>
      </c>
      <c r="DT5" s="62" t="s">
        <v>142</v>
      </c>
      <c r="DU5" s="62" t="s">
        <v>159</v>
      </c>
      <c r="DV5" s="62" t="s">
        <v>155</v>
      </c>
      <c r="DW5" s="62" t="s">
        <v>145</v>
      </c>
      <c r="DX5" s="62" t="s">
        <v>146</v>
      </c>
      <c r="DY5" s="62" t="s">
        <v>147</v>
      </c>
      <c r="DZ5" s="62" t="s">
        <v>148</v>
      </c>
      <c r="EA5" s="62" t="s">
        <v>149</v>
      </c>
      <c r="EB5" s="62" t="s">
        <v>150</v>
      </c>
      <c r="EC5" s="62" t="s">
        <v>151</v>
      </c>
      <c r="ED5" s="62" t="s">
        <v>160</v>
      </c>
      <c r="EE5" s="62" t="s">
        <v>142</v>
      </c>
      <c r="EF5" s="62" t="s">
        <v>143</v>
      </c>
      <c r="EG5" s="62" t="s">
        <v>155</v>
      </c>
      <c r="EH5" s="62" t="s">
        <v>161</v>
      </c>
      <c r="EI5" s="62" t="s">
        <v>146</v>
      </c>
      <c r="EJ5" s="62" t="s">
        <v>147</v>
      </c>
      <c r="EK5" s="62" t="s">
        <v>148</v>
      </c>
      <c r="EL5" s="62" t="s">
        <v>149</v>
      </c>
      <c r="EM5" s="62" t="s">
        <v>150</v>
      </c>
      <c r="EN5" s="62" t="s">
        <v>162</v>
      </c>
      <c r="EO5" s="62" t="s">
        <v>163</v>
      </c>
      <c r="EP5" s="62" t="s">
        <v>142</v>
      </c>
      <c r="EQ5" s="62" t="s">
        <v>143</v>
      </c>
      <c r="ER5" s="62" t="s">
        <v>155</v>
      </c>
      <c r="ES5" s="62" t="s">
        <v>145</v>
      </c>
      <c r="ET5" s="62" t="s">
        <v>146</v>
      </c>
      <c r="EU5" s="62" t="s">
        <v>147</v>
      </c>
      <c r="EV5" s="62" t="s">
        <v>148</v>
      </c>
      <c r="EW5" s="62" t="s">
        <v>149</v>
      </c>
      <c r="EX5" s="62" t="s">
        <v>150</v>
      </c>
      <c r="EY5" s="62" t="s">
        <v>151</v>
      </c>
    </row>
    <row r="6" spans="1:155" s="67" customFormat="1" x14ac:dyDescent="0.2">
      <c r="A6" s="48" t="s">
        <v>164</v>
      </c>
      <c r="B6" s="63">
        <f>B8</f>
        <v>2020</v>
      </c>
      <c r="C6" s="63">
        <f t="shared" ref="C6:M6" si="2">C8</f>
        <v>247500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60" t="str">
        <f>IF(H8&lt;&gt;I8,H8,"")&amp;IF(I8&lt;&gt;J8,I8,"")&amp;"　"&amp;J8</f>
        <v>三重県地方独立行政法人三重県立総合医療センター　総合医療センター</v>
      </c>
      <c r="I6" s="161"/>
      <c r="J6" s="162"/>
      <c r="K6" s="63" t="str">
        <f t="shared" si="2"/>
        <v>地方独立行政法人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400床以上～500床未満</v>
      </c>
      <c r="O6" s="63" t="str">
        <f>O8</f>
        <v>非設置</v>
      </c>
      <c r="P6" s="63" t="str">
        <f>P8</f>
        <v>直営</v>
      </c>
      <c r="Q6" s="64">
        <f t="shared" ref="Q6:AH6" si="3">Q8</f>
        <v>26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感 へ 災 地 輪</v>
      </c>
      <c r="U6" s="64" t="str">
        <f>U8</f>
        <v>-</v>
      </c>
      <c r="V6" s="64">
        <f>V8</f>
        <v>29978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７：１</v>
      </c>
      <c r="Z6" s="64">
        <f t="shared" si="3"/>
        <v>419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4</v>
      </c>
      <c r="AE6" s="64">
        <f t="shared" si="3"/>
        <v>423</v>
      </c>
      <c r="AF6" s="64">
        <f t="shared" si="3"/>
        <v>377</v>
      </c>
      <c r="AG6" s="64" t="str">
        <f t="shared" si="3"/>
        <v>-</v>
      </c>
      <c r="AH6" s="64">
        <f t="shared" si="3"/>
        <v>377</v>
      </c>
      <c r="AI6" s="65">
        <f>IF(AI8="-",NA(),AI8)</f>
        <v>96.2</v>
      </c>
      <c r="AJ6" s="65">
        <f t="shared" ref="AJ6:AR6" si="5">IF(AJ8="-",NA(),AJ8)</f>
        <v>104.9</v>
      </c>
      <c r="AK6" s="65">
        <f t="shared" si="5"/>
        <v>104.4</v>
      </c>
      <c r="AL6" s="65">
        <f t="shared" si="5"/>
        <v>97.5</v>
      </c>
      <c r="AM6" s="65">
        <f t="shared" si="5"/>
        <v>100.7</v>
      </c>
      <c r="AN6" s="65">
        <f t="shared" si="5"/>
        <v>98.5</v>
      </c>
      <c r="AO6" s="65">
        <f t="shared" si="5"/>
        <v>98.7</v>
      </c>
      <c r="AP6" s="65">
        <f t="shared" si="5"/>
        <v>99</v>
      </c>
      <c r="AQ6" s="65">
        <f t="shared" si="5"/>
        <v>99</v>
      </c>
      <c r="AR6" s="65">
        <f t="shared" si="5"/>
        <v>103.9</v>
      </c>
      <c r="AS6" s="65" t="str">
        <f>IF(AS8="-","【-】","【"&amp;SUBSTITUTE(TEXT(AS8,"#,##0.0"),"-","△")&amp;"】")</f>
        <v>【102.5】</v>
      </c>
      <c r="AT6" s="65">
        <f>IF(AT8="-",NA(),AT8)</f>
        <v>94</v>
      </c>
      <c r="AU6" s="65">
        <f t="shared" ref="AU6:BC6" si="6">IF(AU8="-",NA(),AU8)</f>
        <v>95.8</v>
      </c>
      <c r="AV6" s="65">
        <f t="shared" si="6"/>
        <v>95</v>
      </c>
      <c r="AW6" s="65">
        <f t="shared" si="6"/>
        <v>89.2</v>
      </c>
      <c r="AX6" s="65">
        <f t="shared" si="6"/>
        <v>83.7</v>
      </c>
      <c r="AY6" s="65">
        <f t="shared" si="6"/>
        <v>91.6</v>
      </c>
      <c r="AZ6" s="65">
        <f t="shared" si="6"/>
        <v>92.1</v>
      </c>
      <c r="BA6" s="65">
        <f t="shared" si="6"/>
        <v>92.3</v>
      </c>
      <c r="BB6" s="65">
        <f t="shared" si="6"/>
        <v>92.4</v>
      </c>
      <c r="BC6" s="65">
        <f t="shared" si="6"/>
        <v>87.5</v>
      </c>
      <c r="BD6" s="65" t="str">
        <f>IF(BD8="-","【-】","【"&amp;SUBSTITUTE(TEXT(BD8,"#,##0.0"),"-","△")&amp;"】")</f>
        <v>【84.7】</v>
      </c>
      <c r="BE6" s="65">
        <f>IF(BE8="-",NA(),BE8)</f>
        <v>4.0999999999999996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2.6</v>
      </c>
      <c r="BI6" s="65">
        <f t="shared" si="7"/>
        <v>0.4</v>
      </c>
      <c r="BJ6" s="65">
        <f t="shared" si="7"/>
        <v>42.9</v>
      </c>
      <c r="BK6" s="65">
        <f t="shared" si="7"/>
        <v>40.200000000000003</v>
      </c>
      <c r="BL6" s="65">
        <f t="shared" si="7"/>
        <v>40.4</v>
      </c>
      <c r="BM6" s="65">
        <f t="shared" si="7"/>
        <v>40.1</v>
      </c>
      <c r="BN6" s="65">
        <f t="shared" si="7"/>
        <v>40.799999999999997</v>
      </c>
      <c r="BO6" s="65" t="str">
        <f>IF(BO8="-","【-】","【"&amp;SUBSTITUTE(TEXT(BO8,"#,##0.0"),"-","△")&amp;"】")</f>
        <v>【69.3】</v>
      </c>
      <c r="BP6" s="65">
        <f>IF(BP8="-",NA(),BP8)</f>
        <v>73.599999999999994</v>
      </c>
      <c r="BQ6" s="65">
        <f t="shared" ref="BQ6:BY6" si="8">IF(BQ8="-",NA(),BQ8)</f>
        <v>73.5</v>
      </c>
      <c r="BR6" s="65">
        <f t="shared" si="8"/>
        <v>73.2</v>
      </c>
      <c r="BS6" s="65">
        <f t="shared" si="8"/>
        <v>69.099999999999994</v>
      </c>
      <c r="BT6" s="65">
        <f t="shared" si="8"/>
        <v>62.9</v>
      </c>
      <c r="BU6" s="65">
        <f t="shared" si="8"/>
        <v>76.099999999999994</v>
      </c>
      <c r="BV6" s="65">
        <f t="shared" si="8"/>
        <v>77</v>
      </c>
      <c r="BW6" s="65">
        <f t="shared" si="8"/>
        <v>77.599999999999994</v>
      </c>
      <c r="BX6" s="65">
        <f t="shared" si="8"/>
        <v>77</v>
      </c>
      <c r="BY6" s="65">
        <f t="shared" si="8"/>
        <v>68.400000000000006</v>
      </c>
      <c r="BZ6" s="65" t="str">
        <f>IF(BZ8="-","【-】","【"&amp;SUBSTITUTE(TEXT(BZ8,"#,##0.0"),"-","△")&amp;"】")</f>
        <v>【67.2】</v>
      </c>
      <c r="CA6" s="66">
        <f>IF(CA8="-",NA(),CA8)</f>
        <v>58678</v>
      </c>
      <c r="CB6" s="66">
        <f t="shared" ref="CB6:CJ6" si="9">IF(CB8="-",NA(),CB8)</f>
        <v>61432</v>
      </c>
      <c r="CC6" s="66">
        <f t="shared" si="9"/>
        <v>62962</v>
      </c>
      <c r="CD6" s="66">
        <f t="shared" si="9"/>
        <v>63905</v>
      </c>
      <c r="CE6" s="66">
        <f t="shared" si="9"/>
        <v>68561</v>
      </c>
      <c r="CF6" s="66">
        <f t="shared" si="9"/>
        <v>55265</v>
      </c>
      <c r="CG6" s="66">
        <f t="shared" si="9"/>
        <v>56892</v>
      </c>
      <c r="CH6" s="66">
        <f t="shared" si="9"/>
        <v>59108</v>
      </c>
      <c r="CI6" s="66">
        <f t="shared" si="9"/>
        <v>60271</v>
      </c>
      <c r="CJ6" s="66">
        <f t="shared" si="9"/>
        <v>63766</v>
      </c>
      <c r="CK6" s="65" t="str">
        <f>IF(CK8="-","【-】","【"&amp;SUBSTITUTE(TEXT(CK8,"#,##0"),"-","△")&amp;"】")</f>
        <v>【56,733】</v>
      </c>
      <c r="CL6" s="66">
        <f>IF(CL8="-",NA(),CL8)</f>
        <v>19375</v>
      </c>
      <c r="CM6" s="66">
        <f t="shared" ref="CM6:CU6" si="10">IF(CM8="-",NA(),CM8)</f>
        <v>20038</v>
      </c>
      <c r="CN6" s="66">
        <f t="shared" si="10"/>
        <v>21522</v>
      </c>
      <c r="CO6" s="66">
        <f t="shared" si="10"/>
        <v>21848</v>
      </c>
      <c r="CP6" s="66">
        <f t="shared" si="10"/>
        <v>22788</v>
      </c>
      <c r="CQ6" s="66">
        <f t="shared" si="10"/>
        <v>14455</v>
      </c>
      <c r="CR6" s="66">
        <f t="shared" si="10"/>
        <v>15171</v>
      </c>
      <c r="CS6" s="66">
        <f t="shared" si="10"/>
        <v>15887</v>
      </c>
      <c r="CT6" s="66">
        <f t="shared" si="10"/>
        <v>16979</v>
      </c>
      <c r="CU6" s="66">
        <f t="shared" si="10"/>
        <v>18423</v>
      </c>
      <c r="CV6" s="65" t="str">
        <f>IF(CV8="-","【-】","【"&amp;SUBSTITUTE(TEXT(CV8,"#,##0"),"-","△")&amp;"】")</f>
        <v>【16,778】</v>
      </c>
      <c r="CW6" s="65">
        <f>IF(CW8="-",NA(),CW8)</f>
        <v>51.3</v>
      </c>
      <c r="CX6" s="65">
        <f t="shared" ref="CX6:DF6" si="11">IF(CX8="-",NA(),CX8)</f>
        <v>49.5</v>
      </c>
      <c r="CY6" s="65">
        <f t="shared" si="11"/>
        <v>49.2</v>
      </c>
      <c r="CZ6" s="65">
        <f t="shared" si="11"/>
        <v>52.4</v>
      </c>
      <c r="DA6" s="65">
        <f t="shared" si="11"/>
        <v>53.2</v>
      </c>
      <c r="DB6" s="65">
        <f t="shared" si="11"/>
        <v>54.1</v>
      </c>
      <c r="DC6" s="65">
        <f t="shared" si="11"/>
        <v>53.8</v>
      </c>
      <c r="DD6" s="65">
        <f t="shared" si="11"/>
        <v>53</v>
      </c>
      <c r="DE6" s="65">
        <f t="shared" si="11"/>
        <v>53</v>
      </c>
      <c r="DF6" s="65">
        <f t="shared" si="11"/>
        <v>56.7</v>
      </c>
      <c r="DG6" s="65" t="str">
        <f>IF(DG8="-","【-】","【"&amp;SUBSTITUTE(TEXT(DG8,"#,##0.0"),"-","△")&amp;"】")</f>
        <v>【58.8】</v>
      </c>
      <c r="DH6" s="65">
        <f>IF(DH8="-",NA(),DH8)</f>
        <v>23.5</v>
      </c>
      <c r="DI6" s="65">
        <f t="shared" ref="DI6:DQ6" si="12">IF(DI8="-",NA(),DI8)</f>
        <v>22.5</v>
      </c>
      <c r="DJ6" s="65">
        <f t="shared" si="12"/>
        <v>22.8</v>
      </c>
      <c r="DK6" s="65">
        <f t="shared" si="12"/>
        <v>23</v>
      </c>
      <c r="DL6" s="65">
        <f t="shared" si="12"/>
        <v>21.6</v>
      </c>
      <c r="DM6" s="65">
        <f t="shared" si="12"/>
        <v>25.2</v>
      </c>
      <c r="DN6" s="65">
        <f t="shared" si="12"/>
        <v>25.4</v>
      </c>
      <c r="DO6" s="65">
        <f t="shared" si="12"/>
        <v>25.8</v>
      </c>
      <c r="DP6" s="65">
        <f t="shared" si="12"/>
        <v>26.4</v>
      </c>
      <c r="DQ6" s="65">
        <f t="shared" si="12"/>
        <v>26.2</v>
      </c>
      <c r="DR6" s="65" t="str">
        <f>IF(DR8="-","【-】","【"&amp;SUBSTITUTE(TEXT(DR8,"#,##0.0"),"-","△")&amp;"】")</f>
        <v>【24.8】</v>
      </c>
      <c r="DS6" s="65">
        <f>IF(DS8="-",NA(),DS8)</f>
        <v>40.9</v>
      </c>
      <c r="DT6" s="65">
        <f t="shared" ref="DT6:EB6" si="13">IF(DT8="-",NA(),DT8)</f>
        <v>41.8</v>
      </c>
      <c r="DU6" s="65">
        <f t="shared" si="13"/>
        <v>46.4</v>
      </c>
      <c r="DV6" s="65">
        <f t="shared" si="13"/>
        <v>50.6</v>
      </c>
      <c r="DW6" s="65">
        <f t="shared" si="13"/>
        <v>53.9</v>
      </c>
      <c r="DX6" s="65">
        <f t="shared" si="13"/>
        <v>52.5</v>
      </c>
      <c r="DY6" s="65">
        <f t="shared" si="13"/>
        <v>52.7</v>
      </c>
      <c r="DZ6" s="65">
        <f t="shared" si="13"/>
        <v>53.7</v>
      </c>
      <c r="EA6" s="65">
        <f t="shared" si="13"/>
        <v>56.4</v>
      </c>
      <c r="EB6" s="65">
        <f t="shared" si="13"/>
        <v>56.8</v>
      </c>
      <c r="EC6" s="65" t="str">
        <f>IF(EC8="-","【-】","【"&amp;SUBSTITUTE(TEXT(EC8,"#,##0.0"),"-","△")&amp;"】")</f>
        <v>【54.8】</v>
      </c>
      <c r="ED6" s="65">
        <f>IF(ED8="-",NA(),ED8)</f>
        <v>72.099999999999994</v>
      </c>
      <c r="EE6" s="65">
        <f t="shared" ref="EE6:EM6" si="14">IF(EE8="-",NA(),EE8)</f>
        <v>67.3</v>
      </c>
      <c r="EF6" s="65">
        <f t="shared" si="14"/>
        <v>70</v>
      </c>
      <c r="EG6" s="65">
        <f t="shared" si="14"/>
        <v>71.900000000000006</v>
      </c>
      <c r="EH6" s="65">
        <f t="shared" si="14"/>
        <v>71.3</v>
      </c>
      <c r="EI6" s="65">
        <f t="shared" si="14"/>
        <v>66.099999999999994</v>
      </c>
      <c r="EJ6" s="65">
        <f t="shared" si="14"/>
        <v>68.400000000000006</v>
      </c>
      <c r="EK6" s="65">
        <f t="shared" si="14"/>
        <v>69.3</v>
      </c>
      <c r="EL6" s="65">
        <f t="shared" si="14"/>
        <v>71.099999999999994</v>
      </c>
      <c r="EM6" s="65">
        <f t="shared" si="14"/>
        <v>69.8</v>
      </c>
      <c r="EN6" s="65" t="str">
        <f>IF(EN8="-","【-】","【"&amp;SUBSTITUTE(TEXT(EN8,"#,##0.0"),"-","△")&amp;"】")</f>
        <v>【70.3】</v>
      </c>
      <c r="EO6" s="66">
        <f>IF(EO8="-",NA(),EO8)</f>
        <v>23930163</v>
      </c>
      <c r="EP6" s="66">
        <f t="shared" ref="EP6:EX6" si="15">IF(EP8="-",NA(),EP8)</f>
        <v>23574889</v>
      </c>
      <c r="EQ6" s="66">
        <f t="shared" si="15"/>
        <v>24281677</v>
      </c>
      <c r="ER6" s="66">
        <f t="shared" si="15"/>
        <v>25028761</v>
      </c>
      <c r="ES6" s="66">
        <f t="shared" si="15"/>
        <v>27301969</v>
      </c>
      <c r="ET6" s="66">
        <f t="shared" si="15"/>
        <v>44446754</v>
      </c>
      <c r="EU6" s="66">
        <f t="shared" si="15"/>
        <v>45729936</v>
      </c>
      <c r="EV6" s="66">
        <f t="shared" si="15"/>
        <v>47442477</v>
      </c>
      <c r="EW6" s="66">
        <f t="shared" si="15"/>
        <v>48164556</v>
      </c>
      <c r="EX6" s="66">
        <f t="shared" si="15"/>
        <v>49637382</v>
      </c>
      <c r="EY6" s="66" t="str">
        <f>IF(EY8="-","【-】","【"&amp;SUBSTITUTE(TEXT(EY8,"#,##0"),"-","△")&amp;"】")</f>
        <v>【49,168,683】</v>
      </c>
    </row>
    <row r="7" spans="1:155" s="67" customFormat="1" x14ac:dyDescent="0.2">
      <c r="A7" s="48" t="s">
        <v>165</v>
      </c>
      <c r="B7" s="63">
        <f t="shared" ref="B7:AH7" si="16">B8</f>
        <v>2020</v>
      </c>
      <c r="C7" s="63">
        <f t="shared" si="16"/>
        <v>247500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地方独立行政法人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400床以上～500床未満</v>
      </c>
      <c r="O7" s="63" t="str">
        <f>O8</f>
        <v>非設置</v>
      </c>
      <c r="P7" s="63" t="str">
        <f>P8</f>
        <v>直営</v>
      </c>
      <c r="Q7" s="64">
        <f t="shared" si="16"/>
        <v>26</v>
      </c>
      <c r="R7" s="63" t="str">
        <f t="shared" si="16"/>
        <v>対象</v>
      </c>
      <c r="S7" s="63" t="str">
        <f t="shared" si="16"/>
        <v>透 I 未 訓 ガ</v>
      </c>
      <c r="T7" s="63" t="str">
        <f t="shared" si="16"/>
        <v>救 臨 感 へ 災 地 輪</v>
      </c>
      <c r="U7" s="64" t="str">
        <f>U8</f>
        <v>-</v>
      </c>
      <c r="V7" s="64">
        <f>V8</f>
        <v>29978</v>
      </c>
      <c r="W7" s="63" t="str">
        <f>W8</f>
        <v>非該当</v>
      </c>
      <c r="X7" s="63" t="str">
        <f t="shared" si="16"/>
        <v>非該当</v>
      </c>
      <c r="Y7" s="63" t="str">
        <f t="shared" si="16"/>
        <v>７：１</v>
      </c>
      <c r="Z7" s="64">
        <f t="shared" si="16"/>
        <v>419</v>
      </c>
      <c r="AA7" s="64" t="str">
        <f t="shared" si="16"/>
        <v>-</v>
      </c>
      <c r="AB7" s="64" t="str">
        <f t="shared" si="16"/>
        <v>-</v>
      </c>
      <c r="AC7" s="64" t="str">
        <f t="shared" si="16"/>
        <v>-</v>
      </c>
      <c r="AD7" s="64">
        <f t="shared" si="16"/>
        <v>4</v>
      </c>
      <c r="AE7" s="64">
        <f t="shared" si="16"/>
        <v>423</v>
      </c>
      <c r="AF7" s="64">
        <f t="shared" si="16"/>
        <v>377</v>
      </c>
      <c r="AG7" s="64" t="str">
        <f t="shared" si="16"/>
        <v>-</v>
      </c>
      <c r="AH7" s="64">
        <f t="shared" si="16"/>
        <v>377</v>
      </c>
      <c r="AI7" s="65">
        <f>AI8</f>
        <v>96.2</v>
      </c>
      <c r="AJ7" s="65">
        <f t="shared" ref="AJ7:AR7" si="17">AJ8</f>
        <v>104.9</v>
      </c>
      <c r="AK7" s="65">
        <f t="shared" si="17"/>
        <v>104.4</v>
      </c>
      <c r="AL7" s="65">
        <f t="shared" si="17"/>
        <v>97.5</v>
      </c>
      <c r="AM7" s="65">
        <f t="shared" si="17"/>
        <v>100.7</v>
      </c>
      <c r="AN7" s="65">
        <f t="shared" si="17"/>
        <v>98.5</v>
      </c>
      <c r="AO7" s="65">
        <f t="shared" si="17"/>
        <v>98.7</v>
      </c>
      <c r="AP7" s="65">
        <f t="shared" si="17"/>
        <v>99</v>
      </c>
      <c r="AQ7" s="65">
        <f t="shared" si="17"/>
        <v>99</v>
      </c>
      <c r="AR7" s="65">
        <f t="shared" si="17"/>
        <v>103.9</v>
      </c>
      <c r="AS7" s="65"/>
      <c r="AT7" s="65">
        <f>AT8</f>
        <v>94</v>
      </c>
      <c r="AU7" s="65">
        <f t="shared" ref="AU7:BC7" si="18">AU8</f>
        <v>95.8</v>
      </c>
      <c r="AV7" s="65">
        <f t="shared" si="18"/>
        <v>95</v>
      </c>
      <c r="AW7" s="65">
        <f t="shared" si="18"/>
        <v>89.2</v>
      </c>
      <c r="AX7" s="65">
        <f t="shared" si="18"/>
        <v>83.7</v>
      </c>
      <c r="AY7" s="65">
        <f t="shared" si="18"/>
        <v>91.6</v>
      </c>
      <c r="AZ7" s="65">
        <f t="shared" si="18"/>
        <v>92.1</v>
      </c>
      <c r="BA7" s="65">
        <f t="shared" si="18"/>
        <v>92.3</v>
      </c>
      <c r="BB7" s="65">
        <f t="shared" si="18"/>
        <v>92.4</v>
      </c>
      <c r="BC7" s="65">
        <f t="shared" si="18"/>
        <v>87.5</v>
      </c>
      <c r="BD7" s="65"/>
      <c r="BE7" s="65">
        <f>BE8</f>
        <v>4.0999999999999996</v>
      </c>
      <c r="BF7" s="65">
        <f t="shared" ref="BF7:BN7" si="19">BF8</f>
        <v>0</v>
      </c>
      <c r="BG7" s="65">
        <f t="shared" si="19"/>
        <v>0</v>
      </c>
      <c r="BH7" s="65">
        <f t="shared" si="19"/>
        <v>2.6</v>
      </c>
      <c r="BI7" s="65">
        <f t="shared" si="19"/>
        <v>0.4</v>
      </c>
      <c r="BJ7" s="65">
        <f t="shared" si="19"/>
        <v>42.9</v>
      </c>
      <c r="BK7" s="65">
        <f t="shared" si="19"/>
        <v>40.200000000000003</v>
      </c>
      <c r="BL7" s="65">
        <f t="shared" si="19"/>
        <v>40.4</v>
      </c>
      <c r="BM7" s="65">
        <f t="shared" si="19"/>
        <v>40.1</v>
      </c>
      <c r="BN7" s="65">
        <f t="shared" si="19"/>
        <v>40.799999999999997</v>
      </c>
      <c r="BO7" s="65"/>
      <c r="BP7" s="65">
        <f>BP8</f>
        <v>73.599999999999994</v>
      </c>
      <c r="BQ7" s="65">
        <f t="shared" ref="BQ7:BY7" si="20">BQ8</f>
        <v>73.5</v>
      </c>
      <c r="BR7" s="65">
        <f t="shared" si="20"/>
        <v>73.2</v>
      </c>
      <c r="BS7" s="65">
        <f t="shared" si="20"/>
        <v>69.099999999999994</v>
      </c>
      <c r="BT7" s="65">
        <f t="shared" si="20"/>
        <v>62.9</v>
      </c>
      <c r="BU7" s="65">
        <f t="shared" si="20"/>
        <v>76.099999999999994</v>
      </c>
      <c r="BV7" s="65">
        <f t="shared" si="20"/>
        <v>77</v>
      </c>
      <c r="BW7" s="65">
        <f t="shared" si="20"/>
        <v>77.599999999999994</v>
      </c>
      <c r="BX7" s="65">
        <f t="shared" si="20"/>
        <v>77</v>
      </c>
      <c r="BY7" s="65">
        <f t="shared" si="20"/>
        <v>68.400000000000006</v>
      </c>
      <c r="BZ7" s="65"/>
      <c r="CA7" s="66">
        <f>CA8</f>
        <v>58678</v>
      </c>
      <c r="CB7" s="66">
        <f t="shared" ref="CB7:CJ7" si="21">CB8</f>
        <v>61432</v>
      </c>
      <c r="CC7" s="66">
        <f t="shared" si="21"/>
        <v>62962</v>
      </c>
      <c r="CD7" s="66">
        <f t="shared" si="21"/>
        <v>63905</v>
      </c>
      <c r="CE7" s="66">
        <f t="shared" si="21"/>
        <v>68561</v>
      </c>
      <c r="CF7" s="66">
        <f t="shared" si="21"/>
        <v>55265</v>
      </c>
      <c r="CG7" s="66">
        <f t="shared" si="21"/>
        <v>56892</v>
      </c>
      <c r="CH7" s="66">
        <f t="shared" si="21"/>
        <v>59108</v>
      </c>
      <c r="CI7" s="66">
        <f t="shared" si="21"/>
        <v>60271</v>
      </c>
      <c r="CJ7" s="66">
        <f t="shared" si="21"/>
        <v>63766</v>
      </c>
      <c r="CK7" s="65"/>
      <c r="CL7" s="66">
        <f>CL8</f>
        <v>19375</v>
      </c>
      <c r="CM7" s="66">
        <f t="shared" ref="CM7:CU7" si="22">CM8</f>
        <v>20038</v>
      </c>
      <c r="CN7" s="66">
        <f t="shared" si="22"/>
        <v>21522</v>
      </c>
      <c r="CO7" s="66">
        <f t="shared" si="22"/>
        <v>21848</v>
      </c>
      <c r="CP7" s="66">
        <f t="shared" si="22"/>
        <v>22788</v>
      </c>
      <c r="CQ7" s="66">
        <f t="shared" si="22"/>
        <v>14455</v>
      </c>
      <c r="CR7" s="66">
        <f t="shared" si="22"/>
        <v>15171</v>
      </c>
      <c r="CS7" s="66">
        <f t="shared" si="22"/>
        <v>15887</v>
      </c>
      <c r="CT7" s="66">
        <f t="shared" si="22"/>
        <v>16979</v>
      </c>
      <c r="CU7" s="66">
        <f t="shared" si="22"/>
        <v>18423</v>
      </c>
      <c r="CV7" s="65"/>
      <c r="CW7" s="65">
        <f>CW8</f>
        <v>51.3</v>
      </c>
      <c r="CX7" s="65">
        <f t="shared" ref="CX7:DF7" si="23">CX8</f>
        <v>49.5</v>
      </c>
      <c r="CY7" s="65">
        <f t="shared" si="23"/>
        <v>49.2</v>
      </c>
      <c r="CZ7" s="65">
        <f t="shared" si="23"/>
        <v>52.4</v>
      </c>
      <c r="DA7" s="65">
        <f t="shared" si="23"/>
        <v>53.2</v>
      </c>
      <c r="DB7" s="65">
        <f t="shared" si="23"/>
        <v>54.1</v>
      </c>
      <c r="DC7" s="65">
        <f t="shared" si="23"/>
        <v>53.8</v>
      </c>
      <c r="DD7" s="65">
        <f t="shared" si="23"/>
        <v>53</v>
      </c>
      <c r="DE7" s="65">
        <f t="shared" si="23"/>
        <v>53</v>
      </c>
      <c r="DF7" s="65">
        <f t="shared" si="23"/>
        <v>56.7</v>
      </c>
      <c r="DG7" s="65"/>
      <c r="DH7" s="65">
        <f>DH8</f>
        <v>23.5</v>
      </c>
      <c r="DI7" s="65">
        <f t="shared" ref="DI7:DQ7" si="24">DI8</f>
        <v>22.5</v>
      </c>
      <c r="DJ7" s="65">
        <f t="shared" si="24"/>
        <v>22.8</v>
      </c>
      <c r="DK7" s="65">
        <f t="shared" si="24"/>
        <v>23</v>
      </c>
      <c r="DL7" s="65">
        <f t="shared" si="24"/>
        <v>21.6</v>
      </c>
      <c r="DM7" s="65">
        <f t="shared" si="24"/>
        <v>25.2</v>
      </c>
      <c r="DN7" s="65">
        <f t="shared" si="24"/>
        <v>25.4</v>
      </c>
      <c r="DO7" s="65">
        <f t="shared" si="24"/>
        <v>25.8</v>
      </c>
      <c r="DP7" s="65">
        <f t="shared" si="24"/>
        <v>26.4</v>
      </c>
      <c r="DQ7" s="65">
        <f t="shared" si="24"/>
        <v>26.2</v>
      </c>
      <c r="DR7" s="65"/>
      <c r="DS7" s="65">
        <f>DS8</f>
        <v>40.9</v>
      </c>
      <c r="DT7" s="65">
        <f t="shared" ref="DT7:EB7" si="25">DT8</f>
        <v>41.8</v>
      </c>
      <c r="DU7" s="65">
        <f t="shared" si="25"/>
        <v>46.4</v>
      </c>
      <c r="DV7" s="65">
        <f t="shared" si="25"/>
        <v>50.6</v>
      </c>
      <c r="DW7" s="65">
        <f t="shared" si="25"/>
        <v>53.9</v>
      </c>
      <c r="DX7" s="65">
        <f t="shared" si="25"/>
        <v>52.5</v>
      </c>
      <c r="DY7" s="65">
        <f t="shared" si="25"/>
        <v>52.7</v>
      </c>
      <c r="DZ7" s="65">
        <f t="shared" si="25"/>
        <v>53.7</v>
      </c>
      <c r="EA7" s="65">
        <f t="shared" si="25"/>
        <v>56.4</v>
      </c>
      <c r="EB7" s="65">
        <f t="shared" si="25"/>
        <v>56.8</v>
      </c>
      <c r="EC7" s="65"/>
      <c r="ED7" s="65">
        <f>ED8</f>
        <v>72.099999999999994</v>
      </c>
      <c r="EE7" s="65">
        <f t="shared" ref="EE7:EM7" si="26">EE8</f>
        <v>67.3</v>
      </c>
      <c r="EF7" s="65">
        <f t="shared" si="26"/>
        <v>70</v>
      </c>
      <c r="EG7" s="65">
        <f t="shared" si="26"/>
        <v>71.900000000000006</v>
      </c>
      <c r="EH7" s="65">
        <f t="shared" si="26"/>
        <v>71.3</v>
      </c>
      <c r="EI7" s="65">
        <f t="shared" si="26"/>
        <v>66.099999999999994</v>
      </c>
      <c r="EJ7" s="65">
        <f t="shared" si="26"/>
        <v>68.400000000000006</v>
      </c>
      <c r="EK7" s="65">
        <f t="shared" si="26"/>
        <v>69.3</v>
      </c>
      <c r="EL7" s="65">
        <f t="shared" si="26"/>
        <v>71.099999999999994</v>
      </c>
      <c r="EM7" s="65">
        <f t="shared" si="26"/>
        <v>69.8</v>
      </c>
      <c r="EN7" s="65"/>
      <c r="EO7" s="66">
        <f>EO8</f>
        <v>23930163</v>
      </c>
      <c r="EP7" s="66">
        <f t="shared" ref="EP7:EX7" si="27">EP8</f>
        <v>23574889</v>
      </c>
      <c r="EQ7" s="66">
        <f t="shared" si="27"/>
        <v>24281677</v>
      </c>
      <c r="ER7" s="66">
        <f t="shared" si="27"/>
        <v>25028761</v>
      </c>
      <c r="ES7" s="66">
        <f t="shared" si="27"/>
        <v>27301969</v>
      </c>
      <c r="ET7" s="66">
        <f t="shared" si="27"/>
        <v>44446754</v>
      </c>
      <c r="EU7" s="66">
        <f t="shared" si="27"/>
        <v>45729936</v>
      </c>
      <c r="EV7" s="66">
        <f t="shared" si="27"/>
        <v>47442477</v>
      </c>
      <c r="EW7" s="66">
        <f t="shared" si="27"/>
        <v>48164556</v>
      </c>
      <c r="EX7" s="66">
        <f t="shared" si="27"/>
        <v>49637382</v>
      </c>
      <c r="EY7" s="66"/>
    </row>
    <row r="8" spans="1:155" s="67" customFormat="1" x14ac:dyDescent="0.2">
      <c r="A8" s="48"/>
      <c r="B8" s="68">
        <v>2020</v>
      </c>
      <c r="C8" s="68">
        <v>247500</v>
      </c>
      <c r="D8" s="68">
        <v>46</v>
      </c>
      <c r="E8" s="68">
        <v>6</v>
      </c>
      <c r="F8" s="68">
        <v>0</v>
      </c>
      <c r="G8" s="68">
        <v>1</v>
      </c>
      <c r="H8" s="68" t="s">
        <v>166</v>
      </c>
      <c r="I8" s="68" t="s">
        <v>167</v>
      </c>
      <c r="J8" s="68" t="s">
        <v>168</v>
      </c>
      <c r="K8" s="68" t="s">
        <v>169</v>
      </c>
      <c r="L8" s="68" t="s">
        <v>170</v>
      </c>
      <c r="M8" s="68" t="s">
        <v>171</v>
      </c>
      <c r="N8" s="68" t="s">
        <v>172</v>
      </c>
      <c r="O8" s="68" t="s">
        <v>173</v>
      </c>
      <c r="P8" s="68" t="s">
        <v>174</v>
      </c>
      <c r="Q8" s="69">
        <v>26</v>
      </c>
      <c r="R8" s="68" t="s">
        <v>175</v>
      </c>
      <c r="S8" s="68" t="s">
        <v>176</v>
      </c>
      <c r="T8" s="68" t="s">
        <v>177</v>
      </c>
      <c r="U8" s="69" t="s">
        <v>39</v>
      </c>
      <c r="V8" s="69">
        <v>29978</v>
      </c>
      <c r="W8" s="68" t="s">
        <v>178</v>
      </c>
      <c r="X8" s="68" t="s">
        <v>178</v>
      </c>
      <c r="Y8" s="70" t="s">
        <v>179</v>
      </c>
      <c r="Z8" s="69">
        <v>419</v>
      </c>
      <c r="AA8" s="69" t="s">
        <v>39</v>
      </c>
      <c r="AB8" s="69" t="s">
        <v>39</v>
      </c>
      <c r="AC8" s="69" t="s">
        <v>39</v>
      </c>
      <c r="AD8" s="69">
        <v>4</v>
      </c>
      <c r="AE8" s="69">
        <v>423</v>
      </c>
      <c r="AF8" s="69">
        <v>377</v>
      </c>
      <c r="AG8" s="69" t="s">
        <v>39</v>
      </c>
      <c r="AH8" s="69">
        <v>377</v>
      </c>
      <c r="AI8" s="71">
        <v>96.2</v>
      </c>
      <c r="AJ8" s="71">
        <v>104.9</v>
      </c>
      <c r="AK8" s="71">
        <v>104.4</v>
      </c>
      <c r="AL8" s="71">
        <v>97.5</v>
      </c>
      <c r="AM8" s="71">
        <v>100.7</v>
      </c>
      <c r="AN8" s="71">
        <v>98.5</v>
      </c>
      <c r="AO8" s="71">
        <v>98.7</v>
      </c>
      <c r="AP8" s="71">
        <v>99</v>
      </c>
      <c r="AQ8" s="71">
        <v>99</v>
      </c>
      <c r="AR8" s="71">
        <v>103.9</v>
      </c>
      <c r="AS8" s="71">
        <v>102.5</v>
      </c>
      <c r="AT8" s="71">
        <v>94</v>
      </c>
      <c r="AU8" s="71">
        <v>95.8</v>
      </c>
      <c r="AV8" s="71">
        <v>95</v>
      </c>
      <c r="AW8" s="71">
        <v>89.2</v>
      </c>
      <c r="AX8" s="71">
        <v>83.7</v>
      </c>
      <c r="AY8" s="71">
        <v>91.6</v>
      </c>
      <c r="AZ8" s="71">
        <v>92.1</v>
      </c>
      <c r="BA8" s="71">
        <v>92.3</v>
      </c>
      <c r="BB8" s="71">
        <v>92.4</v>
      </c>
      <c r="BC8" s="71">
        <v>87.5</v>
      </c>
      <c r="BD8" s="71">
        <v>84.7</v>
      </c>
      <c r="BE8" s="72">
        <v>4.0999999999999996</v>
      </c>
      <c r="BF8" s="72">
        <v>0</v>
      </c>
      <c r="BG8" s="72">
        <v>0</v>
      </c>
      <c r="BH8" s="72">
        <v>2.6</v>
      </c>
      <c r="BI8" s="72">
        <v>0.4</v>
      </c>
      <c r="BJ8" s="72">
        <v>42.9</v>
      </c>
      <c r="BK8" s="72">
        <v>40.200000000000003</v>
      </c>
      <c r="BL8" s="72">
        <v>40.4</v>
      </c>
      <c r="BM8" s="72">
        <v>40.1</v>
      </c>
      <c r="BN8" s="72">
        <v>40.799999999999997</v>
      </c>
      <c r="BO8" s="72">
        <v>69.3</v>
      </c>
      <c r="BP8" s="71">
        <v>73.599999999999994</v>
      </c>
      <c r="BQ8" s="71">
        <v>73.5</v>
      </c>
      <c r="BR8" s="71">
        <v>73.2</v>
      </c>
      <c r="BS8" s="71">
        <v>69.099999999999994</v>
      </c>
      <c r="BT8" s="71">
        <v>62.9</v>
      </c>
      <c r="BU8" s="71">
        <v>76.099999999999994</v>
      </c>
      <c r="BV8" s="71">
        <v>77</v>
      </c>
      <c r="BW8" s="71">
        <v>77.599999999999994</v>
      </c>
      <c r="BX8" s="71">
        <v>77</v>
      </c>
      <c r="BY8" s="71">
        <v>68.400000000000006</v>
      </c>
      <c r="BZ8" s="71">
        <v>67.2</v>
      </c>
      <c r="CA8" s="72">
        <v>58678</v>
      </c>
      <c r="CB8" s="72">
        <v>61432</v>
      </c>
      <c r="CC8" s="72">
        <v>62962</v>
      </c>
      <c r="CD8" s="72">
        <v>63905</v>
      </c>
      <c r="CE8" s="72">
        <v>68561</v>
      </c>
      <c r="CF8" s="72">
        <v>55265</v>
      </c>
      <c r="CG8" s="72">
        <v>56892</v>
      </c>
      <c r="CH8" s="72">
        <v>59108</v>
      </c>
      <c r="CI8" s="72">
        <v>60271</v>
      </c>
      <c r="CJ8" s="72">
        <v>63766</v>
      </c>
      <c r="CK8" s="71">
        <v>56733</v>
      </c>
      <c r="CL8" s="72">
        <v>19375</v>
      </c>
      <c r="CM8" s="72">
        <v>20038</v>
      </c>
      <c r="CN8" s="72">
        <v>21522</v>
      </c>
      <c r="CO8" s="72">
        <v>21848</v>
      </c>
      <c r="CP8" s="72">
        <v>22788</v>
      </c>
      <c r="CQ8" s="72">
        <v>14455</v>
      </c>
      <c r="CR8" s="72">
        <v>15171</v>
      </c>
      <c r="CS8" s="72">
        <v>15887</v>
      </c>
      <c r="CT8" s="72">
        <v>16979</v>
      </c>
      <c r="CU8" s="72">
        <v>18423</v>
      </c>
      <c r="CV8" s="71">
        <v>16778</v>
      </c>
      <c r="CW8" s="72">
        <v>51.3</v>
      </c>
      <c r="CX8" s="72">
        <v>49.5</v>
      </c>
      <c r="CY8" s="72">
        <v>49.2</v>
      </c>
      <c r="CZ8" s="72">
        <v>52.4</v>
      </c>
      <c r="DA8" s="72">
        <v>53.2</v>
      </c>
      <c r="DB8" s="72">
        <v>54.1</v>
      </c>
      <c r="DC8" s="72">
        <v>53.8</v>
      </c>
      <c r="DD8" s="72">
        <v>53</v>
      </c>
      <c r="DE8" s="72">
        <v>53</v>
      </c>
      <c r="DF8" s="72">
        <v>56.7</v>
      </c>
      <c r="DG8" s="72">
        <v>58.8</v>
      </c>
      <c r="DH8" s="72">
        <v>23.5</v>
      </c>
      <c r="DI8" s="72">
        <v>22.5</v>
      </c>
      <c r="DJ8" s="72">
        <v>22.8</v>
      </c>
      <c r="DK8" s="72">
        <v>23</v>
      </c>
      <c r="DL8" s="72">
        <v>21.6</v>
      </c>
      <c r="DM8" s="72">
        <v>25.2</v>
      </c>
      <c r="DN8" s="72">
        <v>25.4</v>
      </c>
      <c r="DO8" s="72">
        <v>25.8</v>
      </c>
      <c r="DP8" s="72">
        <v>26.4</v>
      </c>
      <c r="DQ8" s="72">
        <v>26.2</v>
      </c>
      <c r="DR8" s="72">
        <v>24.8</v>
      </c>
      <c r="DS8" s="71">
        <v>40.9</v>
      </c>
      <c r="DT8" s="71">
        <v>41.8</v>
      </c>
      <c r="DU8" s="71">
        <v>46.4</v>
      </c>
      <c r="DV8" s="71">
        <v>50.6</v>
      </c>
      <c r="DW8" s="71">
        <v>53.9</v>
      </c>
      <c r="DX8" s="71">
        <v>52.5</v>
      </c>
      <c r="DY8" s="71">
        <v>52.7</v>
      </c>
      <c r="DZ8" s="71">
        <v>53.7</v>
      </c>
      <c r="EA8" s="71">
        <v>56.4</v>
      </c>
      <c r="EB8" s="71">
        <v>56.8</v>
      </c>
      <c r="EC8" s="71">
        <v>54.8</v>
      </c>
      <c r="ED8" s="71">
        <v>72.099999999999994</v>
      </c>
      <c r="EE8" s="71">
        <v>67.3</v>
      </c>
      <c r="EF8" s="71">
        <v>70</v>
      </c>
      <c r="EG8" s="71">
        <v>71.900000000000006</v>
      </c>
      <c r="EH8" s="71">
        <v>71.3</v>
      </c>
      <c r="EI8" s="71">
        <v>66.099999999999994</v>
      </c>
      <c r="EJ8" s="71">
        <v>68.400000000000006</v>
      </c>
      <c r="EK8" s="71">
        <v>69.3</v>
      </c>
      <c r="EL8" s="71">
        <v>71.099999999999994</v>
      </c>
      <c r="EM8" s="71">
        <v>69.8</v>
      </c>
      <c r="EN8" s="71">
        <v>70.3</v>
      </c>
      <c r="EO8" s="72">
        <v>23930163</v>
      </c>
      <c r="EP8" s="72">
        <v>23574889</v>
      </c>
      <c r="EQ8" s="72">
        <v>24281677</v>
      </c>
      <c r="ER8" s="72">
        <v>25028761</v>
      </c>
      <c r="ES8" s="72">
        <v>27301969</v>
      </c>
      <c r="ET8" s="72">
        <v>44446754</v>
      </c>
      <c r="EU8" s="72">
        <v>45729936</v>
      </c>
      <c r="EV8" s="72">
        <v>47442477</v>
      </c>
      <c r="EW8" s="72">
        <v>48164556</v>
      </c>
      <c r="EX8" s="72">
        <v>49637382</v>
      </c>
      <c r="EY8" s="72">
        <v>49168683</v>
      </c>
    </row>
    <row r="9" spans="1:155" x14ac:dyDescent="0.2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 x14ac:dyDescent="0.2">
      <c r="A10" s="77"/>
      <c r="B10" s="77" t="s">
        <v>180</v>
      </c>
      <c r="C10" s="77" t="s">
        <v>181</v>
      </c>
      <c r="D10" s="77" t="s">
        <v>182</v>
      </c>
      <c r="E10" s="77" t="s">
        <v>183</v>
      </c>
      <c r="F10" s="77" t="s">
        <v>184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 x14ac:dyDescent="0.2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 x14ac:dyDescent="0.2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 x14ac:dyDescent="0.2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 x14ac:dyDescent="0.2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 x14ac:dyDescent="0.2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 x14ac:dyDescent="0.2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 x14ac:dyDescent="0.2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 x14ac:dyDescent="0.2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 x14ac:dyDescent="0.2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 x14ac:dyDescent="0.2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Setup</cp:lastModifiedBy>
  <cp:lastPrinted>2022-01-31T11:31:01Z</cp:lastPrinted>
  <dcterms:created xsi:type="dcterms:W3CDTF">2021-12-03T08:47:52Z</dcterms:created>
  <dcterms:modified xsi:type="dcterms:W3CDTF">2022-02-21T00:25:09Z</dcterms:modified>
  <cp:category/>
</cp:coreProperties>
</file>