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412010\04_教育ICT化推進班\11_学校情報NWS\03_SI支援業務\2021年度(令和3年度)\0125_一人一台パソコンRFI\"/>
    </mc:Choice>
  </mc:AlternateContent>
  <bookViews>
    <workbookView xWindow="3300" yWindow="7520" windowWidth="15480" windowHeight="4460" tabRatio="764"/>
  </bookViews>
  <sheets>
    <sheet name="見積書サンプル" sheetId="13" r:id="rId1"/>
    <sheet name="1人1台パソコン等調達（調達予定範囲1～7）見積書" sheetId="14" r:id="rId2"/>
    <sheet name="リモートアクセスシステム（調達予定範囲8）見積書" sheetId="15" r:id="rId3"/>
    <sheet name="クラウドファイルサーバ（調達予定範囲9）見積書" sheetId="16" r:id="rId4"/>
    <sheet name="グループウェア及び資産管理システム（調達予定範囲10）見積書" sheetId="17" r:id="rId5"/>
  </sheets>
  <definedNames>
    <definedName name="_xlnm.Print_Area" localSheetId="1">'1人1台パソコン等調達（調達予定範囲1～7）見積書'!$A$1:$K$52</definedName>
    <definedName name="_xlnm.Print_Area" localSheetId="3">'クラウドファイルサーバ（調達予定範囲9）見積書'!$A$1:$K$52</definedName>
    <definedName name="_xlnm.Print_Area" localSheetId="4">'グループウェア及び資産管理システム（調達予定範囲10）見積書'!$A$1:$K$52</definedName>
    <definedName name="_xlnm.Print_Area" localSheetId="2">'リモートアクセスシステム（調達予定範囲8）見積書'!$A$1:$K$52</definedName>
    <definedName name="_xlnm.Print_Area" localSheetId="0">見積書サンプル!$A$1:$K$52</definedName>
  </definedNames>
  <calcPr calcId="977461"/>
</workbook>
</file>

<file path=xl/calcChain.xml><?xml version="1.0" encoding="utf-8"?>
<calcChain xmlns="http://schemas.openxmlformats.org/spreadsheetml/2006/main">
  <c r="I44" i="17" l="1"/>
  <c r="I45" i="17"/>
  <c r="H37" i="17"/>
  <c r="I37" i="17"/>
  <c r="I36" i="17"/>
  <c r="H36" i="17"/>
  <c r="H35" i="17"/>
  <c r="I35" i="17"/>
  <c r="I34" i="17"/>
  <c r="H34" i="17"/>
  <c r="H33" i="17"/>
  <c r="I33" i="17"/>
  <c r="I32" i="17"/>
  <c r="H32" i="17"/>
  <c r="H31" i="17"/>
  <c r="I31" i="17"/>
  <c r="H29" i="17"/>
  <c r="I29" i="17"/>
  <c r="I28" i="17"/>
  <c r="H28" i="17"/>
  <c r="H27" i="17"/>
  <c r="I27" i="17"/>
  <c r="I26" i="17"/>
  <c r="H26" i="17"/>
  <c r="H25" i="17"/>
  <c r="I25" i="17"/>
  <c r="I24" i="17"/>
  <c r="H24" i="17"/>
  <c r="H21" i="17"/>
  <c r="I20" i="17"/>
  <c r="H20" i="17"/>
  <c r="H19" i="17"/>
  <c r="I19" i="17"/>
  <c r="I18" i="17"/>
  <c r="H18" i="17"/>
  <c r="H17" i="17"/>
  <c r="I17" i="17"/>
  <c r="I16" i="17"/>
  <c r="H16" i="17"/>
  <c r="H15" i="17"/>
  <c r="I15" i="17"/>
  <c r="I14" i="17"/>
  <c r="H14" i="17"/>
  <c r="H13" i="17"/>
  <c r="I13" i="17"/>
  <c r="I12" i="17"/>
  <c r="H12" i="17"/>
  <c r="H11" i="17"/>
  <c r="I11" i="17"/>
  <c r="I10" i="17"/>
  <c r="H10" i="17"/>
  <c r="H9" i="17"/>
  <c r="I9" i="17"/>
  <c r="I44" i="16"/>
  <c r="I45" i="16"/>
  <c r="H37" i="16"/>
  <c r="I37" i="16"/>
  <c r="I36" i="16"/>
  <c r="H36" i="16"/>
  <c r="H35" i="16"/>
  <c r="I35" i="16"/>
  <c r="I34" i="16"/>
  <c r="H34" i="16"/>
  <c r="H33" i="16"/>
  <c r="I33" i="16"/>
  <c r="I32" i="16"/>
  <c r="H32" i="16"/>
  <c r="H31" i="16"/>
  <c r="I31" i="16"/>
  <c r="H29" i="16"/>
  <c r="I29" i="16"/>
  <c r="I28" i="16"/>
  <c r="H28" i="16"/>
  <c r="H27" i="16"/>
  <c r="I27" i="16"/>
  <c r="I26" i="16"/>
  <c r="H26" i="16"/>
  <c r="H25" i="16"/>
  <c r="I25" i="16"/>
  <c r="I24" i="16"/>
  <c r="H24" i="16"/>
  <c r="H20" i="16"/>
  <c r="H21" i="16"/>
  <c r="I19" i="16"/>
  <c r="H19" i="16"/>
  <c r="H18" i="16"/>
  <c r="I18" i="16"/>
  <c r="I17" i="16"/>
  <c r="H17" i="16"/>
  <c r="H16" i="16"/>
  <c r="I16" i="16"/>
  <c r="I15" i="16"/>
  <c r="H15" i="16"/>
  <c r="H14" i="16"/>
  <c r="I14" i="16"/>
  <c r="I13" i="16"/>
  <c r="H13" i="16"/>
  <c r="H12" i="16"/>
  <c r="I12" i="16"/>
  <c r="I11" i="16"/>
  <c r="H11" i="16"/>
  <c r="H10" i="16"/>
  <c r="I10" i="16"/>
  <c r="I49" i="16"/>
  <c r="I9" i="16"/>
  <c r="H9" i="16"/>
  <c r="H21" i="15"/>
  <c r="H39" i="15"/>
  <c r="I45" i="15"/>
  <c r="I52" i="15"/>
  <c r="H39" i="14"/>
  <c r="I52" i="14"/>
  <c r="I45" i="14"/>
  <c r="H21" i="14"/>
  <c r="H39" i="13"/>
  <c r="I45" i="13"/>
  <c r="H21" i="13"/>
  <c r="I52" i="13"/>
  <c r="I44" i="15"/>
  <c r="I37" i="15"/>
  <c r="H37" i="15"/>
  <c r="H36" i="15"/>
  <c r="I36" i="15"/>
  <c r="I35" i="15"/>
  <c r="H35" i="15"/>
  <c r="H34" i="15"/>
  <c r="I34" i="15"/>
  <c r="I33" i="15"/>
  <c r="H33" i="15"/>
  <c r="H32" i="15"/>
  <c r="I32" i="15"/>
  <c r="I31" i="15"/>
  <c r="I50" i="15"/>
  <c r="H31" i="15"/>
  <c r="I29" i="15"/>
  <c r="H29" i="15"/>
  <c r="H28" i="15"/>
  <c r="I28" i="15"/>
  <c r="I27" i="15"/>
  <c r="H27" i="15"/>
  <c r="H26" i="15"/>
  <c r="I26" i="15"/>
  <c r="I25" i="15"/>
  <c r="H25" i="15"/>
  <c r="H24" i="15"/>
  <c r="I20" i="15"/>
  <c r="H20" i="15"/>
  <c r="H19" i="15"/>
  <c r="I19" i="15"/>
  <c r="I18" i="15"/>
  <c r="H18" i="15"/>
  <c r="H17" i="15"/>
  <c r="I17" i="15"/>
  <c r="I16" i="15"/>
  <c r="H16" i="15"/>
  <c r="H15" i="15"/>
  <c r="I15" i="15"/>
  <c r="I14" i="15"/>
  <c r="H14" i="15"/>
  <c r="H13" i="15"/>
  <c r="I13" i="15"/>
  <c r="I12" i="15"/>
  <c r="H12" i="15"/>
  <c r="H11" i="15"/>
  <c r="I11" i="15"/>
  <c r="I10" i="15"/>
  <c r="H10" i="15"/>
  <c r="H9" i="15"/>
  <c r="I9" i="15"/>
  <c r="H11" i="14"/>
  <c r="I11" i="14"/>
  <c r="H12" i="14"/>
  <c r="I12" i="14"/>
  <c r="H13" i="14"/>
  <c r="I13" i="14"/>
  <c r="H14" i="14"/>
  <c r="I14" i="14"/>
  <c r="H15" i="14"/>
  <c r="I15" i="14"/>
  <c r="H16" i="14"/>
  <c r="I16" i="14"/>
  <c r="H17" i="14"/>
  <c r="I17" i="14"/>
  <c r="H18" i="14"/>
  <c r="I18" i="14"/>
  <c r="H19" i="14"/>
  <c r="I19" i="14"/>
  <c r="H20" i="14"/>
  <c r="I20" i="14"/>
  <c r="H9" i="14"/>
  <c r="I9" i="14"/>
  <c r="I44" i="14"/>
  <c r="H37" i="14"/>
  <c r="I37" i="14"/>
  <c r="H36" i="14"/>
  <c r="I36" i="14"/>
  <c r="H35" i="14"/>
  <c r="I35" i="14"/>
  <c r="H34" i="14"/>
  <c r="I34" i="14"/>
  <c r="H33" i="14"/>
  <c r="I33" i="14"/>
  <c r="H32" i="14"/>
  <c r="I32" i="14"/>
  <c r="H31" i="14"/>
  <c r="I31" i="14"/>
  <c r="I50" i="14"/>
  <c r="H29" i="14"/>
  <c r="I29" i="14"/>
  <c r="H28" i="14"/>
  <c r="I28" i="14"/>
  <c r="H27" i="14"/>
  <c r="I27" i="14"/>
  <c r="H26" i="14"/>
  <c r="I26" i="14"/>
  <c r="H25" i="14"/>
  <c r="I25" i="14"/>
  <c r="H24" i="14"/>
  <c r="H10" i="14"/>
  <c r="I10" i="14"/>
  <c r="I49" i="14"/>
  <c r="H24" i="13"/>
  <c r="I24" i="13"/>
  <c r="H25" i="13"/>
  <c r="I25" i="13"/>
  <c r="H26" i="13"/>
  <c r="I26" i="13"/>
  <c r="H27" i="13"/>
  <c r="I27" i="13"/>
  <c r="H28" i="13"/>
  <c r="I28" i="13"/>
  <c r="H29" i="13"/>
  <c r="I29" i="13"/>
  <c r="H10" i="13"/>
  <c r="H20" i="13"/>
  <c r="H11" i="13"/>
  <c r="H32" i="13"/>
  <c r="I32" i="13"/>
  <c r="H33" i="13"/>
  <c r="I33" i="13"/>
  <c r="H34" i="13"/>
  <c r="I34" i="13"/>
  <c r="H35" i="13"/>
  <c r="I35" i="13"/>
  <c r="H36" i="13"/>
  <c r="I36" i="13"/>
  <c r="H37" i="13"/>
  <c r="I37" i="13"/>
  <c r="F42" i="13"/>
  <c r="I42" i="13"/>
  <c r="I44" i="13"/>
  <c r="H31" i="13"/>
  <c r="H12" i="13"/>
  <c r="H13" i="13"/>
  <c r="H30" i="14"/>
  <c r="I30" i="14"/>
  <c r="I24" i="14"/>
  <c r="I48" i="14"/>
  <c r="I51" i="14"/>
  <c r="H30" i="13"/>
  <c r="H38" i="13"/>
  <c r="I48" i="13"/>
  <c r="H38" i="14"/>
  <c r="I49" i="13"/>
  <c r="I51" i="13"/>
  <c r="I50" i="13"/>
  <c r="I50" i="17"/>
  <c r="H38" i="17"/>
  <c r="H39" i="17"/>
  <c r="I48" i="17"/>
  <c r="I49" i="17"/>
  <c r="H30" i="17"/>
  <c r="I30" i="17"/>
  <c r="I48" i="16"/>
  <c r="I50" i="16"/>
  <c r="I20" i="16"/>
  <c r="H30" i="16"/>
  <c r="I30" i="16"/>
  <c r="I49" i="15"/>
  <c r="I24" i="15"/>
  <c r="I48" i="15"/>
  <c r="I51" i="15"/>
  <c r="H30" i="15"/>
  <c r="I30" i="15"/>
  <c r="I51" i="17"/>
  <c r="I52" i="17"/>
  <c r="H38" i="16"/>
  <c r="H39" i="16"/>
  <c r="I51" i="16"/>
  <c r="I52" i="16"/>
  <c r="H38" i="15"/>
</calcChain>
</file>

<file path=xl/sharedStrings.xml><?xml version="1.0" encoding="utf-8"?>
<sst xmlns="http://schemas.openxmlformats.org/spreadsheetml/2006/main" count="441" uniqueCount="114">
  <si>
    <t>項目</t>
    <rPh sb="0" eb="2">
      <t>コウモク</t>
    </rPh>
    <phoneticPr fontId="4"/>
  </si>
  <si>
    <t>小計</t>
    <rPh sb="0" eb="2">
      <t>ショウケイ</t>
    </rPh>
    <phoneticPr fontId="4"/>
  </si>
  <si>
    <t>小計（税込み）</t>
    <rPh sb="0" eb="2">
      <t>ショウケイ</t>
    </rPh>
    <rPh sb="3" eb="5">
      <t>ゼイコ</t>
    </rPh>
    <phoneticPr fontId="4"/>
  </si>
  <si>
    <t>ソフトウェア製品費用</t>
    <rPh sb="6" eb="8">
      <t>セイヒン</t>
    </rPh>
    <rPh sb="8" eb="10">
      <t>ヒヨウ</t>
    </rPh>
    <phoneticPr fontId="4"/>
  </si>
  <si>
    <t>ソフトウェア製品保守費</t>
    <rPh sb="6" eb="8">
      <t>セイヒン</t>
    </rPh>
    <rPh sb="8" eb="10">
      <t>ホシュ</t>
    </rPh>
    <rPh sb="10" eb="11">
      <t>ヒ</t>
    </rPh>
    <phoneticPr fontId="4"/>
  </si>
  <si>
    <t>H/W費用</t>
    <rPh sb="3" eb="5">
      <t>ヒヨウ</t>
    </rPh>
    <phoneticPr fontId="4"/>
  </si>
  <si>
    <t>H/W保守費</t>
    <rPh sb="3" eb="5">
      <t>ホシュ</t>
    </rPh>
    <rPh sb="5" eb="6">
      <t>ヒ</t>
    </rPh>
    <phoneticPr fontId="4"/>
  </si>
  <si>
    <t>-</t>
    <phoneticPr fontId="4"/>
  </si>
  <si>
    <t>ヘルプデスク</t>
    <phoneticPr fontId="4"/>
  </si>
  <si>
    <t>費用</t>
    <rPh sb="0" eb="2">
      <t>ヒヨウ</t>
    </rPh>
    <phoneticPr fontId="4"/>
  </si>
  <si>
    <t>単価</t>
    <rPh sb="0" eb="2">
      <t>タンカ</t>
    </rPh>
    <phoneticPr fontId="4"/>
  </si>
  <si>
    <t>（単位：円）</t>
    <rPh sb="1" eb="3">
      <t>タンイ</t>
    </rPh>
    <rPh sb="4" eb="5">
      <t>エン</t>
    </rPh>
    <phoneticPr fontId="4"/>
  </si>
  <si>
    <t>システムエンジニア１(SE1)</t>
    <phoneticPr fontId="4"/>
  </si>
  <si>
    <t>システムエンジニア２(SE2)</t>
    <phoneticPr fontId="4"/>
  </si>
  <si>
    <t>-</t>
    <phoneticPr fontId="4"/>
  </si>
  <si>
    <t>住所　三重県○市○町X-X-X</t>
    <rPh sb="0" eb="2">
      <t>ジュウショ</t>
    </rPh>
    <rPh sb="3" eb="5">
      <t>ミエ</t>
    </rPh>
    <rPh sb="5" eb="6">
      <t>ケン</t>
    </rPh>
    <rPh sb="7" eb="8">
      <t>シ</t>
    </rPh>
    <rPh sb="9" eb="10">
      <t>マチ</t>
    </rPh>
    <phoneticPr fontId="5"/>
  </si>
  <si>
    <t>株式会社　○○○○</t>
    <rPh sb="0" eb="4">
      <t>カブシキガイシャ</t>
    </rPh>
    <phoneticPr fontId="5"/>
  </si>
  <si>
    <t>適用</t>
    <rPh sb="0" eb="2">
      <t>テキヨウ</t>
    </rPh>
    <phoneticPr fontId="4"/>
  </si>
  <si>
    <t>数量(単位）</t>
    <rPh sb="0" eb="2">
      <t>スウリョウ</t>
    </rPh>
    <rPh sb="3" eb="5">
      <t>タンイ</t>
    </rPh>
    <phoneticPr fontId="4"/>
  </si>
  <si>
    <t>台</t>
    <rPh sb="0" eb="1">
      <t>ダイ</t>
    </rPh>
    <phoneticPr fontId="4"/>
  </si>
  <si>
    <t>○○製UPS  U-1500</t>
    <rPh sb="2" eb="3">
      <t>セイ</t>
    </rPh>
    <phoneticPr fontId="4"/>
  </si>
  <si>
    <t>1500VA</t>
    <phoneticPr fontId="4"/>
  </si>
  <si>
    <t>○○製ノートＰＣ　N-100</t>
    <rPh sb="2" eb="3">
      <t>セイ</t>
    </rPh>
    <phoneticPr fontId="4"/>
  </si>
  <si>
    <t>Core2Duo 1.66GHz、メモリ1GB、HDD80GB</t>
    <phoneticPr fontId="4"/>
  </si>
  <si>
    <t>○○製ラベルプリンタ　R-100</t>
    <rPh sb="2" eb="3">
      <t>セイ</t>
    </rPh>
    <phoneticPr fontId="4"/>
  </si>
  <si>
    <t>○○製レーザプリンタ　L-100</t>
    <rPh sb="2" eb="3">
      <t>セイ</t>
    </rPh>
    <phoneticPr fontId="4"/>
  </si>
  <si>
    <t>processor</t>
    <phoneticPr fontId="4"/>
  </si>
  <si>
    <t>Oracle 10g DB Standard Edition One</t>
    <phoneticPr fontId="4"/>
  </si>
  <si>
    <t>○○製ラック</t>
    <rPh sb="2" eb="3">
      <t>セイ</t>
    </rPh>
    <phoneticPr fontId="4"/>
  </si>
  <si>
    <t>PowerChute Business Edition Basic 7.0</t>
    <phoneticPr fontId="4"/>
  </si>
  <si>
    <t>デュアルコアXeon 2.0GHz、メモリ4GB、HDD290GB(RAID-5)、AIT2搭載、WindowsServer2003</t>
    <rPh sb="46" eb="48">
      <t>トウサイ</t>
    </rPh>
    <phoneticPr fontId="4"/>
  </si>
  <si>
    <t>BrightStore ARCServe Backup r11.5 for Oracle</t>
    <phoneticPr fontId="4"/>
  </si>
  <si>
    <t>BrightStore ARCServe Backup r11.5 for Windows</t>
    <phoneticPr fontId="4"/>
  </si>
  <si>
    <t>ServerProtect V5</t>
    <phoneticPr fontId="4"/>
  </si>
  <si>
    <t>Microsoft WindowsServer2003　5CAL</t>
    <phoneticPr fontId="4"/>
  </si>
  <si>
    <t>ライセンス</t>
    <phoneticPr fontId="4"/>
  </si>
  <si>
    <t>セット</t>
    <phoneticPr fontId="4"/>
  </si>
  <si>
    <t>○○製サーバIA-200</t>
    <rPh sb="2" eb="3">
      <t>セイ</t>
    </rPh>
    <phoneticPr fontId="4"/>
  </si>
  <si>
    <t>20Uサイズ</t>
    <phoneticPr fontId="4"/>
  </si>
  <si>
    <t>○○製　システム監視ツール　K-100</t>
    <rPh sb="2" eb="3">
      <t>セイ</t>
    </rPh>
    <rPh sb="8" eb="10">
      <t>カンシ</t>
    </rPh>
    <phoneticPr fontId="4"/>
  </si>
  <si>
    <t>機器搬入・設置設定費用</t>
    <phoneticPr fontId="4"/>
  </si>
  <si>
    <t>運用管理作業</t>
    <rPh sb="0" eb="2">
      <t>ウンヨウ</t>
    </rPh>
    <rPh sb="2" eb="4">
      <t>カンリ</t>
    </rPh>
    <rPh sb="4" eb="6">
      <t>サギョウ</t>
    </rPh>
    <phoneticPr fontId="4"/>
  </si>
  <si>
    <t>パッケージ保守費用</t>
    <rPh sb="5" eb="8">
      <t>ホシュヒ</t>
    </rPh>
    <rPh sb="8" eb="9">
      <t>ヨウ</t>
    </rPh>
    <phoneticPr fontId="4"/>
  </si>
  <si>
    <t>（年額）</t>
    <rPh sb="1" eb="3">
      <t>ネンガク</t>
    </rPh>
    <phoneticPr fontId="4"/>
  </si>
  <si>
    <t>運用保守業務内容より、月あたり7人日の作業と想定。</t>
    <rPh sb="0" eb="2">
      <t>ウンヨウ</t>
    </rPh>
    <rPh sb="2" eb="4">
      <t>ホシュ</t>
    </rPh>
    <rPh sb="4" eb="6">
      <t>ギョウム</t>
    </rPh>
    <rPh sb="6" eb="8">
      <t>ナイヨウ</t>
    </rPh>
    <rPh sb="11" eb="12">
      <t>ツキ</t>
    </rPh>
    <rPh sb="16" eb="18">
      <t>ニンニチ</t>
    </rPh>
    <rPh sb="19" eb="21">
      <t>サギョウ</t>
    </rPh>
    <rPh sb="22" eb="24">
      <t>ソウテイ</t>
    </rPh>
    <phoneticPr fontId="4"/>
  </si>
  <si>
    <t>エンドユーザからの直接の問い合わせは受けないものと想定。</t>
    <rPh sb="9" eb="11">
      <t>チョクセツ</t>
    </rPh>
    <rPh sb="12" eb="13">
      <t>ト</t>
    </rPh>
    <rPh sb="14" eb="15">
      <t>ア</t>
    </rPh>
    <rPh sb="18" eb="19">
      <t>ウ</t>
    </rPh>
    <rPh sb="25" eb="27">
      <t>ソウテイ</t>
    </rPh>
    <phoneticPr fontId="4"/>
  </si>
  <si>
    <t>保守費年額</t>
    <rPh sb="0" eb="3">
      <t>ホシュヒ</t>
    </rPh>
    <rPh sb="3" eb="5">
      <t>ネンガク</t>
    </rPh>
    <phoneticPr fontId="4"/>
  </si>
  <si>
    <t>-</t>
    <phoneticPr fontId="4"/>
  </si>
  <si>
    <t>(1)</t>
    <phoneticPr fontId="4"/>
  </si>
  <si>
    <t>(2)</t>
    <phoneticPr fontId="4"/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</si>
  <si>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</si>
  <si>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</si>
  <si>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</si>
  <si>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</si>
  <si>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</si>
  <si>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</si>
  <si>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</si>
  <si>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</si>
  <si>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</si>
  <si>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</si>
  <si>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</si>
  <si>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</si>
  <si>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</si>
  <si>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</si>
  <si>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</si>
  <si>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</si>
  <si>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</si>
  <si>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</si>
  <si>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</si>
  <si>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</si>
  <si>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</si>
  <si>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</si>
  <si>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</si>
  <si>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</si>
  <si>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</si>
  <si>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</si>
  <si>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</si>
  <si>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</si>
  <si>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</si>
  <si>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(32)</t>
  </si>
  <si>
    <t>(33)</t>
  </si>
  <si>
    <t>(34)</t>
  </si>
  <si>
    <t>(35)</t>
  </si>
  <si>
    <t>(36)</t>
  </si>
  <si>
    <t>(37)</t>
  </si>
  <si>
    <t>(38)</t>
  </si>
  <si>
    <t>(39)</t>
  </si>
  <si>
    <t>(40)</t>
  </si>
  <si>
    <t>(41)</t>
  </si>
  <si>
    <t>(42)</t>
  </si>
  <si>
    <t>上記の計で年額表示。　リース開始の１年後から発生します。</t>
    <rPh sb="0" eb="2">
      <t>ジョウキ</t>
    </rPh>
    <rPh sb="3" eb="4">
      <t>ケイ</t>
    </rPh>
    <rPh sb="5" eb="7">
      <t>ネンガク</t>
    </rPh>
    <rPh sb="7" eb="9">
      <t>ヒョウジ</t>
    </rPh>
    <rPh sb="14" eb="16">
      <t>カイシ</t>
    </rPh>
    <rPh sb="18" eb="20">
      <t>ネンゴ</t>
    </rPh>
    <rPh sb="22" eb="24">
      <t>ハッセイ</t>
    </rPh>
    <phoneticPr fontId="4"/>
  </si>
  <si>
    <t>上記の計で年額表示。　本番稼働時から発生します。</t>
    <rPh sb="0" eb="2">
      <t>ジョウキ</t>
    </rPh>
    <rPh sb="3" eb="4">
      <t>ケイ</t>
    </rPh>
    <rPh sb="5" eb="7">
      <t>ネンガク</t>
    </rPh>
    <rPh sb="7" eb="9">
      <t>ヒョウジ</t>
    </rPh>
    <rPh sb="11" eb="13">
      <t>ホンバン</t>
    </rPh>
    <rPh sb="13" eb="16">
      <t>カドウジ</t>
    </rPh>
    <rPh sb="18" eb="20">
      <t>ハッセイ</t>
    </rPh>
    <phoneticPr fontId="4"/>
  </si>
  <si>
    <t>●設計開発費用</t>
    <rPh sb="1" eb="3">
      <t>セッケイ</t>
    </rPh>
    <rPh sb="3" eb="5">
      <t>カイハツ</t>
    </rPh>
    <rPh sb="5" eb="7">
      <t>ヒヨウ</t>
    </rPh>
    <phoneticPr fontId="4"/>
  </si>
  <si>
    <t>●物品調達費用</t>
    <rPh sb="1" eb="3">
      <t>ブッピン</t>
    </rPh>
    <rPh sb="3" eb="5">
      <t>チョウタツ</t>
    </rPh>
    <rPh sb="5" eb="7">
      <t>ヒヨウ</t>
    </rPh>
    <phoneticPr fontId="4"/>
  </si>
  <si>
    <t>●運用委託費用</t>
    <rPh sb="1" eb="3">
      <t>ウンヨウ</t>
    </rPh>
    <rPh sb="3" eb="5">
      <t>イタク</t>
    </rPh>
    <rPh sb="5" eb="7">
      <t>ヒヨウ</t>
    </rPh>
    <phoneticPr fontId="4"/>
  </si>
  <si>
    <t>●保守委託費用</t>
    <rPh sb="1" eb="3">
      <t>ホシュ</t>
    </rPh>
    <rPh sb="3" eb="5">
      <t>イタク</t>
    </rPh>
    <rPh sb="5" eb="7">
      <t>ヒヨウ</t>
    </rPh>
    <phoneticPr fontId="4"/>
  </si>
  <si>
    <t>（買取価格）</t>
    <phoneticPr fontId="4"/>
  </si>
  <si>
    <t>システムエンジニア２(SE2)</t>
    <phoneticPr fontId="4"/>
  </si>
  <si>
    <t>人月</t>
    <rPh sb="0" eb="1">
      <t>ニン</t>
    </rPh>
    <rPh sb="1" eb="2">
      <t>ゲツ</t>
    </rPh>
    <phoneticPr fontId="4"/>
  </si>
  <si>
    <t>根拠／説明等</t>
    <rPh sb="0" eb="2">
      <t>コンキョ</t>
    </rPh>
    <rPh sb="3" eb="5">
      <t>セツメイ</t>
    </rPh>
    <rPh sb="5" eb="6">
      <t>トウ</t>
    </rPh>
    <phoneticPr fontId="4"/>
  </si>
  <si>
    <t>会社名　　　　　　　　　　　　　</t>
    <rPh sb="0" eb="3">
      <t>カイシャメイ</t>
    </rPh>
    <phoneticPr fontId="5"/>
  </si>
  <si>
    <t xml:space="preserve">住所　　                         </t>
    <rPh sb="0" eb="2">
      <t>ジュウショ</t>
    </rPh>
    <phoneticPr fontId="5"/>
  </si>
  <si>
    <t>三重県教育委員会学校情報ネットワーク用1人1台パソコン調達に関する情報提供依頼　見積書様式</t>
    <rPh sb="40" eb="43">
      <t>ミツモリショ</t>
    </rPh>
    <rPh sb="43" eb="45">
      <t>ヨウシキ</t>
    </rPh>
    <phoneticPr fontId="4"/>
  </si>
  <si>
    <t>SI費用</t>
    <rPh sb="2" eb="4">
      <t>ヒヨウ</t>
    </rPh>
    <phoneticPr fontId="4"/>
  </si>
  <si>
    <t>プロマネ費用</t>
    <rPh sb="4" eb="6">
      <t>ヒヨウ</t>
    </rPh>
    <phoneticPr fontId="6"/>
  </si>
  <si>
    <t>構築費用</t>
    <rPh sb="0" eb="4">
      <t>コウチクヒヨウ</t>
    </rPh>
    <phoneticPr fontId="6"/>
  </si>
  <si>
    <t xml:space="preserve">　　構築費用費用 </t>
    <rPh sb="2" eb="6">
      <t>コウチクヒヨウ</t>
    </rPh>
    <rPh sb="6" eb="8">
      <t>ヒヨウ</t>
    </rPh>
    <phoneticPr fontId="4"/>
  </si>
  <si>
    <t>　　プロマネ費用</t>
    <phoneticPr fontId="4"/>
  </si>
  <si>
    <t>プロジェクトマネージャー(PM1)</t>
    <phoneticPr fontId="4"/>
  </si>
  <si>
    <t>プロジェクトマネージャー(PM２)</t>
    <phoneticPr fontId="4"/>
  </si>
  <si>
    <t>●1人1台パソコン等調達（調達予定範囲1～7）</t>
    <phoneticPr fontId="6"/>
  </si>
  <si>
    <t>●リモートアクセスシステム（調達予定範囲8）</t>
    <phoneticPr fontId="6"/>
  </si>
  <si>
    <t>●クラウドファイルサーバ（調達予定範囲9）</t>
    <phoneticPr fontId="6"/>
  </si>
  <si>
    <t>●グループウェア及び資産管理システム（調達予定範囲10）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</si>
</sst>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87" formatCode="#,##0_);[Red]\(#,##0\)"/>
  </numFmts>
  <fonts count="8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明朝"/>
      <family val="1"/>
      <charset val="128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5" fontId="3" fillId="0" borderId="1" xfId="0" applyNumberFormat="1" applyFont="1" applyFill="1" applyBorder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3" fillId="0" borderId="3" xfId="0" applyFont="1" applyBorder="1" applyAlignment="1">
      <alignment shrinkToFit="1"/>
    </xf>
    <xf numFmtId="0" fontId="3" fillId="0" borderId="0" xfId="0" applyFont="1" applyAlignment="1">
      <alignment shrinkToFit="1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Border="1" applyAlignment="1">
      <alignment shrinkToFit="1"/>
    </xf>
    <xf numFmtId="38" fontId="3" fillId="0" borderId="7" xfId="0" applyNumberFormat="1" applyFont="1" applyBorder="1" applyAlignment="1">
      <alignment horizontal="center"/>
    </xf>
    <xf numFmtId="38" fontId="3" fillId="0" borderId="7" xfId="1" applyFont="1" applyBorder="1"/>
    <xf numFmtId="38" fontId="3" fillId="0" borderId="0" xfId="1" applyFont="1"/>
    <xf numFmtId="38" fontId="2" fillId="0" borderId="0" xfId="1" applyFont="1"/>
    <xf numFmtId="38" fontId="3" fillId="0" borderId="9" xfId="1" applyFont="1" applyBorder="1"/>
    <xf numFmtId="38" fontId="3" fillId="0" borderId="0" xfId="1" applyFont="1" applyFill="1" applyAlignment="1">
      <alignment horizontal="center" vertical="center"/>
    </xf>
    <xf numFmtId="38" fontId="3" fillId="0" borderId="9" xfId="1" applyFont="1" applyFill="1" applyBorder="1"/>
    <xf numFmtId="38" fontId="3" fillId="0" borderId="0" xfId="1" applyFont="1" applyFill="1" applyAlignment="1">
      <alignment horizontal="center" vertical="top"/>
    </xf>
    <xf numFmtId="38" fontId="3" fillId="0" borderId="9" xfId="1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38" fontId="3" fillId="0" borderId="10" xfId="1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38" fontId="3" fillId="0" borderId="8" xfId="1" applyFont="1" applyBorder="1"/>
    <xf numFmtId="38" fontId="3" fillId="0" borderId="11" xfId="1" applyFont="1" applyFill="1" applyBorder="1" applyAlignment="1">
      <alignment horizontal="center"/>
    </xf>
    <xf numFmtId="38" fontId="3" fillId="0" borderId="12" xfId="1" applyFont="1" applyBorder="1"/>
    <xf numFmtId="38" fontId="3" fillId="0" borderId="13" xfId="1" applyFont="1" applyBorder="1"/>
    <xf numFmtId="38" fontId="3" fillId="2" borderId="14" xfId="1" applyFont="1" applyFill="1" applyBorder="1" applyAlignment="1">
      <alignment vertical="center"/>
    </xf>
    <xf numFmtId="40" fontId="3" fillId="0" borderId="9" xfId="1" applyNumberFormat="1" applyFont="1" applyBorder="1"/>
    <xf numFmtId="40" fontId="3" fillId="0" borderId="9" xfId="1" applyNumberFormat="1" applyFont="1" applyBorder="1" applyAlignment="1">
      <alignment wrapText="1"/>
    </xf>
    <xf numFmtId="0" fontId="3" fillId="0" borderId="13" xfId="0" applyFont="1" applyBorder="1" applyAlignment="1">
      <alignment shrinkToFit="1"/>
    </xf>
    <xf numFmtId="0" fontId="3" fillId="0" borderId="15" xfId="0" applyFont="1" applyBorder="1" applyAlignment="1">
      <alignment shrinkToFit="1"/>
    </xf>
    <xf numFmtId="0" fontId="3" fillId="0" borderId="16" xfId="0" applyFont="1" applyBorder="1" applyAlignment="1">
      <alignment shrinkToFit="1"/>
    </xf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18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20" xfId="0" applyFont="1" applyBorder="1"/>
    <xf numFmtId="0" fontId="3" fillId="0" borderId="21" xfId="0" applyFont="1" applyBorder="1"/>
    <xf numFmtId="0" fontId="3" fillId="0" borderId="21" xfId="0" applyFont="1" applyBorder="1" applyAlignment="1">
      <alignment wrapText="1"/>
    </xf>
    <xf numFmtId="38" fontId="3" fillId="0" borderId="21" xfId="1" applyFont="1" applyBorder="1"/>
    <xf numFmtId="38" fontId="3" fillId="0" borderId="21" xfId="1" applyFont="1" applyBorder="1" applyAlignment="1">
      <alignment wrapText="1"/>
    </xf>
    <xf numFmtId="38" fontId="3" fillId="0" borderId="21" xfId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38" fontId="3" fillId="0" borderId="10" xfId="1" applyFont="1" applyBorder="1" applyAlignment="1">
      <alignment horizontal="center"/>
    </xf>
    <xf numFmtId="38" fontId="3" fillId="0" borderId="11" xfId="1" applyFont="1" applyBorder="1" applyAlignment="1">
      <alignment horizontal="center"/>
    </xf>
    <xf numFmtId="38" fontId="3" fillId="0" borderId="22" xfId="1" applyFont="1" applyBorder="1"/>
    <xf numFmtId="38" fontId="3" fillId="0" borderId="23" xfId="1" applyFont="1" applyFill="1" applyBorder="1"/>
    <xf numFmtId="0" fontId="3" fillId="0" borderId="24" xfId="0" applyFont="1" applyBorder="1" applyAlignment="1">
      <alignment shrinkToFit="1"/>
    </xf>
    <xf numFmtId="0" fontId="3" fillId="0" borderId="20" xfId="0" applyFont="1" applyFill="1" applyBorder="1"/>
    <xf numFmtId="0" fontId="3" fillId="0" borderId="17" xfId="0" applyFont="1" applyFill="1" applyBorder="1"/>
    <xf numFmtId="0" fontId="3" fillId="0" borderId="20" xfId="0" applyFont="1" applyFill="1" applyBorder="1" applyAlignment="1">
      <alignment shrinkToFit="1"/>
    </xf>
    <xf numFmtId="38" fontId="3" fillId="0" borderId="20" xfId="1" applyFont="1" applyFill="1" applyBorder="1"/>
    <xf numFmtId="38" fontId="3" fillId="0" borderId="20" xfId="1" applyFont="1" applyBorder="1" applyAlignment="1">
      <alignment horizontal="center"/>
    </xf>
    <xf numFmtId="38" fontId="3" fillId="0" borderId="17" xfId="1" applyFont="1" applyFill="1" applyBorder="1"/>
    <xf numFmtId="38" fontId="3" fillId="0" borderId="0" xfId="1" applyFont="1" applyFill="1" applyBorder="1" applyAlignment="1">
      <alignment vertical="center"/>
    </xf>
    <xf numFmtId="38" fontId="3" fillId="0" borderId="25" xfId="1" applyFont="1" applyBorder="1"/>
    <xf numFmtId="38" fontId="3" fillId="0" borderId="13" xfId="1" applyFont="1" applyBorder="1" applyAlignment="1">
      <alignment horizontal="center"/>
    </xf>
    <xf numFmtId="38" fontId="3" fillId="0" borderId="26" xfId="1" applyFont="1" applyBorder="1"/>
    <xf numFmtId="0" fontId="3" fillId="0" borderId="26" xfId="0" applyFont="1" applyFill="1" applyBorder="1"/>
    <xf numFmtId="38" fontId="3" fillId="0" borderId="7" xfId="0" applyNumberFormat="1" applyFont="1" applyFill="1" applyBorder="1"/>
    <xf numFmtId="0" fontId="3" fillId="0" borderId="0" xfId="0" quotePrefix="1" applyFont="1"/>
    <xf numFmtId="0" fontId="3" fillId="0" borderId="27" xfId="0" applyFont="1" applyBorder="1"/>
    <xf numFmtId="0" fontId="3" fillId="0" borderId="28" xfId="0" applyFont="1" applyBorder="1" applyAlignment="1">
      <alignment horizontal="center"/>
    </xf>
    <xf numFmtId="0" fontId="3" fillId="0" borderId="19" xfId="0" applyFont="1" applyFill="1" applyBorder="1"/>
    <xf numFmtId="0" fontId="3" fillId="0" borderId="18" xfId="0" applyFont="1" applyFill="1" applyBorder="1"/>
    <xf numFmtId="0" fontId="3" fillId="0" borderId="17" xfId="0" applyFont="1" applyFill="1" applyBorder="1" applyAlignment="1">
      <alignment shrinkToFit="1"/>
    </xf>
    <xf numFmtId="38" fontId="3" fillId="0" borderId="9" xfId="1" applyNumberFormat="1" applyFont="1" applyFill="1" applyBorder="1"/>
    <xf numFmtId="38" fontId="3" fillId="0" borderId="20" xfId="1" applyFont="1" applyFill="1" applyBorder="1" applyAlignment="1">
      <alignment horizontal="center"/>
    </xf>
    <xf numFmtId="0" fontId="3" fillId="0" borderId="29" xfId="0" applyFont="1" applyFill="1" applyBorder="1"/>
    <xf numFmtId="0" fontId="3" fillId="0" borderId="30" xfId="0" applyFont="1" applyBorder="1"/>
    <xf numFmtId="0" fontId="3" fillId="0" borderId="31" xfId="0" applyFont="1" applyBorder="1"/>
    <xf numFmtId="38" fontId="3" fillId="0" borderId="31" xfId="1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3" xfId="0" applyFont="1" applyBorder="1" applyAlignment="1">
      <alignment shrinkToFit="1"/>
    </xf>
    <xf numFmtId="0" fontId="3" fillId="0" borderId="5" xfId="0" applyFont="1" applyFill="1" applyBorder="1" applyAlignment="1">
      <alignment horizontal="left" vertical="center"/>
    </xf>
    <xf numFmtId="38" fontId="3" fillId="0" borderId="5" xfId="1" applyFont="1" applyFill="1" applyBorder="1" applyAlignment="1">
      <alignment horizontal="center"/>
    </xf>
    <xf numFmtId="38" fontId="3" fillId="0" borderId="5" xfId="1" applyFont="1" applyFill="1" applyBorder="1" applyAlignment="1"/>
    <xf numFmtId="187" fontId="3" fillId="0" borderId="5" xfId="0" applyNumberFormat="1" applyFont="1" applyFill="1" applyBorder="1" applyAlignment="1">
      <alignment horizontal="center"/>
    </xf>
    <xf numFmtId="5" fontId="3" fillId="0" borderId="29" xfId="0" applyNumberFormat="1" applyFont="1" applyFill="1" applyBorder="1"/>
    <xf numFmtId="0" fontId="3" fillId="0" borderId="34" xfId="0" applyFont="1" applyFill="1" applyBorder="1"/>
    <xf numFmtId="0" fontId="3" fillId="0" borderId="35" xfId="0" applyFont="1" applyFill="1" applyBorder="1"/>
    <xf numFmtId="38" fontId="3" fillId="0" borderId="35" xfId="1" applyFont="1" applyFill="1" applyBorder="1"/>
    <xf numFmtId="38" fontId="3" fillId="0" borderId="31" xfId="1" applyFont="1" applyFill="1" applyBorder="1"/>
    <xf numFmtId="38" fontId="3" fillId="0" borderId="32" xfId="1" applyFont="1" applyBorder="1"/>
    <xf numFmtId="38" fontId="3" fillId="0" borderId="33" xfId="1" applyFont="1" applyBorder="1"/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/>
    <xf numFmtId="38" fontId="3" fillId="0" borderId="5" xfId="1" applyFont="1" applyFill="1" applyBorder="1"/>
    <xf numFmtId="187" fontId="3" fillId="0" borderId="5" xfId="0" applyNumberFormat="1" applyFont="1" applyFill="1" applyBorder="1" applyAlignment="1">
      <alignment shrinkToFit="1"/>
    </xf>
    <xf numFmtId="0" fontId="3" fillId="0" borderId="30" xfId="0" applyFont="1" applyFill="1" applyBorder="1"/>
    <xf numFmtId="0" fontId="3" fillId="0" borderId="35" xfId="0" applyFont="1" applyFill="1" applyBorder="1" applyAlignment="1">
      <alignment shrinkToFit="1"/>
    </xf>
    <xf numFmtId="40" fontId="3" fillId="0" borderId="31" xfId="1" applyNumberFormat="1" applyFont="1" applyFill="1" applyBorder="1"/>
    <xf numFmtId="38" fontId="3" fillId="0" borderId="36" xfId="1" applyFont="1" applyBorder="1"/>
    <xf numFmtId="38" fontId="3" fillId="0" borderId="4" xfId="1" applyFont="1" applyBorder="1" applyAlignment="1">
      <alignment horizontal="center"/>
    </xf>
    <xf numFmtId="38" fontId="3" fillId="0" borderId="37" xfId="1" applyFont="1" applyFill="1" applyBorder="1"/>
    <xf numFmtId="38" fontId="3" fillId="0" borderId="38" xfId="1" applyFont="1" applyFill="1" applyBorder="1"/>
    <xf numFmtId="0" fontId="2" fillId="0" borderId="0" xfId="0" applyFont="1" applyAlignment="1"/>
    <xf numFmtId="0" fontId="7" fillId="0" borderId="0" xfId="0" applyFont="1"/>
    <xf numFmtId="0" fontId="7" fillId="0" borderId="0" xfId="0" applyFont="1" applyAlignment="1">
      <alignment horizontal="center"/>
    </xf>
    <xf numFmtId="38" fontId="3" fillId="0" borderId="4" xfId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339725</xdr:colOff>
      <xdr:row>1</xdr:row>
      <xdr:rowOff>152400</xdr:rowOff>
    </xdr:from>
    <xdr:to>
      <xdr:col>9</xdr:col>
      <xdr:colOff>3114675</xdr:colOff>
      <xdr:row>5</xdr:row>
      <xdr:rowOff>38100</xdr:rowOff>
    </xdr:to>
    <xdr:sp macro="" textlink="">
      <xdr:nvSpPr>
        <xdr:cNvPr id="3073" name="AutoShape 1"/>
        <xdr:cNvSpPr>
          <a:spLocks noChangeArrowheads="1"/>
        </xdr:cNvSpPr>
      </xdr:nvSpPr>
      <xdr:spPr bwMode="auto">
        <a:xfrm>
          <a:off x="7877175" y="400050"/>
          <a:ext cx="3028950" cy="628650"/>
        </a:xfrm>
        <a:prstGeom prst="wedgeRoundRectCallout">
          <a:avLst>
            <a:gd name="adj1" fmla="val -27986"/>
            <a:gd name="adj2" fmla="val 12121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この欄の根拠説明が重要。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特に、機能数やテーブル数等に基づいて、工数につながる計算式や考え方の説明が必要。</a:t>
          </a:r>
        </a:p>
      </xdr:txBody>
    </xdr:sp>
    <xdr:clientData/>
  </xdr:twoCellAnchor>
  <xdr:twoCellAnchor>
    <xdr:from>
      <xdr:col>2</xdr:col>
      <xdr:colOff>158750</xdr:colOff>
      <xdr:row>24</xdr:row>
      <xdr:rowOff>142875</xdr:rowOff>
    </xdr:from>
    <xdr:to>
      <xdr:col>2</xdr:col>
      <xdr:colOff>1336941</xdr:colOff>
      <xdr:row>27</xdr:row>
      <xdr:rowOff>9525</xdr:rowOff>
    </xdr:to>
    <xdr:sp macro="" textlink="">
      <xdr:nvSpPr>
        <xdr:cNvPr id="3080" name="AutoShape 8"/>
        <xdr:cNvSpPr>
          <a:spLocks noChangeArrowheads="1"/>
        </xdr:cNvSpPr>
      </xdr:nvSpPr>
      <xdr:spPr bwMode="auto">
        <a:xfrm>
          <a:off x="762000" y="4905375"/>
          <a:ext cx="1285875" cy="495300"/>
        </a:xfrm>
        <a:prstGeom prst="wedgeRoundRectCallout">
          <a:avLst>
            <a:gd name="adj1" fmla="val 93704"/>
            <a:gd name="adj2" fmla="val -8076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実在する製品の型番を記載する</a:t>
          </a:r>
        </a:p>
      </xdr:txBody>
    </xdr:sp>
    <xdr:clientData/>
  </xdr:twoCellAnchor>
  <xdr:twoCellAnchor>
    <xdr:from>
      <xdr:col>9</xdr:col>
      <xdr:colOff>2225675</xdr:colOff>
      <xdr:row>25</xdr:row>
      <xdr:rowOff>95250</xdr:rowOff>
    </xdr:from>
    <xdr:to>
      <xdr:col>9</xdr:col>
      <xdr:colOff>3403333</xdr:colOff>
      <xdr:row>27</xdr:row>
      <xdr:rowOff>171450</xdr:rowOff>
    </xdr:to>
    <xdr:sp macro="" textlink="">
      <xdr:nvSpPr>
        <xdr:cNvPr id="3081" name="AutoShape 9"/>
        <xdr:cNvSpPr>
          <a:spLocks noChangeArrowheads="1"/>
        </xdr:cNvSpPr>
      </xdr:nvSpPr>
      <xdr:spPr bwMode="auto">
        <a:xfrm>
          <a:off x="9934575" y="5067300"/>
          <a:ext cx="1285875" cy="495300"/>
        </a:xfrm>
        <a:prstGeom prst="wedgeRoundRectCallout">
          <a:avLst>
            <a:gd name="adj1" fmla="val -47037"/>
            <a:gd name="adj2" fmla="val -10769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製品のスペックを記載する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tabSelected="1" view="pageBreakPreview" zoomScaleNormal="100" zoomScaleSheetLayoutView="100" workbookViewId="0">
      <selection activeCell="J15" sqref="J15"/>
    </sheetView>
  </sheetViews>
  <sheetFormatPr defaultColWidth="11.6328125" defaultRowHeight="11"/>
  <cols>
    <col min="1" max="1" width="3.26953125" style="1" customWidth="1"/>
    <col min="2" max="2" width="4.453125" style="1" customWidth="1"/>
    <col min="3" max="3" width="21.6328125" style="1" customWidth="1"/>
    <col min="4" max="4" width="29.453125" style="1" customWidth="1"/>
    <col min="5" max="5" width="8.90625" style="18" customWidth="1"/>
    <col min="6" max="6" width="4.6328125" style="18" customWidth="1"/>
    <col min="7" max="7" width="9.08984375" style="18" customWidth="1"/>
    <col min="8" max="9" width="8.453125" style="1" customWidth="1"/>
    <col min="10" max="10" width="68.7265625" style="1" customWidth="1"/>
    <col min="11" max="11" width="0.453125" style="1" customWidth="1"/>
    <col min="12" max="16384" width="11.6328125" style="1"/>
  </cols>
  <sheetData>
    <row r="1" spans="1:11" ht="19.5" customHeight="1">
      <c r="B1" s="106" t="s">
        <v>102</v>
      </c>
      <c r="C1" s="106"/>
      <c r="D1" s="106"/>
      <c r="E1" s="106"/>
      <c r="F1" s="106"/>
      <c r="G1" s="106"/>
      <c r="H1" s="106"/>
      <c r="I1" s="106"/>
      <c r="J1" s="106"/>
    </row>
    <row r="2" spans="1:11" ht="15" customHeight="1">
      <c r="C2" s="9"/>
      <c r="D2" s="9"/>
      <c r="E2" s="19"/>
      <c r="F2" s="19"/>
      <c r="G2" s="19"/>
      <c r="J2" s="27" t="s">
        <v>15</v>
      </c>
      <c r="K2" s="27"/>
    </row>
    <row r="3" spans="1:11" ht="15" customHeight="1">
      <c r="C3" s="9"/>
      <c r="D3" s="9"/>
      <c r="E3" s="19"/>
      <c r="F3" s="19"/>
      <c r="G3" s="19"/>
      <c r="J3" s="27" t="s">
        <v>16</v>
      </c>
      <c r="K3" s="27"/>
    </row>
    <row r="4" spans="1:11" ht="15" customHeight="1">
      <c r="B4" s="9"/>
      <c r="C4" s="9"/>
      <c r="D4" s="9"/>
      <c r="E4" s="19"/>
      <c r="F4" s="19"/>
      <c r="G4" s="19"/>
      <c r="J4" s="27"/>
      <c r="K4" s="27"/>
    </row>
    <row r="5" spans="1:11" ht="13.5" customHeight="1">
      <c r="I5" s="10" t="s">
        <v>11</v>
      </c>
    </row>
    <row r="6" spans="1:11" ht="16.5" customHeight="1">
      <c r="B6" s="68"/>
      <c r="C6" s="11" t="s">
        <v>0</v>
      </c>
      <c r="D6" s="11" t="s">
        <v>17</v>
      </c>
      <c r="E6" s="101" t="s">
        <v>10</v>
      </c>
      <c r="F6" s="107" t="s">
        <v>18</v>
      </c>
      <c r="G6" s="107"/>
      <c r="H6" s="11" t="s">
        <v>9</v>
      </c>
      <c r="I6" s="69" t="s">
        <v>46</v>
      </c>
      <c r="J6" s="69" t="s">
        <v>99</v>
      </c>
    </row>
    <row r="7" spans="1:11" ht="7.5" customHeight="1">
      <c r="A7" s="67"/>
      <c r="C7" s="5"/>
      <c r="D7" s="5"/>
      <c r="E7" s="21"/>
      <c r="F7" s="21"/>
      <c r="G7" s="21"/>
      <c r="H7" s="21"/>
      <c r="I7" s="61"/>
      <c r="J7" s="8"/>
    </row>
    <row r="8" spans="1:11" ht="16.5" customHeight="1">
      <c r="A8" s="67" t="s">
        <v>48</v>
      </c>
      <c r="B8" s="82" t="s">
        <v>92</v>
      </c>
      <c r="C8" s="12"/>
      <c r="D8" s="12"/>
      <c r="E8" s="83"/>
      <c r="F8" s="84"/>
      <c r="G8" s="83"/>
      <c r="H8" s="12"/>
      <c r="I8" s="12"/>
      <c r="J8" s="85"/>
    </row>
    <row r="9" spans="1:11" ht="16.5" customHeight="1">
      <c r="A9" s="67" t="s">
        <v>49</v>
      </c>
      <c r="B9" s="75"/>
      <c r="C9" s="76"/>
      <c r="D9" s="77"/>
      <c r="E9" s="78"/>
      <c r="F9" s="78"/>
      <c r="G9" s="78"/>
      <c r="H9" s="79"/>
      <c r="I9" s="80"/>
      <c r="J9" s="81"/>
    </row>
    <row r="10" spans="1:11" ht="16.5" customHeight="1">
      <c r="A10" s="67" t="s">
        <v>50</v>
      </c>
      <c r="B10" s="2"/>
      <c r="C10" s="38" t="s">
        <v>107</v>
      </c>
      <c r="D10" s="44" t="s">
        <v>108</v>
      </c>
      <c r="E10" s="46">
        <v>831000</v>
      </c>
      <c r="F10" s="33">
        <v>2</v>
      </c>
      <c r="G10" s="20" t="s">
        <v>98</v>
      </c>
      <c r="H10" s="17">
        <f>E10*F10</f>
        <v>1662000</v>
      </c>
      <c r="I10" s="28"/>
      <c r="J10" s="15"/>
    </row>
    <row r="11" spans="1:11" ht="16.5" customHeight="1">
      <c r="A11" s="67" t="s">
        <v>51</v>
      </c>
      <c r="B11" s="2"/>
      <c r="C11" s="39"/>
      <c r="D11" s="44" t="s">
        <v>109</v>
      </c>
      <c r="E11" s="46">
        <v>741000</v>
      </c>
      <c r="F11" s="33">
        <v>6</v>
      </c>
      <c r="G11" s="20" t="s">
        <v>98</v>
      </c>
      <c r="H11" s="17">
        <f>E11*F11</f>
        <v>4446000</v>
      </c>
      <c r="I11" s="28"/>
      <c r="J11" s="15"/>
    </row>
    <row r="12" spans="1:11" ht="16.5" customHeight="1">
      <c r="A12" s="67" t="s">
        <v>52</v>
      </c>
      <c r="B12" s="2"/>
      <c r="C12" s="38" t="s">
        <v>106</v>
      </c>
      <c r="D12" s="44" t="s">
        <v>12</v>
      </c>
      <c r="E12" s="46">
        <v>831000</v>
      </c>
      <c r="F12" s="33">
        <v>2</v>
      </c>
      <c r="G12" s="20" t="s">
        <v>98</v>
      </c>
      <c r="H12" s="17">
        <f>E12*F12</f>
        <v>1662000</v>
      </c>
      <c r="I12" s="63"/>
      <c r="J12" s="35"/>
    </row>
    <row r="13" spans="1:11" ht="16.5" customHeight="1">
      <c r="A13" s="67" t="s">
        <v>53</v>
      </c>
      <c r="B13" s="2"/>
      <c r="C13" s="40"/>
      <c r="D13" s="44" t="s">
        <v>13</v>
      </c>
      <c r="E13" s="46">
        <v>741000</v>
      </c>
      <c r="F13" s="33">
        <v>6</v>
      </c>
      <c r="G13" s="20" t="s">
        <v>98</v>
      </c>
      <c r="H13" s="17">
        <f>E13*F13</f>
        <v>4446000</v>
      </c>
      <c r="I13" s="63"/>
      <c r="J13" s="36"/>
    </row>
    <row r="14" spans="1:11" ht="17.25" customHeight="1">
      <c r="A14" s="67" t="s">
        <v>54</v>
      </c>
      <c r="B14" s="2"/>
      <c r="C14" s="41"/>
      <c r="D14" s="45"/>
      <c r="E14" s="47"/>
      <c r="F14" s="34"/>
      <c r="G14" s="20"/>
      <c r="H14" s="17"/>
      <c r="I14" s="63"/>
      <c r="J14" s="37"/>
    </row>
    <row r="15" spans="1:11" ht="17.25" customHeight="1">
      <c r="A15" s="67" t="s">
        <v>55</v>
      </c>
      <c r="B15" s="2"/>
      <c r="C15" s="42"/>
      <c r="D15" s="44"/>
      <c r="E15" s="46"/>
      <c r="F15" s="33"/>
      <c r="G15" s="20"/>
      <c r="H15" s="17"/>
      <c r="I15" s="63"/>
      <c r="J15" s="15"/>
    </row>
    <row r="16" spans="1:11" ht="16.5" customHeight="1">
      <c r="A16" s="67" t="s">
        <v>56</v>
      </c>
      <c r="B16" s="2"/>
      <c r="C16" s="43"/>
      <c r="D16" s="44"/>
      <c r="E16" s="46"/>
      <c r="F16" s="33"/>
      <c r="G16" s="20"/>
      <c r="H16" s="17"/>
      <c r="I16" s="63"/>
      <c r="J16" s="15"/>
    </row>
    <row r="17" spans="1:10" ht="16.5" customHeight="1">
      <c r="A17" s="67" t="s">
        <v>57</v>
      </c>
      <c r="B17" s="2"/>
      <c r="C17" s="43"/>
      <c r="D17" s="44"/>
      <c r="E17" s="46"/>
      <c r="F17" s="33"/>
      <c r="G17" s="20"/>
      <c r="H17" s="17"/>
      <c r="I17" s="63"/>
      <c r="J17" s="15"/>
    </row>
    <row r="18" spans="1:10" ht="16.5" customHeight="1">
      <c r="A18" s="67" t="s">
        <v>58</v>
      </c>
      <c r="B18" s="2"/>
      <c r="C18" s="43"/>
      <c r="D18" s="44"/>
      <c r="E18" s="46"/>
      <c r="F18" s="33"/>
      <c r="G18" s="20"/>
      <c r="H18" s="16"/>
      <c r="I18" s="63"/>
      <c r="J18" s="15"/>
    </row>
    <row r="19" spans="1:10" ht="16.5" customHeight="1">
      <c r="A19" s="67" t="s">
        <v>59</v>
      </c>
      <c r="B19" s="2"/>
      <c r="C19" s="43"/>
      <c r="D19" s="44"/>
      <c r="E19" s="48"/>
      <c r="F19" s="24"/>
      <c r="G19" s="24"/>
      <c r="H19" s="31"/>
      <c r="I19" s="63"/>
      <c r="J19" s="15"/>
    </row>
    <row r="20" spans="1:10" ht="16.5" customHeight="1" thickBot="1">
      <c r="A20" s="67" t="s">
        <v>60</v>
      </c>
      <c r="B20" s="3"/>
      <c r="C20" s="25" t="s">
        <v>1</v>
      </c>
      <c r="D20" s="25"/>
      <c r="E20" s="26"/>
      <c r="F20" s="26"/>
      <c r="G20" s="29"/>
      <c r="H20" s="52">
        <f>SUM(H9:H19)</f>
        <v>12216000</v>
      </c>
      <c r="I20" s="62"/>
      <c r="J20" s="7"/>
    </row>
    <row r="21" spans="1:10" ht="16.5" customHeight="1" thickBot="1">
      <c r="A21" s="67" t="s">
        <v>61</v>
      </c>
      <c r="C21" s="5" t="s">
        <v>2</v>
      </c>
      <c r="D21" s="5"/>
      <c r="E21" s="21"/>
      <c r="F21" s="21"/>
      <c r="G21" s="21"/>
      <c r="H21" s="32">
        <f>H20*1.1</f>
        <v>13437600.000000002</v>
      </c>
      <c r="I21" s="61"/>
      <c r="J21" s="8"/>
    </row>
    <row r="22" spans="1:10" ht="7.5" customHeight="1">
      <c r="A22" s="67"/>
      <c r="C22" s="5"/>
      <c r="D22" s="5"/>
      <c r="E22" s="21"/>
      <c r="F22" s="21"/>
      <c r="G22" s="21"/>
      <c r="H22" s="21"/>
      <c r="I22" s="61"/>
      <c r="J22" s="8"/>
    </row>
    <row r="23" spans="1:10" ht="16.5" customHeight="1">
      <c r="A23" s="67" t="s">
        <v>62</v>
      </c>
      <c r="B23" s="93" t="s">
        <v>93</v>
      </c>
      <c r="C23" s="94"/>
      <c r="D23" s="94"/>
      <c r="E23" s="95"/>
      <c r="F23" s="95"/>
      <c r="G23" s="95"/>
      <c r="H23" s="94"/>
      <c r="I23" s="94"/>
      <c r="J23" s="96"/>
    </row>
    <row r="24" spans="1:10" ht="16.5" customHeight="1">
      <c r="A24" s="67" t="s">
        <v>63</v>
      </c>
      <c r="B24" s="86"/>
      <c r="C24" s="87" t="s">
        <v>5</v>
      </c>
      <c r="D24" s="88" t="s">
        <v>37</v>
      </c>
      <c r="E24" s="89">
        <v>1500000</v>
      </c>
      <c r="F24" s="90">
        <v>1</v>
      </c>
      <c r="G24" s="90" t="s">
        <v>19</v>
      </c>
      <c r="H24" s="91">
        <f t="shared" ref="H24:H36" si="0">E24*F24</f>
        <v>1500000</v>
      </c>
      <c r="I24" s="92">
        <f t="shared" ref="I24:I29" si="1">H24*0.08</f>
        <v>120000</v>
      </c>
      <c r="J24" s="81" t="s">
        <v>30</v>
      </c>
    </row>
    <row r="25" spans="1:10" ht="16.5" customHeight="1">
      <c r="A25" s="67" t="s">
        <v>64</v>
      </c>
      <c r="B25" s="4"/>
      <c r="C25" s="70"/>
      <c r="D25" s="55" t="s">
        <v>20</v>
      </c>
      <c r="E25" s="58">
        <v>300000</v>
      </c>
      <c r="F25" s="22">
        <v>1</v>
      </c>
      <c r="G25" s="22" t="s">
        <v>19</v>
      </c>
      <c r="H25" s="17">
        <f t="shared" si="0"/>
        <v>300000</v>
      </c>
      <c r="I25" s="28">
        <f t="shared" si="1"/>
        <v>24000</v>
      </c>
      <c r="J25" s="15" t="s">
        <v>21</v>
      </c>
    </row>
    <row r="26" spans="1:10" ht="16.5" customHeight="1">
      <c r="A26" s="67" t="s">
        <v>65</v>
      </c>
      <c r="B26" s="4"/>
      <c r="C26" s="70"/>
      <c r="D26" s="55" t="s">
        <v>28</v>
      </c>
      <c r="E26" s="58">
        <v>300000</v>
      </c>
      <c r="F26" s="22">
        <v>1</v>
      </c>
      <c r="G26" s="22" t="s">
        <v>19</v>
      </c>
      <c r="H26" s="17">
        <f t="shared" si="0"/>
        <v>300000</v>
      </c>
      <c r="I26" s="28">
        <f t="shared" si="1"/>
        <v>24000</v>
      </c>
      <c r="J26" s="15" t="s">
        <v>38</v>
      </c>
    </row>
    <row r="27" spans="1:10" ht="16.5" customHeight="1">
      <c r="A27" s="67" t="s">
        <v>66</v>
      </c>
      <c r="B27" s="4"/>
      <c r="C27" s="70"/>
      <c r="D27" s="55" t="s">
        <v>22</v>
      </c>
      <c r="E27" s="58">
        <v>128000</v>
      </c>
      <c r="F27" s="22">
        <v>17</v>
      </c>
      <c r="G27" s="22" t="s">
        <v>19</v>
      </c>
      <c r="H27" s="17">
        <f t="shared" si="0"/>
        <v>2176000</v>
      </c>
      <c r="I27" s="28">
        <f t="shared" si="1"/>
        <v>174080</v>
      </c>
      <c r="J27" s="15" t="s">
        <v>23</v>
      </c>
    </row>
    <row r="28" spans="1:10" ht="16.5" customHeight="1">
      <c r="A28" s="67" t="s">
        <v>67</v>
      </c>
      <c r="B28" s="4"/>
      <c r="C28" s="70"/>
      <c r="D28" s="55" t="s">
        <v>25</v>
      </c>
      <c r="E28" s="58">
        <v>98000</v>
      </c>
      <c r="F28" s="22">
        <v>13</v>
      </c>
      <c r="G28" s="22" t="s">
        <v>19</v>
      </c>
      <c r="H28" s="17">
        <f t="shared" si="0"/>
        <v>1274000</v>
      </c>
      <c r="I28" s="28">
        <f t="shared" si="1"/>
        <v>101920</v>
      </c>
      <c r="J28" s="15"/>
    </row>
    <row r="29" spans="1:10" ht="16.5" customHeight="1">
      <c r="A29" s="67" t="s">
        <v>68</v>
      </c>
      <c r="B29" s="4"/>
      <c r="C29" s="70"/>
      <c r="D29" s="55" t="s">
        <v>24</v>
      </c>
      <c r="E29" s="58">
        <v>12800</v>
      </c>
      <c r="F29" s="22">
        <v>9</v>
      </c>
      <c r="G29" s="22" t="s">
        <v>19</v>
      </c>
      <c r="H29" s="17">
        <f t="shared" si="0"/>
        <v>115200</v>
      </c>
      <c r="I29" s="28">
        <f t="shared" si="1"/>
        <v>9216</v>
      </c>
      <c r="J29" s="15"/>
    </row>
    <row r="30" spans="1:10" ht="16.5" customHeight="1">
      <c r="A30" s="67" t="s">
        <v>69</v>
      </c>
      <c r="B30" s="2"/>
      <c r="C30" s="39"/>
      <c r="D30" s="43" t="s">
        <v>40</v>
      </c>
      <c r="E30" s="59" t="s">
        <v>14</v>
      </c>
      <c r="F30" s="24" t="s">
        <v>7</v>
      </c>
      <c r="G30" s="24" t="s">
        <v>7</v>
      </c>
      <c r="H30" s="17">
        <f>SUM(H24:H29)*0.05</f>
        <v>283260</v>
      </c>
      <c r="I30" s="63" t="s">
        <v>47</v>
      </c>
      <c r="J30" s="15"/>
    </row>
    <row r="31" spans="1:10" ht="16.5" customHeight="1">
      <c r="A31" s="67" t="s">
        <v>70</v>
      </c>
      <c r="B31" s="2"/>
      <c r="C31" s="56" t="s">
        <v>3</v>
      </c>
      <c r="D31" s="57" t="s">
        <v>27</v>
      </c>
      <c r="E31" s="58">
        <v>624400</v>
      </c>
      <c r="F31" s="22">
        <v>1</v>
      </c>
      <c r="G31" s="22" t="s">
        <v>26</v>
      </c>
      <c r="H31" s="17">
        <f t="shared" si="0"/>
        <v>624400</v>
      </c>
      <c r="I31" s="28">
        <v>137368</v>
      </c>
      <c r="J31" s="15"/>
    </row>
    <row r="32" spans="1:10" ht="16.5" customHeight="1">
      <c r="A32" s="67" t="s">
        <v>71</v>
      </c>
      <c r="B32" s="2"/>
      <c r="C32" s="70"/>
      <c r="D32" s="57" t="s">
        <v>29</v>
      </c>
      <c r="E32" s="58">
        <v>15700</v>
      </c>
      <c r="F32" s="22">
        <v>1</v>
      </c>
      <c r="G32" s="22" t="s">
        <v>35</v>
      </c>
      <c r="H32" s="17">
        <f t="shared" si="0"/>
        <v>15700</v>
      </c>
      <c r="I32" s="28">
        <f t="shared" ref="I32:I37" si="2">H32*0.1</f>
        <v>1570</v>
      </c>
      <c r="J32" s="15"/>
    </row>
    <row r="33" spans="1:10" ht="16.5" customHeight="1">
      <c r="A33" s="67" t="s">
        <v>72</v>
      </c>
      <c r="B33" s="2"/>
      <c r="C33" s="70"/>
      <c r="D33" s="57" t="s">
        <v>32</v>
      </c>
      <c r="E33" s="58">
        <v>150000</v>
      </c>
      <c r="F33" s="22">
        <v>1</v>
      </c>
      <c r="G33" s="22" t="s">
        <v>35</v>
      </c>
      <c r="H33" s="17">
        <f t="shared" si="0"/>
        <v>150000</v>
      </c>
      <c r="I33" s="28">
        <f t="shared" si="2"/>
        <v>15000</v>
      </c>
      <c r="J33" s="15"/>
    </row>
    <row r="34" spans="1:10" ht="16.5" customHeight="1">
      <c r="A34" s="67" t="s">
        <v>73</v>
      </c>
      <c r="B34" s="2"/>
      <c r="C34" s="70"/>
      <c r="D34" s="57" t="s">
        <v>31</v>
      </c>
      <c r="E34" s="58">
        <v>98000</v>
      </c>
      <c r="F34" s="22">
        <v>1</v>
      </c>
      <c r="G34" s="22" t="s">
        <v>35</v>
      </c>
      <c r="H34" s="17">
        <f t="shared" si="0"/>
        <v>98000</v>
      </c>
      <c r="I34" s="28">
        <f t="shared" si="2"/>
        <v>9800</v>
      </c>
      <c r="J34" s="15"/>
    </row>
    <row r="35" spans="1:10" ht="16.5" customHeight="1">
      <c r="A35" s="67" t="s">
        <v>74</v>
      </c>
      <c r="B35" s="4"/>
      <c r="C35" s="70"/>
      <c r="D35" s="57" t="s">
        <v>33</v>
      </c>
      <c r="E35" s="58">
        <v>69000</v>
      </c>
      <c r="F35" s="22">
        <v>1</v>
      </c>
      <c r="G35" s="22" t="s">
        <v>35</v>
      </c>
      <c r="H35" s="17">
        <f t="shared" si="0"/>
        <v>69000</v>
      </c>
      <c r="I35" s="28">
        <f t="shared" si="2"/>
        <v>6900</v>
      </c>
      <c r="J35" s="15"/>
    </row>
    <row r="36" spans="1:10" ht="16.5" customHeight="1">
      <c r="A36" s="67" t="s">
        <v>75</v>
      </c>
      <c r="B36" s="4"/>
      <c r="C36" s="70"/>
      <c r="D36" s="72" t="s">
        <v>34</v>
      </c>
      <c r="E36" s="60">
        <v>22400</v>
      </c>
      <c r="F36" s="53">
        <v>3</v>
      </c>
      <c r="G36" s="53" t="s">
        <v>36</v>
      </c>
      <c r="H36" s="17">
        <f t="shared" si="0"/>
        <v>67200</v>
      </c>
      <c r="I36" s="28">
        <f t="shared" si="2"/>
        <v>6720</v>
      </c>
      <c r="J36" s="54"/>
    </row>
    <row r="37" spans="1:10" ht="16.5" customHeight="1">
      <c r="A37" s="67" t="s">
        <v>76</v>
      </c>
      <c r="B37" s="4"/>
      <c r="C37" s="71"/>
      <c r="D37" s="57" t="s">
        <v>39</v>
      </c>
      <c r="E37" s="58">
        <v>240000</v>
      </c>
      <c r="F37" s="22">
        <v>1</v>
      </c>
      <c r="G37" s="22" t="s">
        <v>35</v>
      </c>
      <c r="H37" s="17">
        <f>E37*F37</f>
        <v>240000</v>
      </c>
      <c r="I37" s="28">
        <f t="shared" si="2"/>
        <v>24000</v>
      </c>
      <c r="J37" s="54"/>
    </row>
    <row r="38" spans="1:10" ht="16.5" customHeight="1" thickBot="1">
      <c r="A38" s="67" t="s">
        <v>77</v>
      </c>
      <c r="B38" s="3"/>
      <c r="C38" s="49" t="s">
        <v>1</v>
      </c>
      <c r="D38" s="49"/>
      <c r="E38" s="50"/>
      <c r="F38" s="50"/>
      <c r="G38" s="51" t="s">
        <v>96</v>
      </c>
      <c r="H38" s="52">
        <f>SUM(H24:H37)</f>
        <v>7212760</v>
      </c>
      <c r="I38" s="30"/>
      <c r="J38" s="7"/>
    </row>
    <row r="39" spans="1:10" ht="16.5" customHeight="1" thickBot="1">
      <c r="A39" s="67" t="s">
        <v>78</v>
      </c>
      <c r="C39" s="6" t="s">
        <v>2</v>
      </c>
      <c r="D39" s="6"/>
      <c r="E39" s="23"/>
      <c r="F39" s="23"/>
      <c r="G39" s="23"/>
      <c r="H39" s="32">
        <f>H38*1.1</f>
        <v>7934036.0000000009</v>
      </c>
      <c r="I39" s="61"/>
      <c r="J39" s="8"/>
    </row>
    <row r="40" spans="1:10" ht="7.5" customHeight="1">
      <c r="A40" s="67"/>
      <c r="C40" s="5"/>
      <c r="D40" s="5"/>
      <c r="E40" s="21"/>
      <c r="F40" s="21"/>
      <c r="G40" s="21"/>
      <c r="H40" s="21"/>
      <c r="I40" s="61"/>
      <c r="J40" s="8"/>
    </row>
    <row r="41" spans="1:10" ht="16.5" customHeight="1">
      <c r="A41" s="67" t="s">
        <v>79</v>
      </c>
      <c r="B41" s="93" t="s">
        <v>94</v>
      </c>
      <c r="C41" s="94"/>
      <c r="D41" s="94"/>
      <c r="E41" s="95"/>
      <c r="F41" s="95"/>
      <c r="G41" s="95"/>
      <c r="H41" s="94"/>
      <c r="I41" s="12" t="s">
        <v>43</v>
      </c>
      <c r="J41" s="96"/>
    </row>
    <row r="42" spans="1:10" ht="16.5" customHeight="1">
      <c r="A42" s="67" t="s">
        <v>80</v>
      </c>
      <c r="B42" s="86"/>
      <c r="C42" s="97" t="s">
        <v>41</v>
      </c>
      <c r="D42" s="98" t="s">
        <v>97</v>
      </c>
      <c r="E42" s="89">
        <v>741000</v>
      </c>
      <c r="F42" s="99">
        <f>7/20*12</f>
        <v>4.1999999999999993</v>
      </c>
      <c r="G42" s="90" t="s">
        <v>98</v>
      </c>
      <c r="H42" s="100"/>
      <c r="I42" s="91">
        <f>E42*F42</f>
        <v>3112199.9999999995</v>
      </c>
      <c r="J42" s="81" t="s">
        <v>44</v>
      </c>
    </row>
    <row r="43" spans="1:10" ht="16.5" customHeight="1">
      <c r="A43" s="67" t="s">
        <v>81</v>
      </c>
      <c r="B43" s="4"/>
      <c r="C43" s="13" t="s">
        <v>8</v>
      </c>
      <c r="D43" s="57"/>
      <c r="E43" s="74" t="s">
        <v>14</v>
      </c>
      <c r="F43" s="73">
        <v>0</v>
      </c>
      <c r="G43" s="22" t="s">
        <v>98</v>
      </c>
      <c r="H43" s="65"/>
      <c r="I43" s="14">
        <v>0</v>
      </c>
      <c r="J43" s="15" t="s">
        <v>45</v>
      </c>
    </row>
    <row r="44" spans="1:10" ht="16.5" customHeight="1" thickBot="1">
      <c r="A44" s="67" t="s">
        <v>82</v>
      </c>
      <c r="B44" s="3"/>
      <c r="C44" s="49" t="s">
        <v>1</v>
      </c>
      <c r="D44" s="49"/>
      <c r="E44" s="50"/>
      <c r="F44" s="50"/>
      <c r="G44" s="50"/>
      <c r="H44" s="30"/>
      <c r="I44" s="31">
        <f>SUM(I42:I43)</f>
        <v>3112199.9999999995</v>
      </c>
      <c r="J44" s="7"/>
    </row>
    <row r="45" spans="1:10" ht="16.5" customHeight="1" thickBot="1">
      <c r="A45" s="67" t="s">
        <v>83</v>
      </c>
      <c r="C45" s="6" t="s">
        <v>2</v>
      </c>
      <c r="D45" s="6"/>
      <c r="E45" s="23"/>
      <c r="F45" s="23"/>
      <c r="G45" s="23"/>
      <c r="H45" s="23"/>
      <c r="I45" s="32">
        <f>I44*1.1</f>
        <v>3423419.9999999995</v>
      </c>
      <c r="J45" s="8"/>
    </row>
    <row r="46" spans="1:10" ht="7.5" customHeight="1">
      <c r="A46" s="67"/>
      <c r="C46" s="5"/>
      <c r="D46" s="5"/>
      <c r="E46" s="21"/>
      <c r="F46" s="21"/>
      <c r="G46" s="21"/>
      <c r="H46" s="21"/>
      <c r="I46" s="61"/>
      <c r="J46" s="8"/>
    </row>
    <row r="47" spans="1:10" ht="16.5" customHeight="1">
      <c r="A47" s="67" t="s">
        <v>84</v>
      </c>
      <c r="B47" s="93" t="s">
        <v>95</v>
      </c>
      <c r="C47" s="94"/>
      <c r="D47" s="94"/>
      <c r="E47" s="95"/>
      <c r="F47" s="95"/>
      <c r="G47" s="95"/>
      <c r="H47" s="94"/>
      <c r="I47" s="12" t="s">
        <v>43</v>
      </c>
      <c r="J47" s="96"/>
    </row>
    <row r="48" spans="1:10" ht="16.5" customHeight="1">
      <c r="A48" s="67" t="s">
        <v>85</v>
      </c>
      <c r="B48" s="75"/>
      <c r="C48" s="88" t="s">
        <v>6</v>
      </c>
      <c r="D48" s="88"/>
      <c r="E48" s="89"/>
      <c r="F48" s="89"/>
      <c r="G48" s="102"/>
      <c r="H48" s="100"/>
      <c r="I48" s="91">
        <f>SUM(I24:I29)</f>
        <v>453216</v>
      </c>
      <c r="J48" s="81" t="s">
        <v>90</v>
      </c>
    </row>
    <row r="49" spans="1:10" ht="16.5" customHeight="1">
      <c r="A49" s="67" t="s">
        <v>86</v>
      </c>
      <c r="B49" s="2"/>
      <c r="C49" s="55" t="s">
        <v>42</v>
      </c>
      <c r="D49" s="55"/>
      <c r="E49" s="58"/>
      <c r="F49" s="58"/>
      <c r="G49" s="103"/>
      <c r="H49" s="64"/>
      <c r="I49" s="17">
        <f>SUM(I10:I11)</f>
        <v>0</v>
      </c>
      <c r="J49" s="15" t="s">
        <v>91</v>
      </c>
    </row>
    <row r="50" spans="1:10" ht="16.5" customHeight="1">
      <c r="A50" s="67" t="s">
        <v>87</v>
      </c>
      <c r="B50" s="2"/>
      <c r="C50" s="55" t="s">
        <v>4</v>
      </c>
      <c r="D50" s="55"/>
      <c r="E50" s="58"/>
      <c r="F50" s="58"/>
      <c r="G50" s="103"/>
      <c r="H50" s="65"/>
      <c r="I50" s="66">
        <f>SUM(I31:I37)</f>
        <v>201358</v>
      </c>
      <c r="J50" s="15" t="s">
        <v>91</v>
      </c>
    </row>
    <row r="51" spans="1:10" ht="16.5" customHeight="1" thickBot="1">
      <c r="A51" s="67" t="s">
        <v>88</v>
      </c>
      <c r="B51" s="3"/>
      <c r="C51" s="49" t="s">
        <v>1</v>
      </c>
      <c r="D51" s="49"/>
      <c r="E51" s="50"/>
      <c r="F51" s="50"/>
      <c r="G51" s="50"/>
      <c r="H51" s="30"/>
      <c r="I51" s="31">
        <f>SUM(I48:I50)</f>
        <v>654574</v>
      </c>
      <c r="J51" s="7"/>
    </row>
    <row r="52" spans="1:10" ht="16.5" customHeight="1" thickBot="1">
      <c r="A52" s="67" t="s">
        <v>89</v>
      </c>
      <c r="C52" s="6" t="s">
        <v>2</v>
      </c>
      <c r="D52" s="6"/>
      <c r="E52" s="23"/>
      <c r="F52" s="23"/>
      <c r="G52" s="23"/>
      <c r="H52" s="23"/>
      <c r="I52" s="32">
        <f>I51*1.1</f>
        <v>720031.4</v>
      </c>
      <c r="J52" s="8"/>
    </row>
    <row r="53" spans="1:10" ht="16.5" customHeight="1"/>
    <row r="54" spans="1:10" ht="16.5" customHeight="1"/>
    <row r="55" spans="1:10" ht="16.5" customHeight="1"/>
    <row r="56" spans="1:10" ht="16.5" customHeight="1"/>
    <row r="57" spans="1:10" ht="16.5" customHeight="1"/>
    <row r="58" spans="1:10" ht="16.5" customHeight="1"/>
    <row r="59" spans="1:10" ht="16.5" customHeight="1"/>
    <row r="60" spans="1:10" ht="16.5" customHeight="1"/>
  </sheetData>
  <mergeCells count="2">
    <mergeCell ref="B1:J1"/>
    <mergeCell ref="F6:G6"/>
  </mergeCells>
  <phoneticPr fontId="4"/>
  <printOptions horizontalCentered="1"/>
  <pageMargins left="0.47244094488188981" right="0.47244094488188981" top="0.31496062992125984" bottom="0.27559055118110237" header="0.11811023622047245" footer="7.874015748031496E-2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view="pageBreakPreview" zoomScaleNormal="100" zoomScaleSheetLayoutView="100" workbookViewId="0">
      <selection activeCell="B1" sqref="B1:J1"/>
    </sheetView>
  </sheetViews>
  <sheetFormatPr defaultColWidth="11.6328125" defaultRowHeight="11"/>
  <cols>
    <col min="1" max="1" width="3.26953125" style="1" customWidth="1"/>
    <col min="2" max="2" width="4.453125" style="1" customWidth="1"/>
    <col min="3" max="3" width="21.6328125" style="1" customWidth="1"/>
    <col min="4" max="4" width="29.453125" style="1" customWidth="1"/>
    <col min="5" max="5" width="8.90625" style="18" customWidth="1"/>
    <col min="6" max="6" width="4.6328125" style="18" customWidth="1"/>
    <col min="7" max="7" width="9.08984375" style="18" customWidth="1"/>
    <col min="8" max="9" width="8.453125" style="1" customWidth="1"/>
    <col min="10" max="10" width="68.7265625" style="1" customWidth="1"/>
    <col min="11" max="11" width="0.453125" style="1" customWidth="1"/>
    <col min="12" max="16384" width="11.6328125" style="1"/>
  </cols>
  <sheetData>
    <row r="1" spans="1:11" ht="19.5" customHeight="1">
      <c r="B1" s="106" t="s">
        <v>102</v>
      </c>
      <c r="C1" s="106"/>
      <c r="D1" s="106"/>
      <c r="E1" s="106"/>
      <c r="F1" s="106"/>
      <c r="G1" s="106"/>
      <c r="H1" s="106"/>
      <c r="I1" s="106"/>
      <c r="J1" s="106"/>
    </row>
    <row r="2" spans="1:11" ht="15" customHeight="1">
      <c r="C2" s="9"/>
      <c r="D2" s="9"/>
      <c r="E2" s="19"/>
      <c r="F2" s="19"/>
      <c r="G2" s="19"/>
      <c r="J2" s="27" t="s">
        <v>101</v>
      </c>
      <c r="K2" s="27"/>
    </row>
    <row r="3" spans="1:11" ht="15" customHeight="1">
      <c r="B3" s="105" t="s">
        <v>110</v>
      </c>
      <c r="C3" s="9"/>
      <c r="D3" s="9"/>
      <c r="E3" s="19"/>
      <c r="F3" s="19"/>
      <c r="G3" s="19"/>
      <c r="J3" s="27" t="s">
        <v>100</v>
      </c>
      <c r="K3" s="27"/>
    </row>
    <row r="4" spans="1:11" ht="15" customHeight="1">
      <c r="B4" s="104"/>
      <c r="C4" s="9"/>
      <c r="D4" s="9"/>
      <c r="E4" s="19"/>
      <c r="F4" s="19"/>
      <c r="G4" s="19"/>
      <c r="J4" s="27"/>
      <c r="K4" s="27"/>
    </row>
    <row r="5" spans="1:11" ht="13.5" customHeight="1">
      <c r="I5" s="10" t="s">
        <v>11</v>
      </c>
    </row>
    <row r="6" spans="1:11" ht="16.5" customHeight="1">
      <c r="B6" s="68"/>
      <c r="C6" s="11" t="s">
        <v>0</v>
      </c>
      <c r="D6" s="11" t="s">
        <v>17</v>
      </c>
      <c r="E6" s="101" t="s">
        <v>10</v>
      </c>
      <c r="F6" s="107" t="s">
        <v>18</v>
      </c>
      <c r="G6" s="107"/>
      <c r="H6" s="11" t="s">
        <v>9</v>
      </c>
      <c r="I6" s="69" t="s">
        <v>46</v>
      </c>
      <c r="J6" s="69" t="s">
        <v>99</v>
      </c>
    </row>
    <row r="7" spans="1:11" ht="7.5" customHeight="1">
      <c r="A7" s="67"/>
      <c r="C7" s="5"/>
      <c r="D7" s="5"/>
      <c r="E7" s="21"/>
      <c r="F7" s="21"/>
      <c r="G7" s="21"/>
      <c r="H7" s="21"/>
      <c r="I7" s="61"/>
      <c r="J7" s="8"/>
    </row>
    <row r="8" spans="1:11" ht="16.5" customHeight="1">
      <c r="A8" s="67" t="s">
        <v>48</v>
      </c>
      <c r="B8" s="82" t="s">
        <v>103</v>
      </c>
      <c r="C8" s="12"/>
      <c r="D8" s="12"/>
      <c r="E8" s="83"/>
      <c r="F8" s="84"/>
      <c r="G8" s="83"/>
      <c r="H8" s="12"/>
      <c r="I8" s="12"/>
      <c r="J8" s="85"/>
    </row>
    <row r="9" spans="1:11" ht="16.5" customHeight="1">
      <c r="A9" s="67" t="s">
        <v>49</v>
      </c>
      <c r="B9" s="75"/>
      <c r="C9" s="76" t="s">
        <v>104</v>
      </c>
      <c r="D9" s="77"/>
      <c r="E9" s="78"/>
      <c r="F9" s="78"/>
      <c r="G9" s="78"/>
      <c r="H9" s="17">
        <f>E9*F9</f>
        <v>0</v>
      </c>
      <c r="I9" s="28">
        <f>H9*0.15</f>
        <v>0</v>
      </c>
      <c r="J9" s="81"/>
    </row>
    <row r="10" spans="1:11" ht="16.5" customHeight="1">
      <c r="A10" s="67" t="s">
        <v>50</v>
      </c>
      <c r="B10" s="2"/>
      <c r="C10" s="38"/>
      <c r="D10" s="44"/>
      <c r="E10" s="46"/>
      <c r="F10" s="20"/>
      <c r="G10" s="20"/>
      <c r="H10" s="17">
        <f>E10*F10</f>
        <v>0</v>
      </c>
      <c r="I10" s="28">
        <f>H10*0.15</f>
        <v>0</v>
      </c>
      <c r="J10" s="15"/>
    </row>
    <row r="11" spans="1:11" ht="16.5" customHeight="1">
      <c r="A11" s="67" t="s">
        <v>51</v>
      </c>
      <c r="B11" s="2"/>
      <c r="C11" s="39" t="s">
        <v>105</v>
      </c>
      <c r="D11" s="44"/>
      <c r="E11" s="46"/>
      <c r="F11" s="20"/>
      <c r="G11" s="20"/>
      <c r="H11" s="17">
        <f t="shared" ref="H11:H20" si="0">E11*F11</f>
        <v>0</v>
      </c>
      <c r="I11" s="28">
        <f t="shared" ref="I11:I20" si="1">H11*0.15</f>
        <v>0</v>
      </c>
      <c r="J11" s="15"/>
    </row>
    <row r="12" spans="1:11" ht="16.5" customHeight="1">
      <c r="A12" s="67" t="s">
        <v>52</v>
      </c>
      <c r="B12" s="2"/>
      <c r="C12" s="38"/>
      <c r="D12" s="44"/>
      <c r="E12" s="46"/>
      <c r="F12" s="33"/>
      <c r="G12" s="20"/>
      <c r="H12" s="17">
        <f t="shared" si="0"/>
        <v>0</v>
      </c>
      <c r="I12" s="28">
        <f t="shared" si="1"/>
        <v>0</v>
      </c>
      <c r="J12" s="35"/>
    </row>
    <row r="13" spans="1:11" ht="16.5" customHeight="1">
      <c r="A13" s="67" t="s">
        <v>53</v>
      </c>
      <c r="B13" s="2"/>
      <c r="C13" s="40"/>
      <c r="D13" s="44"/>
      <c r="E13" s="46"/>
      <c r="F13" s="33"/>
      <c r="G13" s="20"/>
      <c r="H13" s="17">
        <f t="shared" si="0"/>
        <v>0</v>
      </c>
      <c r="I13" s="28">
        <f t="shared" si="1"/>
        <v>0</v>
      </c>
      <c r="J13" s="36"/>
    </row>
    <row r="14" spans="1:11" ht="17.25" customHeight="1">
      <c r="A14" s="67" t="s">
        <v>54</v>
      </c>
      <c r="B14" s="2"/>
      <c r="C14" s="41"/>
      <c r="D14" s="45"/>
      <c r="E14" s="47"/>
      <c r="F14" s="34"/>
      <c r="G14" s="20"/>
      <c r="H14" s="17">
        <f t="shared" si="0"/>
        <v>0</v>
      </c>
      <c r="I14" s="28">
        <f t="shared" si="1"/>
        <v>0</v>
      </c>
      <c r="J14" s="37"/>
    </row>
    <row r="15" spans="1:11" ht="17.25" customHeight="1">
      <c r="A15" s="67" t="s">
        <v>55</v>
      </c>
      <c r="B15" s="2"/>
      <c r="C15" s="42"/>
      <c r="D15" s="44"/>
      <c r="E15" s="46"/>
      <c r="F15" s="33"/>
      <c r="G15" s="20"/>
      <c r="H15" s="17">
        <f t="shared" si="0"/>
        <v>0</v>
      </c>
      <c r="I15" s="28">
        <f t="shared" si="1"/>
        <v>0</v>
      </c>
      <c r="J15" s="15"/>
    </row>
    <row r="16" spans="1:11" ht="16.5" customHeight="1">
      <c r="A16" s="67" t="s">
        <v>56</v>
      </c>
      <c r="B16" s="2"/>
      <c r="C16" s="43"/>
      <c r="D16" s="44"/>
      <c r="E16" s="46"/>
      <c r="F16" s="33"/>
      <c r="G16" s="20"/>
      <c r="H16" s="17">
        <f t="shared" si="0"/>
        <v>0</v>
      </c>
      <c r="I16" s="28">
        <f t="shared" si="1"/>
        <v>0</v>
      </c>
      <c r="J16" s="15"/>
    </row>
    <row r="17" spans="1:10" ht="16.5" customHeight="1">
      <c r="A17" s="67" t="s">
        <v>57</v>
      </c>
      <c r="B17" s="2"/>
      <c r="C17" s="43"/>
      <c r="D17" s="44"/>
      <c r="E17" s="46"/>
      <c r="F17" s="33"/>
      <c r="G17" s="20"/>
      <c r="H17" s="17">
        <f t="shared" si="0"/>
        <v>0</v>
      </c>
      <c r="I17" s="28">
        <f t="shared" si="1"/>
        <v>0</v>
      </c>
      <c r="J17" s="15"/>
    </row>
    <row r="18" spans="1:10" ht="16.5" customHeight="1">
      <c r="A18" s="67" t="s">
        <v>58</v>
      </c>
      <c r="B18" s="2"/>
      <c r="C18" s="43"/>
      <c r="D18" s="44"/>
      <c r="E18" s="46"/>
      <c r="F18" s="33"/>
      <c r="G18" s="20"/>
      <c r="H18" s="17">
        <f t="shared" si="0"/>
        <v>0</v>
      </c>
      <c r="I18" s="28">
        <f t="shared" si="1"/>
        <v>0</v>
      </c>
      <c r="J18" s="15"/>
    </row>
    <row r="19" spans="1:10" ht="16.5" customHeight="1">
      <c r="A19" s="67" t="s">
        <v>59</v>
      </c>
      <c r="B19" s="2"/>
      <c r="C19" s="43"/>
      <c r="D19" s="44"/>
      <c r="E19" s="48"/>
      <c r="F19" s="24"/>
      <c r="G19" s="24"/>
      <c r="H19" s="17">
        <f t="shared" si="0"/>
        <v>0</v>
      </c>
      <c r="I19" s="28">
        <f t="shared" si="1"/>
        <v>0</v>
      </c>
      <c r="J19" s="15"/>
    </row>
    <row r="20" spans="1:10" ht="16.5" customHeight="1" thickBot="1">
      <c r="A20" s="67" t="s">
        <v>60</v>
      </c>
      <c r="B20" s="3"/>
      <c r="C20" s="25" t="s">
        <v>1</v>
      </c>
      <c r="D20" s="25"/>
      <c r="E20" s="26"/>
      <c r="F20" s="26"/>
      <c r="G20" s="29"/>
      <c r="H20" s="17">
        <f t="shared" si="0"/>
        <v>0</v>
      </c>
      <c r="I20" s="30">
        <f t="shared" si="1"/>
        <v>0</v>
      </c>
      <c r="J20" s="7"/>
    </row>
    <row r="21" spans="1:10" ht="16.5" customHeight="1" thickBot="1">
      <c r="A21" s="67" t="s">
        <v>61</v>
      </c>
      <c r="C21" s="5" t="s">
        <v>2</v>
      </c>
      <c r="D21" s="5"/>
      <c r="E21" s="21"/>
      <c r="F21" s="21"/>
      <c r="G21" s="21"/>
      <c r="H21" s="32">
        <f>H20*1.1</f>
        <v>0</v>
      </c>
      <c r="I21" s="61"/>
      <c r="J21" s="8"/>
    </row>
    <row r="22" spans="1:10" ht="7.5" customHeight="1">
      <c r="A22" s="67"/>
      <c r="C22" s="5"/>
      <c r="D22" s="5"/>
      <c r="E22" s="21"/>
      <c r="F22" s="21"/>
      <c r="G22" s="21"/>
      <c r="H22" s="21"/>
      <c r="I22" s="61"/>
      <c r="J22" s="8"/>
    </row>
    <row r="23" spans="1:10" ht="16.5" customHeight="1">
      <c r="A23" s="67" t="s">
        <v>62</v>
      </c>
      <c r="B23" s="93" t="s">
        <v>93</v>
      </c>
      <c r="C23" s="94"/>
      <c r="D23" s="94"/>
      <c r="E23" s="95"/>
      <c r="F23" s="95"/>
      <c r="G23" s="95"/>
      <c r="H23" s="94"/>
      <c r="I23" s="94"/>
      <c r="J23" s="96"/>
    </row>
    <row r="24" spans="1:10" ht="16.5" customHeight="1">
      <c r="A24" s="67" t="s">
        <v>63</v>
      </c>
      <c r="B24" s="86"/>
      <c r="C24" s="87" t="s">
        <v>5</v>
      </c>
      <c r="D24" s="88"/>
      <c r="E24" s="89"/>
      <c r="F24" s="90"/>
      <c r="G24" s="90"/>
      <c r="H24" s="91">
        <f t="shared" ref="H24:H36" si="2">E24*F24</f>
        <v>0</v>
      </c>
      <c r="I24" s="92">
        <f t="shared" ref="I24:I31" si="3">H24*0.08</f>
        <v>0</v>
      </c>
      <c r="J24" s="81"/>
    </row>
    <row r="25" spans="1:10" ht="16.5" customHeight="1">
      <c r="A25" s="67" t="s">
        <v>64</v>
      </c>
      <c r="B25" s="4"/>
      <c r="C25" s="70"/>
      <c r="D25" s="55"/>
      <c r="E25" s="58"/>
      <c r="F25" s="22"/>
      <c r="G25" s="22"/>
      <c r="H25" s="17">
        <f t="shared" si="2"/>
        <v>0</v>
      </c>
      <c r="I25" s="28">
        <f t="shared" si="3"/>
        <v>0</v>
      </c>
      <c r="J25" s="15"/>
    </row>
    <row r="26" spans="1:10" ht="16.5" customHeight="1">
      <c r="A26" s="67" t="s">
        <v>65</v>
      </c>
      <c r="B26" s="4"/>
      <c r="C26" s="70"/>
      <c r="D26" s="55"/>
      <c r="E26" s="58"/>
      <c r="F26" s="22"/>
      <c r="G26" s="22"/>
      <c r="H26" s="17">
        <f t="shared" si="2"/>
        <v>0</v>
      </c>
      <c r="I26" s="28">
        <f t="shared" si="3"/>
        <v>0</v>
      </c>
      <c r="J26" s="15"/>
    </row>
    <row r="27" spans="1:10" ht="16.5" customHeight="1">
      <c r="A27" s="67" t="s">
        <v>66</v>
      </c>
      <c r="B27" s="4"/>
      <c r="C27" s="70"/>
      <c r="D27" s="55"/>
      <c r="E27" s="58"/>
      <c r="F27" s="22"/>
      <c r="G27" s="22"/>
      <c r="H27" s="17">
        <f t="shared" si="2"/>
        <v>0</v>
      </c>
      <c r="I27" s="28">
        <f t="shared" si="3"/>
        <v>0</v>
      </c>
      <c r="J27" s="15"/>
    </row>
    <row r="28" spans="1:10" ht="16.5" customHeight="1">
      <c r="A28" s="67" t="s">
        <v>67</v>
      </c>
      <c r="B28" s="4"/>
      <c r="C28" s="70"/>
      <c r="D28" s="55"/>
      <c r="E28" s="58"/>
      <c r="F28" s="22"/>
      <c r="G28" s="22"/>
      <c r="H28" s="17">
        <f t="shared" si="2"/>
        <v>0</v>
      </c>
      <c r="I28" s="28">
        <f t="shared" si="3"/>
        <v>0</v>
      </c>
      <c r="J28" s="15"/>
    </row>
    <row r="29" spans="1:10" ht="16.5" customHeight="1">
      <c r="A29" s="67" t="s">
        <v>68</v>
      </c>
      <c r="B29" s="4"/>
      <c r="C29" s="70"/>
      <c r="D29" s="55"/>
      <c r="E29" s="58"/>
      <c r="F29" s="22"/>
      <c r="G29" s="22"/>
      <c r="H29" s="17">
        <f t="shared" si="2"/>
        <v>0</v>
      </c>
      <c r="I29" s="28">
        <f t="shared" si="3"/>
        <v>0</v>
      </c>
      <c r="J29" s="15"/>
    </row>
    <row r="30" spans="1:10" ht="16.5" customHeight="1">
      <c r="A30" s="67" t="s">
        <v>69</v>
      </c>
      <c r="B30" s="2"/>
      <c r="C30" s="39"/>
      <c r="D30" s="43"/>
      <c r="E30" s="59"/>
      <c r="F30" s="24"/>
      <c r="G30" s="24"/>
      <c r="H30" s="17">
        <f>SUM(H24:H29)*0.05</f>
        <v>0</v>
      </c>
      <c r="I30" s="28">
        <f t="shared" si="3"/>
        <v>0</v>
      </c>
      <c r="J30" s="15"/>
    </row>
    <row r="31" spans="1:10" ht="16.5" customHeight="1">
      <c r="A31" s="67" t="s">
        <v>70</v>
      </c>
      <c r="B31" s="2"/>
      <c r="C31" s="56" t="s">
        <v>3</v>
      </c>
      <c r="D31" s="57"/>
      <c r="E31" s="58"/>
      <c r="F31" s="22"/>
      <c r="G31" s="22"/>
      <c r="H31" s="17">
        <f t="shared" si="2"/>
        <v>0</v>
      </c>
      <c r="I31" s="28">
        <f t="shared" si="3"/>
        <v>0</v>
      </c>
      <c r="J31" s="15"/>
    </row>
    <row r="32" spans="1:10" ht="16.5" customHeight="1">
      <c r="A32" s="67" t="s">
        <v>71</v>
      </c>
      <c r="B32" s="2"/>
      <c r="C32" s="70"/>
      <c r="D32" s="57"/>
      <c r="E32" s="58"/>
      <c r="F32" s="22"/>
      <c r="G32" s="22"/>
      <c r="H32" s="17">
        <f t="shared" si="2"/>
        <v>0</v>
      </c>
      <c r="I32" s="28">
        <f t="shared" ref="I32:I37" si="4">H32*0.1</f>
        <v>0</v>
      </c>
      <c r="J32" s="15"/>
    </row>
    <row r="33" spans="1:10" ht="16.5" customHeight="1">
      <c r="A33" s="67" t="s">
        <v>72</v>
      </c>
      <c r="B33" s="2"/>
      <c r="C33" s="70"/>
      <c r="D33" s="57"/>
      <c r="E33" s="58"/>
      <c r="F33" s="22"/>
      <c r="G33" s="22"/>
      <c r="H33" s="17">
        <f t="shared" si="2"/>
        <v>0</v>
      </c>
      <c r="I33" s="28">
        <f t="shared" si="4"/>
        <v>0</v>
      </c>
      <c r="J33" s="15"/>
    </row>
    <row r="34" spans="1:10" ht="16.5" customHeight="1">
      <c r="A34" s="67" t="s">
        <v>73</v>
      </c>
      <c r="B34" s="2"/>
      <c r="C34" s="70"/>
      <c r="D34" s="57"/>
      <c r="E34" s="58"/>
      <c r="F34" s="22"/>
      <c r="G34" s="22"/>
      <c r="H34" s="17">
        <f t="shared" si="2"/>
        <v>0</v>
      </c>
      <c r="I34" s="28">
        <f t="shared" si="4"/>
        <v>0</v>
      </c>
      <c r="J34" s="15"/>
    </row>
    <row r="35" spans="1:10" ht="16.5" customHeight="1">
      <c r="A35" s="67" t="s">
        <v>74</v>
      </c>
      <c r="B35" s="4"/>
      <c r="C35" s="70"/>
      <c r="D35" s="57"/>
      <c r="E35" s="58"/>
      <c r="F35" s="22"/>
      <c r="G35" s="22"/>
      <c r="H35" s="17">
        <f t="shared" si="2"/>
        <v>0</v>
      </c>
      <c r="I35" s="28">
        <f t="shared" si="4"/>
        <v>0</v>
      </c>
      <c r="J35" s="15"/>
    </row>
    <row r="36" spans="1:10" ht="16.5" customHeight="1">
      <c r="A36" s="67" t="s">
        <v>75</v>
      </c>
      <c r="B36" s="4"/>
      <c r="C36" s="70"/>
      <c r="D36" s="72"/>
      <c r="E36" s="60"/>
      <c r="F36" s="53"/>
      <c r="G36" s="53"/>
      <c r="H36" s="17">
        <f t="shared" si="2"/>
        <v>0</v>
      </c>
      <c r="I36" s="28">
        <f t="shared" si="4"/>
        <v>0</v>
      </c>
      <c r="J36" s="54"/>
    </row>
    <row r="37" spans="1:10" ht="16.5" customHeight="1">
      <c r="A37" s="67" t="s">
        <v>76</v>
      </c>
      <c r="B37" s="4"/>
      <c r="C37" s="71"/>
      <c r="D37" s="57"/>
      <c r="E37" s="58"/>
      <c r="F37" s="22"/>
      <c r="G37" s="22"/>
      <c r="H37" s="17">
        <f>E37*F37</f>
        <v>0</v>
      </c>
      <c r="I37" s="28">
        <f t="shared" si="4"/>
        <v>0</v>
      </c>
      <c r="J37" s="54"/>
    </row>
    <row r="38" spans="1:10" ht="16.5" customHeight="1" thickBot="1">
      <c r="A38" s="67" t="s">
        <v>77</v>
      </c>
      <c r="B38" s="3"/>
      <c r="C38" s="49" t="s">
        <v>1</v>
      </c>
      <c r="D38" s="49"/>
      <c r="E38" s="50"/>
      <c r="F38" s="50"/>
      <c r="G38" s="51" t="s">
        <v>96</v>
      </c>
      <c r="H38" s="52">
        <f>SUM(H24:H37)</f>
        <v>0</v>
      </c>
      <c r="I38" s="30"/>
      <c r="J38" s="7"/>
    </row>
    <row r="39" spans="1:10" ht="16.5" customHeight="1" thickBot="1">
      <c r="A39" s="67" t="s">
        <v>78</v>
      </c>
      <c r="C39" s="6" t="s">
        <v>2</v>
      </c>
      <c r="D39" s="6"/>
      <c r="E39" s="23"/>
      <c r="F39" s="23"/>
      <c r="G39" s="23"/>
      <c r="H39" s="32">
        <f>H38*1.1</f>
        <v>0</v>
      </c>
      <c r="I39" s="61"/>
      <c r="J39" s="8"/>
    </row>
    <row r="40" spans="1:10" ht="7.5" customHeight="1">
      <c r="A40" s="67"/>
      <c r="C40" s="5"/>
      <c r="D40" s="5"/>
      <c r="E40" s="21"/>
      <c r="F40" s="21"/>
      <c r="G40" s="21"/>
      <c r="H40" s="21"/>
      <c r="I40" s="61"/>
      <c r="J40" s="8"/>
    </row>
    <row r="41" spans="1:10" ht="16.5" customHeight="1">
      <c r="A41" s="67" t="s">
        <v>79</v>
      </c>
      <c r="B41" s="93" t="s">
        <v>94</v>
      </c>
      <c r="C41" s="94"/>
      <c r="D41" s="94"/>
      <c r="E41" s="95"/>
      <c r="F41" s="95"/>
      <c r="G41" s="95"/>
      <c r="H41" s="94"/>
      <c r="I41" s="12" t="s">
        <v>43</v>
      </c>
      <c r="J41" s="96"/>
    </row>
    <row r="42" spans="1:10" ht="16.5" customHeight="1">
      <c r="A42" s="67" t="s">
        <v>80</v>
      </c>
      <c r="B42" s="86"/>
      <c r="C42" s="97" t="s">
        <v>41</v>
      </c>
      <c r="D42" s="98"/>
      <c r="E42" s="89"/>
      <c r="F42" s="99"/>
      <c r="G42" s="90"/>
      <c r="H42" s="100"/>
      <c r="I42" s="91">
        <v>0</v>
      </c>
      <c r="J42" s="81"/>
    </row>
    <row r="43" spans="1:10" ht="16.5" customHeight="1">
      <c r="A43" s="67" t="s">
        <v>81</v>
      </c>
      <c r="B43" s="4"/>
      <c r="C43" s="13" t="s">
        <v>8</v>
      </c>
      <c r="D43" s="57"/>
      <c r="E43" s="74"/>
      <c r="F43" s="73"/>
      <c r="G43" s="22"/>
      <c r="H43" s="65"/>
      <c r="I43" s="14">
        <v>0</v>
      </c>
      <c r="J43" s="15"/>
    </row>
    <row r="44" spans="1:10" ht="16.5" customHeight="1" thickBot="1">
      <c r="A44" s="67" t="s">
        <v>82</v>
      </c>
      <c r="B44" s="3"/>
      <c r="C44" s="49" t="s">
        <v>1</v>
      </c>
      <c r="D44" s="49"/>
      <c r="E44" s="50"/>
      <c r="F44" s="50"/>
      <c r="G44" s="50"/>
      <c r="H44" s="30"/>
      <c r="I44" s="31">
        <f>SUM(I42:I43)</f>
        <v>0</v>
      </c>
      <c r="J44" s="7"/>
    </row>
    <row r="45" spans="1:10" ht="16.5" customHeight="1" thickBot="1">
      <c r="A45" s="67" t="s">
        <v>83</v>
      </c>
      <c r="C45" s="6" t="s">
        <v>2</v>
      </c>
      <c r="D45" s="6"/>
      <c r="E45" s="23"/>
      <c r="F45" s="23"/>
      <c r="G45" s="23"/>
      <c r="H45" s="23"/>
      <c r="I45" s="32">
        <f>I44*1.1</f>
        <v>0</v>
      </c>
      <c r="J45" s="8"/>
    </row>
    <row r="46" spans="1:10" ht="7.5" customHeight="1">
      <c r="A46" s="67"/>
      <c r="C46" s="5"/>
      <c r="D46" s="5"/>
      <c r="E46" s="21"/>
      <c r="F46" s="21"/>
      <c r="G46" s="21"/>
      <c r="H46" s="21"/>
      <c r="I46" s="61"/>
      <c r="J46" s="8"/>
    </row>
    <row r="47" spans="1:10" ht="16.5" customHeight="1">
      <c r="A47" s="67" t="s">
        <v>84</v>
      </c>
      <c r="B47" s="93" t="s">
        <v>95</v>
      </c>
      <c r="C47" s="94"/>
      <c r="D47" s="94"/>
      <c r="E47" s="95"/>
      <c r="F47" s="95"/>
      <c r="G47" s="95"/>
      <c r="H47" s="94"/>
      <c r="I47" s="12" t="s">
        <v>43</v>
      </c>
      <c r="J47" s="96"/>
    </row>
    <row r="48" spans="1:10" ht="16.5" customHeight="1">
      <c r="A48" s="67" t="s">
        <v>85</v>
      </c>
      <c r="B48" s="75"/>
      <c r="C48" s="88" t="s">
        <v>6</v>
      </c>
      <c r="D48" s="88"/>
      <c r="E48" s="89"/>
      <c r="F48" s="89"/>
      <c r="G48" s="102"/>
      <c r="H48" s="100"/>
      <c r="I48" s="91">
        <f>SUM(I24:I29)</f>
        <v>0</v>
      </c>
      <c r="J48" s="81"/>
    </row>
    <row r="49" spans="1:10" ht="16.5" customHeight="1">
      <c r="A49" s="67" t="s">
        <v>86</v>
      </c>
      <c r="B49" s="2"/>
      <c r="C49" s="55" t="s">
        <v>42</v>
      </c>
      <c r="D49" s="55"/>
      <c r="E49" s="58"/>
      <c r="F49" s="58"/>
      <c r="G49" s="103"/>
      <c r="H49" s="64"/>
      <c r="I49" s="17">
        <f>SUM(I10:I11)</f>
        <v>0</v>
      </c>
      <c r="J49" s="15"/>
    </row>
    <row r="50" spans="1:10" ht="16.5" customHeight="1">
      <c r="A50" s="67" t="s">
        <v>87</v>
      </c>
      <c r="B50" s="2"/>
      <c r="C50" s="55" t="s">
        <v>4</v>
      </c>
      <c r="D50" s="55"/>
      <c r="E50" s="58"/>
      <c r="F50" s="58"/>
      <c r="G50" s="103"/>
      <c r="H50" s="65"/>
      <c r="I50" s="66">
        <f>SUM(I31:I37)</f>
        <v>0</v>
      </c>
      <c r="J50" s="15"/>
    </row>
    <row r="51" spans="1:10" ht="16.5" customHeight="1" thickBot="1">
      <c r="A51" s="67" t="s">
        <v>88</v>
      </c>
      <c r="B51" s="3"/>
      <c r="C51" s="49" t="s">
        <v>1</v>
      </c>
      <c r="D51" s="49"/>
      <c r="E51" s="50"/>
      <c r="F51" s="50"/>
      <c r="G51" s="50"/>
      <c r="H51" s="30"/>
      <c r="I51" s="31">
        <f>SUM(I48:I50)</f>
        <v>0</v>
      </c>
      <c r="J51" s="7"/>
    </row>
    <row r="52" spans="1:10" ht="16.5" customHeight="1" thickBot="1">
      <c r="A52" s="67" t="s">
        <v>89</v>
      </c>
      <c r="C52" s="6" t="s">
        <v>2</v>
      </c>
      <c r="D52" s="6"/>
      <c r="E52" s="23"/>
      <c r="F52" s="23"/>
      <c r="G52" s="23"/>
      <c r="H52" s="23"/>
      <c r="I52" s="32">
        <f>I51*1.1</f>
        <v>0</v>
      </c>
      <c r="J52" s="8"/>
    </row>
    <row r="53" spans="1:10" ht="16.5" customHeight="1"/>
    <row r="54" spans="1:10" ht="16.5" customHeight="1"/>
    <row r="55" spans="1:10" ht="16.5" customHeight="1"/>
    <row r="56" spans="1:10" ht="16.5" customHeight="1"/>
    <row r="57" spans="1:10" ht="16.5" customHeight="1"/>
    <row r="58" spans="1:10" ht="16.5" customHeight="1"/>
    <row r="59" spans="1:10" ht="16.5" customHeight="1"/>
    <row r="60" spans="1:10" ht="16.5" customHeight="1"/>
  </sheetData>
  <mergeCells count="2">
    <mergeCell ref="B1:J1"/>
    <mergeCell ref="F6:G6"/>
  </mergeCells>
  <phoneticPr fontId="6"/>
  <printOptions horizontalCentered="1"/>
  <pageMargins left="0.47244094488188981" right="0.47244094488188981" top="0.31496062992125984" bottom="0.27559055118110237" header="0.11811023622047245" footer="7.874015748031496E-2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view="pageBreakPreview" zoomScaleNormal="100" zoomScaleSheetLayoutView="100" workbookViewId="0">
      <selection activeCell="H22" sqref="H22"/>
    </sheetView>
  </sheetViews>
  <sheetFormatPr defaultColWidth="11.6328125" defaultRowHeight="11"/>
  <cols>
    <col min="1" max="1" width="3.26953125" style="1" customWidth="1"/>
    <col min="2" max="2" width="4.453125" style="1" customWidth="1"/>
    <col min="3" max="3" width="21.6328125" style="1" customWidth="1"/>
    <col min="4" max="4" width="29.453125" style="1" customWidth="1"/>
    <col min="5" max="5" width="8.90625" style="18" customWidth="1"/>
    <col min="6" max="6" width="4.6328125" style="18" customWidth="1"/>
    <col min="7" max="7" width="9.08984375" style="18" customWidth="1"/>
    <col min="8" max="9" width="8.453125" style="1" customWidth="1"/>
    <col min="10" max="10" width="68.7265625" style="1" customWidth="1"/>
    <col min="11" max="11" width="0.453125" style="1" customWidth="1"/>
    <col min="12" max="16384" width="11.6328125" style="1"/>
  </cols>
  <sheetData>
    <row r="1" spans="1:11" ht="19.5" customHeight="1">
      <c r="B1" s="106" t="s">
        <v>102</v>
      </c>
      <c r="C1" s="106"/>
      <c r="D1" s="106"/>
      <c r="E1" s="106"/>
      <c r="F1" s="106"/>
      <c r="G1" s="106"/>
      <c r="H1" s="106"/>
      <c r="I1" s="106"/>
      <c r="J1" s="106"/>
    </row>
    <row r="2" spans="1:11" ht="15" customHeight="1">
      <c r="C2" s="9"/>
      <c r="D2" s="9"/>
      <c r="E2" s="19"/>
      <c r="F2" s="19"/>
      <c r="G2" s="19"/>
      <c r="J2" s="27" t="s">
        <v>101</v>
      </c>
      <c r="K2" s="27"/>
    </row>
    <row r="3" spans="1:11" ht="15" customHeight="1">
      <c r="B3" s="105" t="s">
        <v>111</v>
      </c>
      <c r="C3" s="9"/>
      <c r="D3" s="9"/>
      <c r="E3" s="19"/>
      <c r="F3" s="19"/>
      <c r="G3" s="19"/>
      <c r="J3" s="27" t="s">
        <v>100</v>
      </c>
      <c r="K3" s="27"/>
    </row>
    <row r="4" spans="1:11" ht="15" customHeight="1">
      <c r="B4" s="104"/>
      <c r="C4" s="9"/>
      <c r="D4" s="9"/>
      <c r="E4" s="19"/>
      <c r="F4" s="19"/>
      <c r="G4" s="19"/>
      <c r="J4" s="27"/>
      <c r="K4" s="27"/>
    </row>
    <row r="5" spans="1:11" ht="13.5" customHeight="1">
      <c r="I5" s="10" t="s">
        <v>11</v>
      </c>
    </row>
    <row r="6" spans="1:11" ht="16.5" customHeight="1">
      <c r="B6" s="68"/>
      <c r="C6" s="11" t="s">
        <v>0</v>
      </c>
      <c r="D6" s="11" t="s">
        <v>17</v>
      </c>
      <c r="E6" s="101" t="s">
        <v>10</v>
      </c>
      <c r="F6" s="107" t="s">
        <v>18</v>
      </c>
      <c r="G6" s="107"/>
      <c r="H6" s="11" t="s">
        <v>9</v>
      </c>
      <c r="I6" s="69" t="s">
        <v>46</v>
      </c>
      <c r="J6" s="69" t="s">
        <v>99</v>
      </c>
    </row>
    <row r="7" spans="1:11" ht="7.5" customHeight="1">
      <c r="A7" s="67"/>
      <c r="C7" s="5"/>
      <c r="D7" s="5"/>
      <c r="E7" s="21"/>
      <c r="F7" s="21"/>
      <c r="G7" s="21"/>
      <c r="H7" s="21"/>
      <c r="I7" s="61"/>
      <c r="J7" s="8"/>
    </row>
    <row r="8" spans="1:11" ht="16.5" customHeight="1">
      <c r="A8" s="67" t="s">
        <v>48</v>
      </c>
      <c r="B8" s="82" t="s">
        <v>103</v>
      </c>
      <c r="C8" s="12"/>
      <c r="D8" s="12"/>
      <c r="E8" s="83"/>
      <c r="F8" s="84"/>
      <c r="G8" s="83"/>
      <c r="H8" s="12"/>
      <c r="I8" s="12"/>
      <c r="J8" s="85"/>
    </row>
    <row r="9" spans="1:11" ht="16.5" customHeight="1">
      <c r="A9" s="67" t="s">
        <v>49</v>
      </c>
      <c r="B9" s="75"/>
      <c r="C9" s="76" t="s">
        <v>104</v>
      </c>
      <c r="D9" s="77"/>
      <c r="E9" s="78"/>
      <c r="F9" s="78"/>
      <c r="G9" s="78"/>
      <c r="H9" s="17">
        <f>E9*F9</f>
        <v>0</v>
      </c>
      <c r="I9" s="28">
        <f>H9*0.15</f>
        <v>0</v>
      </c>
      <c r="J9" s="81"/>
    </row>
    <row r="10" spans="1:11" ht="16.5" customHeight="1">
      <c r="A10" s="67" t="s">
        <v>50</v>
      </c>
      <c r="B10" s="2"/>
      <c r="C10" s="38"/>
      <c r="D10" s="44"/>
      <c r="E10" s="46"/>
      <c r="F10" s="20"/>
      <c r="G10" s="20"/>
      <c r="H10" s="17">
        <f>E10*F10</f>
        <v>0</v>
      </c>
      <c r="I10" s="28">
        <f>H10*0.15</f>
        <v>0</v>
      </c>
      <c r="J10" s="15"/>
    </row>
    <row r="11" spans="1:11" ht="16.5" customHeight="1">
      <c r="A11" s="67" t="s">
        <v>51</v>
      </c>
      <c r="B11" s="2"/>
      <c r="C11" s="39" t="s">
        <v>105</v>
      </c>
      <c r="D11" s="44"/>
      <c r="E11" s="46"/>
      <c r="F11" s="20"/>
      <c r="G11" s="20"/>
      <c r="H11" s="17">
        <f t="shared" ref="H11:H20" si="0">E11*F11</f>
        <v>0</v>
      </c>
      <c r="I11" s="28">
        <f t="shared" ref="I11:I20" si="1">H11*0.15</f>
        <v>0</v>
      </c>
      <c r="J11" s="15"/>
    </row>
    <row r="12" spans="1:11" ht="16.5" customHeight="1">
      <c r="A12" s="67" t="s">
        <v>52</v>
      </c>
      <c r="B12" s="2"/>
      <c r="C12" s="38"/>
      <c r="D12" s="44"/>
      <c r="E12" s="46"/>
      <c r="F12" s="33"/>
      <c r="G12" s="20"/>
      <c r="H12" s="17">
        <f t="shared" si="0"/>
        <v>0</v>
      </c>
      <c r="I12" s="28">
        <f t="shared" si="1"/>
        <v>0</v>
      </c>
      <c r="J12" s="35"/>
    </row>
    <row r="13" spans="1:11" ht="16.5" customHeight="1">
      <c r="A13" s="67" t="s">
        <v>53</v>
      </c>
      <c r="B13" s="2"/>
      <c r="C13" s="40"/>
      <c r="D13" s="44"/>
      <c r="E13" s="46"/>
      <c r="F13" s="33"/>
      <c r="G13" s="20"/>
      <c r="H13" s="17">
        <f t="shared" si="0"/>
        <v>0</v>
      </c>
      <c r="I13" s="28">
        <f t="shared" si="1"/>
        <v>0</v>
      </c>
      <c r="J13" s="36"/>
    </row>
    <row r="14" spans="1:11" ht="17.25" customHeight="1">
      <c r="A14" s="67" t="s">
        <v>54</v>
      </c>
      <c r="B14" s="2"/>
      <c r="C14" s="41"/>
      <c r="D14" s="45"/>
      <c r="E14" s="47"/>
      <c r="F14" s="34"/>
      <c r="G14" s="20"/>
      <c r="H14" s="17">
        <f t="shared" si="0"/>
        <v>0</v>
      </c>
      <c r="I14" s="28">
        <f t="shared" si="1"/>
        <v>0</v>
      </c>
      <c r="J14" s="37"/>
    </row>
    <row r="15" spans="1:11" ht="17.25" customHeight="1">
      <c r="A15" s="67" t="s">
        <v>55</v>
      </c>
      <c r="B15" s="2"/>
      <c r="C15" s="42"/>
      <c r="D15" s="44"/>
      <c r="E15" s="46"/>
      <c r="F15" s="33"/>
      <c r="G15" s="20"/>
      <c r="H15" s="17">
        <f t="shared" si="0"/>
        <v>0</v>
      </c>
      <c r="I15" s="28">
        <f t="shared" si="1"/>
        <v>0</v>
      </c>
      <c r="J15" s="15"/>
    </row>
    <row r="16" spans="1:11" ht="16.5" customHeight="1">
      <c r="A16" s="67" t="s">
        <v>56</v>
      </c>
      <c r="B16" s="2"/>
      <c r="C16" s="43"/>
      <c r="D16" s="44"/>
      <c r="E16" s="46"/>
      <c r="F16" s="33"/>
      <c r="G16" s="20"/>
      <c r="H16" s="17">
        <f t="shared" si="0"/>
        <v>0</v>
      </c>
      <c r="I16" s="28">
        <f t="shared" si="1"/>
        <v>0</v>
      </c>
      <c r="J16" s="15"/>
    </row>
    <row r="17" spans="1:10" ht="16.5" customHeight="1">
      <c r="A17" s="67" t="s">
        <v>57</v>
      </c>
      <c r="B17" s="2"/>
      <c r="C17" s="43"/>
      <c r="D17" s="44"/>
      <c r="E17" s="46"/>
      <c r="F17" s="33"/>
      <c r="G17" s="20"/>
      <c r="H17" s="17">
        <f t="shared" si="0"/>
        <v>0</v>
      </c>
      <c r="I17" s="28">
        <f t="shared" si="1"/>
        <v>0</v>
      </c>
      <c r="J17" s="15"/>
    </row>
    <row r="18" spans="1:10" ht="16.5" customHeight="1">
      <c r="A18" s="67" t="s">
        <v>58</v>
      </c>
      <c r="B18" s="2"/>
      <c r="C18" s="43"/>
      <c r="D18" s="44"/>
      <c r="E18" s="46"/>
      <c r="F18" s="33"/>
      <c r="G18" s="20"/>
      <c r="H18" s="17">
        <f t="shared" si="0"/>
        <v>0</v>
      </c>
      <c r="I18" s="28">
        <f t="shared" si="1"/>
        <v>0</v>
      </c>
      <c r="J18" s="15"/>
    </row>
    <row r="19" spans="1:10" ht="16.5" customHeight="1">
      <c r="A19" s="67" t="s">
        <v>59</v>
      </c>
      <c r="B19" s="2"/>
      <c r="C19" s="43"/>
      <c r="D19" s="44"/>
      <c r="E19" s="48"/>
      <c r="F19" s="24"/>
      <c r="G19" s="24"/>
      <c r="H19" s="17">
        <f t="shared" si="0"/>
        <v>0</v>
      </c>
      <c r="I19" s="28">
        <f t="shared" si="1"/>
        <v>0</v>
      </c>
      <c r="J19" s="15"/>
    </row>
    <row r="20" spans="1:10" ht="16.5" customHeight="1" thickBot="1">
      <c r="A20" s="67" t="s">
        <v>60</v>
      </c>
      <c r="B20" s="3"/>
      <c r="C20" s="25" t="s">
        <v>1</v>
      </c>
      <c r="D20" s="25"/>
      <c r="E20" s="26"/>
      <c r="F20" s="26"/>
      <c r="G20" s="29"/>
      <c r="H20" s="17">
        <f t="shared" si="0"/>
        <v>0</v>
      </c>
      <c r="I20" s="30">
        <f t="shared" si="1"/>
        <v>0</v>
      </c>
      <c r="J20" s="7"/>
    </row>
    <row r="21" spans="1:10" ht="16.5" customHeight="1" thickBot="1">
      <c r="A21" s="67" t="s">
        <v>61</v>
      </c>
      <c r="C21" s="5" t="s">
        <v>2</v>
      </c>
      <c r="D21" s="5"/>
      <c r="E21" s="21"/>
      <c r="F21" s="21"/>
      <c r="G21" s="21"/>
      <c r="H21" s="32">
        <f>H20*1.1</f>
        <v>0</v>
      </c>
      <c r="I21" s="61"/>
      <c r="J21" s="8"/>
    </row>
    <row r="22" spans="1:10" ht="7.5" customHeight="1">
      <c r="A22" s="67"/>
      <c r="C22" s="5"/>
      <c r="D22" s="5"/>
      <c r="E22" s="21"/>
      <c r="F22" s="21"/>
      <c r="G22" s="21"/>
      <c r="H22" s="21"/>
      <c r="I22" s="61"/>
      <c r="J22" s="8"/>
    </row>
    <row r="23" spans="1:10" ht="16.5" customHeight="1">
      <c r="A23" s="67" t="s">
        <v>62</v>
      </c>
      <c r="B23" s="93" t="s">
        <v>93</v>
      </c>
      <c r="C23" s="94"/>
      <c r="D23" s="94"/>
      <c r="E23" s="95"/>
      <c r="F23" s="95"/>
      <c r="G23" s="95"/>
      <c r="H23" s="94"/>
      <c r="I23" s="94"/>
      <c r="J23" s="96"/>
    </row>
    <row r="24" spans="1:10" ht="16.5" customHeight="1">
      <c r="A24" s="67" t="s">
        <v>63</v>
      </c>
      <c r="B24" s="86"/>
      <c r="C24" s="87" t="s">
        <v>5</v>
      </c>
      <c r="D24" s="88"/>
      <c r="E24" s="89"/>
      <c r="F24" s="90"/>
      <c r="G24" s="90"/>
      <c r="H24" s="91">
        <f t="shared" ref="H24:H36" si="2">E24*F24</f>
        <v>0</v>
      </c>
      <c r="I24" s="92">
        <f t="shared" ref="I24:I31" si="3">H24*0.08</f>
        <v>0</v>
      </c>
      <c r="J24" s="81"/>
    </row>
    <row r="25" spans="1:10" ht="16.5" customHeight="1">
      <c r="A25" s="67" t="s">
        <v>64</v>
      </c>
      <c r="B25" s="4"/>
      <c r="C25" s="70"/>
      <c r="D25" s="55"/>
      <c r="E25" s="58"/>
      <c r="F25" s="22"/>
      <c r="G25" s="22"/>
      <c r="H25" s="17">
        <f t="shared" si="2"/>
        <v>0</v>
      </c>
      <c r="I25" s="28">
        <f t="shared" si="3"/>
        <v>0</v>
      </c>
      <c r="J25" s="15"/>
    </row>
    <row r="26" spans="1:10" ht="16.5" customHeight="1">
      <c r="A26" s="67" t="s">
        <v>65</v>
      </c>
      <c r="B26" s="4"/>
      <c r="C26" s="70"/>
      <c r="D26" s="55"/>
      <c r="E26" s="58"/>
      <c r="F26" s="22"/>
      <c r="G26" s="22"/>
      <c r="H26" s="17">
        <f t="shared" si="2"/>
        <v>0</v>
      </c>
      <c r="I26" s="28">
        <f t="shared" si="3"/>
        <v>0</v>
      </c>
      <c r="J26" s="15"/>
    </row>
    <row r="27" spans="1:10" ht="16.5" customHeight="1">
      <c r="A27" s="67" t="s">
        <v>66</v>
      </c>
      <c r="B27" s="4"/>
      <c r="C27" s="70"/>
      <c r="D27" s="55"/>
      <c r="E27" s="58"/>
      <c r="F27" s="22"/>
      <c r="G27" s="22"/>
      <c r="H27" s="17">
        <f t="shared" si="2"/>
        <v>0</v>
      </c>
      <c r="I27" s="28">
        <f t="shared" si="3"/>
        <v>0</v>
      </c>
      <c r="J27" s="15"/>
    </row>
    <row r="28" spans="1:10" ht="16.5" customHeight="1">
      <c r="A28" s="67" t="s">
        <v>67</v>
      </c>
      <c r="B28" s="4"/>
      <c r="C28" s="70"/>
      <c r="D28" s="55"/>
      <c r="E28" s="58"/>
      <c r="F28" s="22"/>
      <c r="G28" s="22"/>
      <c r="H28" s="17">
        <f t="shared" si="2"/>
        <v>0</v>
      </c>
      <c r="I28" s="28">
        <f t="shared" si="3"/>
        <v>0</v>
      </c>
      <c r="J28" s="15"/>
    </row>
    <row r="29" spans="1:10" ht="16.5" customHeight="1">
      <c r="A29" s="67" t="s">
        <v>68</v>
      </c>
      <c r="B29" s="4"/>
      <c r="C29" s="70"/>
      <c r="D29" s="55"/>
      <c r="E29" s="58"/>
      <c r="F29" s="22"/>
      <c r="G29" s="22"/>
      <c r="H29" s="17">
        <f t="shared" si="2"/>
        <v>0</v>
      </c>
      <c r="I29" s="28">
        <f t="shared" si="3"/>
        <v>0</v>
      </c>
      <c r="J29" s="15"/>
    </row>
    <row r="30" spans="1:10" ht="16.5" customHeight="1">
      <c r="A30" s="67" t="s">
        <v>69</v>
      </c>
      <c r="B30" s="2"/>
      <c r="C30" s="39"/>
      <c r="D30" s="43"/>
      <c r="E30" s="59"/>
      <c r="F30" s="24"/>
      <c r="G30" s="24"/>
      <c r="H30" s="17">
        <f>SUM(H24:H29)*0.05</f>
        <v>0</v>
      </c>
      <c r="I30" s="28">
        <f t="shared" si="3"/>
        <v>0</v>
      </c>
      <c r="J30" s="15"/>
    </row>
    <row r="31" spans="1:10" ht="16.5" customHeight="1">
      <c r="A31" s="67" t="s">
        <v>70</v>
      </c>
      <c r="B31" s="2"/>
      <c r="C31" s="56" t="s">
        <v>3</v>
      </c>
      <c r="D31" s="57"/>
      <c r="E31" s="58"/>
      <c r="F31" s="22"/>
      <c r="G31" s="22"/>
      <c r="H31" s="17">
        <f t="shared" si="2"/>
        <v>0</v>
      </c>
      <c r="I31" s="28">
        <f t="shared" si="3"/>
        <v>0</v>
      </c>
      <c r="J31" s="15"/>
    </row>
    <row r="32" spans="1:10" ht="16.5" customHeight="1">
      <c r="A32" s="67" t="s">
        <v>71</v>
      </c>
      <c r="B32" s="2"/>
      <c r="C32" s="70"/>
      <c r="D32" s="57"/>
      <c r="E32" s="58"/>
      <c r="F32" s="22"/>
      <c r="G32" s="22"/>
      <c r="H32" s="17">
        <f t="shared" si="2"/>
        <v>0</v>
      </c>
      <c r="I32" s="28">
        <f t="shared" ref="I32:I37" si="4">H32*0.1</f>
        <v>0</v>
      </c>
      <c r="J32" s="15"/>
    </row>
    <row r="33" spans="1:10" ht="16.5" customHeight="1">
      <c r="A33" s="67" t="s">
        <v>72</v>
      </c>
      <c r="B33" s="2"/>
      <c r="C33" s="70"/>
      <c r="D33" s="57"/>
      <c r="E33" s="58"/>
      <c r="F33" s="22"/>
      <c r="G33" s="22"/>
      <c r="H33" s="17">
        <f t="shared" si="2"/>
        <v>0</v>
      </c>
      <c r="I33" s="28">
        <f t="shared" si="4"/>
        <v>0</v>
      </c>
      <c r="J33" s="15"/>
    </row>
    <row r="34" spans="1:10" ht="16.5" customHeight="1">
      <c r="A34" s="67" t="s">
        <v>73</v>
      </c>
      <c r="B34" s="2"/>
      <c r="C34" s="70"/>
      <c r="D34" s="57"/>
      <c r="E34" s="58"/>
      <c r="F34" s="22"/>
      <c r="G34" s="22"/>
      <c r="H34" s="17">
        <f t="shared" si="2"/>
        <v>0</v>
      </c>
      <c r="I34" s="28">
        <f t="shared" si="4"/>
        <v>0</v>
      </c>
      <c r="J34" s="15"/>
    </row>
    <row r="35" spans="1:10" ht="16.5" customHeight="1">
      <c r="A35" s="67" t="s">
        <v>74</v>
      </c>
      <c r="B35" s="4"/>
      <c r="C35" s="70"/>
      <c r="D35" s="57"/>
      <c r="E35" s="58"/>
      <c r="F35" s="22"/>
      <c r="G35" s="22"/>
      <c r="H35" s="17">
        <f t="shared" si="2"/>
        <v>0</v>
      </c>
      <c r="I35" s="28">
        <f t="shared" si="4"/>
        <v>0</v>
      </c>
      <c r="J35" s="15"/>
    </row>
    <row r="36" spans="1:10" ht="16.5" customHeight="1">
      <c r="A36" s="67" t="s">
        <v>75</v>
      </c>
      <c r="B36" s="4"/>
      <c r="C36" s="70"/>
      <c r="D36" s="72"/>
      <c r="E36" s="60"/>
      <c r="F36" s="53"/>
      <c r="G36" s="53"/>
      <c r="H36" s="17">
        <f t="shared" si="2"/>
        <v>0</v>
      </c>
      <c r="I36" s="28">
        <f t="shared" si="4"/>
        <v>0</v>
      </c>
      <c r="J36" s="54"/>
    </row>
    <row r="37" spans="1:10" ht="16.5" customHeight="1">
      <c r="A37" s="67" t="s">
        <v>76</v>
      </c>
      <c r="B37" s="4"/>
      <c r="C37" s="71"/>
      <c r="D37" s="57"/>
      <c r="E37" s="58"/>
      <c r="F37" s="22"/>
      <c r="G37" s="22"/>
      <c r="H37" s="17">
        <f>E37*F37</f>
        <v>0</v>
      </c>
      <c r="I37" s="28">
        <f t="shared" si="4"/>
        <v>0</v>
      </c>
      <c r="J37" s="54"/>
    </row>
    <row r="38" spans="1:10" ht="16.5" customHeight="1" thickBot="1">
      <c r="A38" s="67" t="s">
        <v>77</v>
      </c>
      <c r="B38" s="3"/>
      <c r="C38" s="49" t="s">
        <v>1</v>
      </c>
      <c r="D38" s="49"/>
      <c r="E38" s="50"/>
      <c r="F38" s="50"/>
      <c r="G38" s="51" t="s">
        <v>96</v>
      </c>
      <c r="H38" s="52">
        <f>SUM(H24:H37)</f>
        <v>0</v>
      </c>
      <c r="I38" s="30"/>
      <c r="J38" s="7"/>
    </row>
    <row r="39" spans="1:10" ht="16.5" customHeight="1" thickBot="1">
      <c r="A39" s="67" t="s">
        <v>78</v>
      </c>
      <c r="C39" s="6" t="s">
        <v>2</v>
      </c>
      <c r="D39" s="6"/>
      <c r="E39" s="23"/>
      <c r="F39" s="23"/>
      <c r="G39" s="23"/>
      <c r="H39" s="32">
        <f>H38*1.1</f>
        <v>0</v>
      </c>
      <c r="I39" s="61"/>
      <c r="J39" s="8"/>
    </row>
    <row r="40" spans="1:10" ht="7.5" customHeight="1">
      <c r="A40" s="67"/>
      <c r="C40" s="5"/>
      <c r="D40" s="5"/>
      <c r="E40" s="21"/>
      <c r="F40" s="21"/>
      <c r="G40" s="21"/>
      <c r="H40" s="21"/>
      <c r="I40" s="61"/>
      <c r="J40" s="8"/>
    </row>
    <row r="41" spans="1:10" ht="16.5" customHeight="1">
      <c r="A41" s="67" t="s">
        <v>79</v>
      </c>
      <c r="B41" s="93" t="s">
        <v>94</v>
      </c>
      <c r="C41" s="94"/>
      <c r="D41" s="94"/>
      <c r="E41" s="95"/>
      <c r="F41" s="95"/>
      <c r="G41" s="95"/>
      <c r="H41" s="94"/>
      <c r="I41" s="12" t="s">
        <v>43</v>
      </c>
      <c r="J41" s="96"/>
    </row>
    <row r="42" spans="1:10" ht="16.5" customHeight="1">
      <c r="A42" s="67" t="s">
        <v>80</v>
      </c>
      <c r="B42" s="86"/>
      <c r="C42" s="97" t="s">
        <v>41</v>
      </c>
      <c r="D42" s="98"/>
      <c r="E42" s="89"/>
      <c r="F42" s="99"/>
      <c r="G42" s="90"/>
      <c r="H42" s="100"/>
      <c r="I42" s="91">
        <v>0</v>
      </c>
      <c r="J42" s="81"/>
    </row>
    <row r="43" spans="1:10" ht="16.5" customHeight="1">
      <c r="A43" s="67" t="s">
        <v>81</v>
      </c>
      <c r="B43" s="4"/>
      <c r="C43" s="13" t="s">
        <v>8</v>
      </c>
      <c r="D43" s="57"/>
      <c r="E43" s="74"/>
      <c r="F43" s="73"/>
      <c r="G43" s="22"/>
      <c r="H43" s="65"/>
      <c r="I43" s="14">
        <v>0</v>
      </c>
      <c r="J43" s="15"/>
    </row>
    <row r="44" spans="1:10" ht="16.5" customHeight="1" thickBot="1">
      <c r="A44" s="67" t="s">
        <v>82</v>
      </c>
      <c r="B44" s="3"/>
      <c r="C44" s="49" t="s">
        <v>1</v>
      </c>
      <c r="D44" s="49"/>
      <c r="E44" s="50"/>
      <c r="F44" s="50"/>
      <c r="G44" s="50"/>
      <c r="H44" s="30"/>
      <c r="I44" s="31">
        <f>SUM(I42:I43)</f>
        <v>0</v>
      </c>
      <c r="J44" s="7"/>
    </row>
    <row r="45" spans="1:10" ht="16.5" customHeight="1" thickBot="1">
      <c r="A45" s="67" t="s">
        <v>83</v>
      </c>
      <c r="C45" s="6" t="s">
        <v>2</v>
      </c>
      <c r="D45" s="6"/>
      <c r="E45" s="23"/>
      <c r="F45" s="23"/>
      <c r="G45" s="23"/>
      <c r="H45" s="23"/>
      <c r="I45" s="32">
        <f>I44*1.1</f>
        <v>0</v>
      </c>
      <c r="J45" s="8"/>
    </row>
    <row r="46" spans="1:10" ht="7.5" customHeight="1">
      <c r="A46" s="67"/>
      <c r="C46" s="5"/>
      <c r="D46" s="5"/>
      <c r="E46" s="21"/>
      <c r="F46" s="21"/>
      <c r="G46" s="21"/>
      <c r="H46" s="21"/>
      <c r="I46" s="61"/>
      <c r="J46" s="8"/>
    </row>
    <row r="47" spans="1:10" ht="16.5" customHeight="1">
      <c r="A47" s="67" t="s">
        <v>84</v>
      </c>
      <c r="B47" s="93" t="s">
        <v>95</v>
      </c>
      <c r="C47" s="94"/>
      <c r="D47" s="94"/>
      <c r="E47" s="95"/>
      <c r="F47" s="95"/>
      <c r="G47" s="95"/>
      <c r="H47" s="94"/>
      <c r="I47" s="12" t="s">
        <v>43</v>
      </c>
      <c r="J47" s="96"/>
    </row>
    <row r="48" spans="1:10" ht="16.5" customHeight="1">
      <c r="A48" s="67" t="s">
        <v>85</v>
      </c>
      <c r="B48" s="75"/>
      <c r="C48" s="88" t="s">
        <v>6</v>
      </c>
      <c r="D48" s="88"/>
      <c r="E48" s="89"/>
      <c r="F48" s="89"/>
      <c r="G48" s="102"/>
      <c r="H48" s="100"/>
      <c r="I48" s="91">
        <f>SUM(I24:I29)</f>
        <v>0</v>
      </c>
      <c r="J48" s="81"/>
    </row>
    <row r="49" spans="1:10" ht="16.5" customHeight="1">
      <c r="A49" s="67" t="s">
        <v>86</v>
      </c>
      <c r="B49" s="2"/>
      <c r="C49" s="55" t="s">
        <v>42</v>
      </c>
      <c r="D49" s="55"/>
      <c r="E49" s="58"/>
      <c r="F49" s="58"/>
      <c r="G49" s="103"/>
      <c r="H49" s="64"/>
      <c r="I49" s="17">
        <f>SUM(I10:I11)</f>
        <v>0</v>
      </c>
      <c r="J49" s="15"/>
    </row>
    <row r="50" spans="1:10" ht="16.5" customHeight="1">
      <c r="A50" s="67" t="s">
        <v>87</v>
      </c>
      <c r="B50" s="2"/>
      <c r="C50" s="55" t="s">
        <v>4</v>
      </c>
      <c r="D50" s="55"/>
      <c r="E50" s="58"/>
      <c r="F50" s="58"/>
      <c r="G50" s="103"/>
      <c r="H50" s="65"/>
      <c r="I50" s="66">
        <f>SUM(I31:I37)</f>
        <v>0</v>
      </c>
      <c r="J50" s="15"/>
    </row>
    <row r="51" spans="1:10" ht="16.5" customHeight="1" thickBot="1">
      <c r="A51" s="67" t="s">
        <v>88</v>
      </c>
      <c r="B51" s="3"/>
      <c r="C51" s="49" t="s">
        <v>1</v>
      </c>
      <c r="D51" s="49"/>
      <c r="E51" s="50"/>
      <c r="F51" s="50"/>
      <c r="G51" s="50"/>
      <c r="H51" s="30"/>
      <c r="I51" s="31">
        <f>SUM(I48:I50)</f>
        <v>0</v>
      </c>
      <c r="J51" s="7"/>
    </row>
    <row r="52" spans="1:10" ht="16.5" customHeight="1" thickBot="1">
      <c r="A52" s="67" t="s">
        <v>89</v>
      </c>
      <c r="C52" s="6" t="s">
        <v>2</v>
      </c>
      <c r="D52" s="6"/>
      <c r="E52" s="23"/>
      <c r="F52" s="23"/>
      <c r="G52" s="23"/>
      <c r="H52" s="23"/>
      <c r="I52" s="32">
        <f>I51*1.1</f>
        <v>0</v>
      </c>
      <c r="J52" s="8"/>
    </row>
    <row r="53" spans="1:10" ht="16.5" customHeight="1"/>
    <row r="54" spans="1:10" ht="16.5" customHeight="1"/>
    <row r="55" spans="1:10" ht="16.5" customHeight="1"/>
    <row r="56" spans="1:10" ht="16.5" customHeight="1"/>
    <row r="57" spans="1:10" ht="16.5" customHeight="1"/>
    <row r="58" spans="1:10" ht="16.5" customHeight="1"/>
    <row r="59" spans="1:10" ht="16.5" customHeight="1"/>
    <row r="60" spans="1:10" ht="16.5" customHeight="1"/>
  </sheetData>
  <mergeCells count="2">
    <mergeCell ref="B1:J1"/>
    <mergeCell ref="F6:G6"/>
  </mergeCells>
  <phoneticPr fontId="6"/>
  <printOptions horizontalCentered="1"/>
  <pageMargins left="0.47244094488188981" right="0.47244094488188981" top="0.31496062992125984" bottom="0.27559055118110237" header="0.11811023622047245" footer="7.874015748031496E-2"/>
  <pageSetup paperSize="9"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view="pageBreakPreview" zoomScaleNormal="100" zoomScaleSheetLayoutView="100" workbookViewId="0">
      <selection activeCell="J27" sqref="J27"/>
    </sheetView>
  </sheetViews>
  <sheetFormatPr defaultColWidth="11.6328125" defaultRowHeight="11"/>
  <cols>
    <col min="1" max="1" width="3.26953125" style="1" customWidth="1"/>
    <col min="2" max="2" width="4.453125" style="1" customWidth="1"/>
    <col min="3" max="3" width="21.6328125" style="1" customWidth="1"/>
    <col min="4" max="4" width="29.453125" style="1" customWidth="1"/>
    <col min="5" max="5" width="8.90625" style="18" customWidth="1"/>
    <col min="6" max="6" width="4.6328125" style="18" customWidth="1"/>
    <col min="7" max="7" width="9.08984375" style="18" customWidth="1"/>
    <col min="8" max="9" width="8.453125" style="1" customWidth="1"/>
    <col min="10" max="10" width="68.7265625" style="1" customWidth="1"/>
    <col min="11" max="11" width="0.453125" style="1" customWidth="1"/>
    <col min="12" max="16384" width="11.6328125" style="1"/>
  </cols>
  <sheetData>
    <row r="1" spans="1:11" ht="19.5" customHeight="1">
      <c r="B1" s="106" t="s">
        <v>102</v>
      </c>
      <c r="C1" s="106"/>
      <c r="D1" s="106"/>
      <c r="E1" s="106"/>
      <c r="F1" s="106"/>
      <c r="G1" s="106"/>
      <c r="H1" s="106"/>
      <c r="I1" s="106"/>
      <c r="J1" s="106"/>
    </row>
    <row r="2" spans="1:11" ht="15" customHeight="1">
      <c r="C2" s="9"/>
      <c r="D2" s="9"/>
      <c r="E2" s="19"/>
      <c r="F2" s="19"/>
      <c r="G2" s="19"/>
      <c r="J2" s="27" t="s">
        <v>101</v>
      </c>
      <c r="K2" s="27"/>
    </row>
    <row r="3" spans="1:11" ht="15" customHeight="1">
      <c r="B3" s="105" t="s">
        <v>112</v>
      </c>
      <c r="C3" s="9"/>
      <c r="D3" s="9"/>
      <c r="E3" s="19"/>
      <c r="F3" s="19"/>
      <c r="G3" s="19"/>
      <c r="J3" s="27" t="s">
        <v>100</v>
      </c>
      <c r="K3" s="27"/>
    </row>
    <row r="4" spans="1:11" ht="15" customHeight="1">
      <c r="B4" s="104"/>
      <c r="C4" s="9"/>
      <c r="D4" s="9"/>
      <c r="E4" s="19"/>
      <c r="F4" s="19"/>
      <c r="G4" s="19"/>
      <c r="J4" s="27"/>
      <c r="K4" s="27"/>
    </row>
    <row r="5" spans="1:11" ht="13.5" customHeight="1">
      <c r="I5" s="10" t="s">
        <v>11</v>
      </c>
    </row>
    <row r="6" spans="1:11" ht="16.5" customHeight="1">
      <c r="B6" s="68"/>
      <c r="C6" s="11" t="s">
        <v>0</v>
      </c>
      <c r="D6" s="11" t="s">
        <v>17</v>
      </c>
      <c r="E6" s="101" t="s">
        <v>10</v>
      </c>
      <c r="F6" s="107" t="s">
        <v>18</v>
      </c>
      <c r="G6" s="107"/>
      <c r="H6" s="11" t="s">
        <v>9</v>
      </c>
      <c r="I6" s="69" t="s">
        <v>46</v>
      </c>
      <c r="J6" s="69" t="s">
        <v>99</v>
      </c>
    </row>
    <row r="7" spans="1:11" ht="7.5" customHeight="1">
      <c r="A7" s="67"/>
      <c r="C7" s="5"/>
      <c r="D7" s="5"/>
      <c r="E7" s="21"/>
      <c r="F7" s="21"/>
      <c r="G7" s="21"/>
      <c r="H7" s="21"/>
      <c r="I7" s="61"/>
      <c r="J7" s="8"/>
    </row>
    <row r="8" spans="1:11" ht="16.5" customHeight="1">
      <c r="A8" s="67" t="s">
        <v>48</v>
      </c>
      <c r="B8" s="82" t="s">
        <v>103</v>
      </c>
      <c r="C8" s="12"/>
      <c r="D8" s="12"/>
      <c r="E8" s="83"/>
      <c r="F8" s="84"/>
      <c r="G8" s="83"/>
      <c r="H8" s="12"/>
      <c r="I8" s="12"/>
      <c r="J8" s="85"/>
    </row>
    <row r="9" spans="1:11" ht="16.5" customHeight="1">
      <c r="A9" s="67" t="s">
        <v>49</v>
      </c>
      <c r="B9" s="75"/>
      <c r="C9" s="76" t="s">
        <v>104</v>
      </c>
      <c r="D9" s="77"/>
      <c r="E9" s="78"/>
      <c r="F9" s="78"/>
      <c r="G9" s="78"/>
      <c r="H9" s="17">
        <f>E9*F9</f>
        <v>0</v>
      </c>
      <c r="I9" s="28">
        <f>H9*0.15</f>
        <v>0</v>
      </c>
      <c r="J9" s="81"/>
    </row>
    <row r="10" spans="1:11" ht="16.5" customHeight="1">
      <c r="A10" s="67" t="s">
        <v>50</v>
      </c>
      <c r="B10" s="2"/>
      <c r="C10" s="38"/>
      <c r="D10" s="44"/>
      <c r="E10" s="46"/>
      <c r="F10" s="20"/>
      <c r="G10" s="20"/>
      <c r="H10" s="17">
        <f>E10*F10</f>
        <v>0</v>
      </c>
      <c r="I10" s="28">
        <f>H10*0.15</f>
        <v>0</v>
      </c>
      <c r="J10" s="15"/>
    </row>
    <row r="11" spans="1:11" ht="16.5" customHeight="1">
      <c r="A11" s="67" t="s">
        <v>51</v>
      </c>
      <c r="B11" s="2"/>
      <c r="C11" s="39" t="s">
        <v>105</v>
      </c>
      <c r="D11" s="44"/>
      <c r="E11" s="46"/>
      <c r="F11" s="20"/>
      <c r="G11" s="20"/>
      <c r="H11" s="17">
        <f t="shared" ref="H11:H20" si="0">E11*F11</f>
        <v>0</v>
      </c>
      <c r="I11" s="28">
        <f t="shared" ref="I11:I20" si="1">H11*0.15</f>
        <v>0</v>
      </c>
      <c r="J11" s="15"/>
    </row>
    <row r="12" spans="1:11" ht="16.5" customHeight="1">
      <c r="A12" s="67" t="s">
        <v>52</v>
      </c>
      <c r="B12" s="2"/>
      <c r="C12" s="38"/>
      <c r="D12" s="44"/>
      <c r="E12" s="46"/>
      <c r="F12" s="33"/>
      <c r="G12" s="20"/>
      <c r="H12" s="17">
        <f t="shared" si="0"/>
        <v>0</v>
      </c>
      <c r="I12" s="28">
        <f t="shared" si="1"/>
        <v>0</v>
      </c>
      <c r="J12" s="35"/>
    </row>
    <row r="13" spans="1:11" ht="16.5" customHeight="1">
      <c r="A13" s="67" t="s">
        <v>53</v>
      </c>
      <c r="B13" s="2"/>
      <c r="C13" s="40"/>
      <c r="D13" s="44"/>
      <c r="E13" s="46"/>
      <c r="F13" s="33"/>
      <c r="G13" s="20"/>
      <c r="H13" s="17">
        <f t="shared" si="0"/>
        <v>0</v>
      </c>
      <c r="I13" s="28">
        <f t="shared" si="1"/>
        <v>0</v>
      </c>
      <c r="J13" s="36"/>
    </row>
    <row r="14" spans="1:11" ht="17.25" customHeight="1">
      <c r="A14" s="67" t="s">
        <v>54</v>
      </c>
      <c r="B14" s="2"/>
      <c r="C14" s="41"/>
      <c r="D14" s="45"/>
      <c r="E14" s="47"/>
      <c r="F14" s="34"/>
      <c r="G14" s="20"/>
      <c r="H14" s="17">
        <f t="shared" si="0"/>
        <v>0</v>
      </c>
      <c r="I14" s="28">
        <f t="shared" si="1"/>
        <v>0</v>
      </c>
      <c r="J14" s="37"/>
    </row>
    <row r="15" spans="1:11" ht="17.25" customHeight="1">
      <c r="A15" s="67" t="s">
        <v>55</v>
      </c>
      <c r="B15" s="2"/>
      <c r="C15" s="42"/>
      <c r="D15" s="44"/>
      <c r="E15" s="46"/>
      <c r="F15" s="33"/>
      <c r="G15" s="20"/>
      <c r="H15" s="17">
        <f t="shared" si="0"/>
        <v>0</v>
      </c>
      <c r="I15" s="28">
        <f t="shared" si="1"/>
        <v>0</v>
      </c>
      <c r="J15" s="15"/>
    </row>
    <row r="16" spans="1:11" ht="16.5" customHeight="1">
      <c r="A16" s="67" t="s">
        <v>56</v>
      </c>
      <c r="B16" s="2"/>
      <c r="C16" s="43"/>
      <c r="D16" s="44"/>
      <c r="E16" s="46"/>
      <c r="F16" s="33"/>
      <c r="G16" s="20"/>
      <c r="H16" s="17">
        <f t="shared" si="0"/>
        <v>0</v>
      </c>
      <c r="I16" s="28">
        <f t="shared" si="1"/>
        <v>0</v>
      </c>
      <c r="J16" s="15"/>
    </row>
    <row r="17" spans="1:10" ht="16.5" customHeight="1">
      <c r="A17" s="67" t="s">
        <v>57</v>
      </c>
      <c r="B17" s="2"/>
      <c r="C17" s="43"/>
      <c r="D17" s="44"/>
      <c r="E17" s="46"/>
      <c r="F17" s="33"/>
      <c r="G17" s="20"/>
      <c r="H17" s="17">
        <f t="shared" si="0"/>
        <v>0</v>
      </c>
      <c r="I17" s="28">
        <f t="shared" si="1"/>
        <v>0</v>
      </c>
      <c r="J17" s="15"/>
    </row>
    <row r="18" spans="1:10" ht="16.5" customHeight="1">
      <c r="A18" s="67" t="s">
        <v>58</v>
      </c>
      <c r="B18" s="2"/>
      <c r="C18" s="43"/>
      <c r="D18" s="44"/>
      <c r="E18" s="46"/>
      <c r="F18" s="33"/>
      <c r="G18" s="20"/>
      <c r="H18" s="17">
        <f t="shared" si="0"/>
        <v>0</v>
      </c>
      <c r="I18" s="28">
        <f t="shared" si="1"/>
        <v>0</v>
      </c>
      <c r="J18" s="15"/>
    </row>
    <row r="19" spans="1:10" ht="16.5" customHeight="1">
      <c r="A19" s="67" t="s">
        <v>59</v>
      </c>
      <c r="B19" s="2"/>
      <c r="C19" s="43"/>
      <c r="D19" s="44"/>
      <c r="E19" s="48"/>
      <c r="F19" s="24"/>
      <c r="G19" s="24"/>
      <c r="H19" s="17">
        <f t="shared" si="0"/>
        <v>0</v>
      </c>
      <c r="I19" s="28">
        <f t="shared" si="1"/>
        <v>0</v>
      </c>
      <c r="J19" s="15"/>
    </row>
    <row r="20" spans="1:10" ht="16.5" customHeight="1" thickBot="1">
      <c r="A20" s="67" t="s">
        <v>60</v>
      </c>
      <c r="B20" s="3"/>
      <c r="C20" s="25" t="s">
        <v>1</v>
      </c>
      <c r="D20" s="25"/>
      <c r="E20" s="26"/>
      <c r="F20" s="26"/>
      <c r="G20" s="29"/>
      <c r="H20" s="17">
        <f t="shared" si="0"/>
        <v>0</v>
      </c>
      <c r="I20" s="30">
        <f t="shared" si="1"/>
        <v>0</v>
      </c>
      <c r="J20" s="7"/>
    </row>
    <row r="21" spans="1:10" ht="16.5" customHeight="1" thickBot="1">
      <c r="A21" s="67" t="s">
        <v>61</v>
      </c>
      <c r="C21" s="5" t="s">
        <v>2</v>
      </c>
      <c r="D21" s="5"/>
      <c r="E21" s="21"/>
      <c r="F21" s="21"/>
      <c r="G21" s="21"/>
      <c r="H21" s="32">
        <f>H20*1.1</f>
        <v>0</v>
      </c>
      <c r="I21" s="61"/>
      <c r="J21" s="8"/>
    </row>
    <row r="22" spans="1:10" ht="7.5" customHeight="1">
      <c r="A22" s="67"/>
      <c r="C22" s="5"/>
      <c r="D22" s="5"/>
      <c r="E22" s="21"/>
      <c r="F22" s="21"/>
      <c r="G22" s="21"/>
      <c r="H22" s="21"/>
      <c r="I22" s="61"/>
      <c r="J22" s="8"/>
    </row>
    <row r="23" spans="1:10" ht="16.5" customHeight="1">
      <c r="A23" s="67" t="s">
        <v>62</v>
      </c>
      <c r="B23" s="93" t="s">
        <v>93</v>
      </c>
      <c r="C23" s="94"/>
      <c r="D23" s="94"/>
      <c r="E23" s="95"/>
      <c r="F23" s="95"/>
      <c r="G23" s="95"/>
      <c r="H23" s="94"/>
      <c r="I23" s="94"/>
      <c r="J23" s="96"/>
    </row>
    <row r="24" spans="1:10" ht="16.5" customHeight="1">
      <c r="A24" s="67" t="s">
        <v>63</v>
      </c>
      <c r="B24" s="86"/>
      <c r="C24" s="87" t="s">
        <v>5</v>
      </c>
      <c r="D24" s="88"/>
      <c r="E24" s="89"/>
      <c r="F24" s="90"/>
      <c r="G24" s="90"/>
      <c r="H24" s="91">
        <f t="shared" ref="H24:H36" si="2">E24*F24</f>
        <v>0</v>
      </c>
      <c r="I24" s="92">
        <f t="shared" ref="I24:I31" si="3">H24*0.08</f>
        <v>0</v>
      </c>
      <c r="J24" s="81"/>
    </row>
    <row r="25" spans="1:10" ht="16.5" customHeight="1">
      <c r="A25" s="67" t="s">
        <v>64</v>
      </c>
      <c r="B25" s="4"/>
      <c r="C25" s="70"/>
      <c r="D25" s="55"/>
      <c r="E25" s="58"/>
      <c r="F25" s="22"/>
      <c r="G25" s="22"/>
      <c r="H25" s="17">
        <f t="shared" si="2"/>
        <v>0</v>
      </c>
      <c r="I25" s="28">
        <f t="shared" si="3"/>
        <v>0</v>
      </c>
      <c r="J25" s="15"/>
    </row>
    <row r="26" spans="1:10" ht="16.5" customHeight="1">
      <c r="A26" s="67" t="s">
        <v>65</v>
      </c>
      <c r="B26" s="4"/>
      <c r="C26" s="70"/>
      <c r="D26" s="55"/>
      <c r="E26" s="58"/>
      <c r="F26" s="22"/>
      <c r="G26" s="22"/>
      <c r="H26" s="17">
        <f t="shared" si="2"/>
        <v>0</v>
      </c>
      <c r="I26" s="28">
        <f t="shared" si="3"/>
        <v>0</v>
      </c>
      <c r="J26" s="15"/>
    </row>
    <row r="27" spans="1:10" ht="16.5" customHeight="1">
      <c r="A27" s="67" t="s">
        <v>66</v>
      </c>
      <c r="B27" s="4"/>
      <c r="C27" s="70"/>
      <c r="D27" s="55"/>
      <c r="E27" s="58"/>
      <c r="F27" s="22"/>
      <c r="G27" s="22"/>
      <c r="H27" s="17">
        <f t="shared" si="2"/>
        <v>0</v>
      </c>
      <c r="I27" s="28">
        <f t="shared" si="3"/>
        <v>0</v>
      </c>
      <c r="J27" s="15"/>
    </row>
    <row r="28" spans="1:10" ht="16.5" customHeight="1">
      <c r="A28" s="67" t="s">
        <v>67</v>
      </c>
      <c r="B28" s="4"/>
      <c r="C28" s="70"/>
      <c r="D28" s="55"/>
      <c r="E28" s="58"/>
      <c r="F28" s="22"/>
      <c r="G28" s="22"/>
      <c r="H28" s="17">
        <f t="shared" si="2"/>
        <v>0</v>
      </c>
      <c r="I28" s="28">
        <f t="shared" si="3"/>
        <v>0</v>
      </c>
      <c r="J28" s="15"/>
    </row>
    <row r="29" spans="1:10" ht="16.5" customHeight="1">
      <c r="A29" s="67" t="s">
        <v>68</v>
      </c>
      <c r="B29" s="4"/>
      <c r="C29" s="70"/>
      <c r="D29" s="55"/>
      <c r="E29" s="58"/>
      <c r="F29" s="22"/>
      <c r="G29" s="22"/>
      <c r="H29" s="17">
        <f t="shared" si="2"/>
        <v>0</v>
      </c>
      <c r="I29" s="28">
        <f t="shared" si="3"/>
        <v>0</v>
      </c>
      <c r="J29" s="15"/>
    </row>
    <row r="30" spans="1:10" ht="16.5" customHeight="1">
      <c r="A30" s="67" t="s">
        <v>69</v>
      </c>
      <c r="B30" s="2"/>
      <c r="C30" s="39"/>
      <c r="D30" s="43"/>
      <c r="E30" s="59"/>
      <c r="F30" s="24"/>
      <c r="G30" s="24"/>
      <c r="H30" s="17">
        <f>SUM(H24:H29)*0.05</f>
        <v>0</v>
      </c>
      <c r="I30" s="28">
        <f t="shared" si="3"/>
        <v>0</v>
      </c>
      <c r="J30" s="15"/>
    </row>
    <row r="31" spans="1:10" ht="16.5" customHeight="1">
      <c r="A31" s="67" t="s">
        <v>70</v>
      </c>
      <c r="B31" s="2"/>
      <c r="C31" s="56" t="s">
        <v>3</v>
      </c>
      <c r="D31" s="57"/>
      <c r="E31" s="58"/>
      <c r="F31" s="22"/>
      <c r="G31" s="22"/>
      <c r="H31" s="17">
        <f t="shared" si="2"/>
        <v>0</v>
      </c>
      <c r="I31" s="28">
        <f t="shared" si="3"/>
        <v>0</v>
      </c>
      <c r="J31" s="15"/>
    </row>
    <row r="32" spans="1:10" ht="16.5" customHeight="1">
      <c r="A32" s="67" t="s">
        <v>71</v>
      </c>
      <c r="B32" s="2"/>
      <c r="C32" s="70"/>
      <c r="D32" s="57"/>
      <c r="E32" s="58"/>
      <c r="F32" s="22"/>
      <c r="G32" s="22"/>
      <c r="H32" s="17">
        <f t="shared" si="2"/>
        <v>0</v>
      </c>
      <c r="I32" s="28">
        <f t="shared" ref="I32:I37" si="4">H32*0.1</f>
        <v>0</v>
      </c>
      <c r="J32" s="15"/>
    </row>
    <row r="33" spans="1:10" ht="16.5" customHeight="1">
      <c r="A33" s="67" t="s">
        <v>72</v>
      </c>
      <c r="B33" s="2"/>
      <c r="C33" s="70"/>
      <c r="D33" s="57"/>
      <c r="E33" s="58"/>
      <c r="F33" s="22"/>
      <c r="G33" s="22"/>
      <c r="H33" s="17">
        <f t="shared" si="2"/>
        <v>0</v>
      </c>
      <c r="I33" s="28">
        <f t="shared" si="4"/>
        <v>0</v>
      </c>
      <c r="J33" s="15"/>
    </row>
    <row r="34" spans="1:10" ht="16.5" customHeight="1">
      <c r="A34" s="67" t="s">
        <v>73</v>
      </c>
      <c r="B34" s="2"/>
      <c r="C34" s="70"/>
      <c r="D34" s="57"/>
      <c r="E34" s="58"/>
      <c r="F34" s="22"/>
      <c r="G34" s="22"/>
      <c r="H34" s="17">
        <f t="shared" si="2"/>
        <v>0</v>
      </c>
      <c r="I34" s="28">
        <f t="shared" si="4"/>
        <v>0</v>
      </c>
      <c r="J34" s="15"/>
    </row>
    <row r="35" spans="1:10" ht="16.5" customHeight="1">
      <c r="A35" s="67" t="s">
        <v>74</v>
      </c>
      <c r="B35" s="4"/>
      <c r="C35" s="70"/>
      <c r="D35" s="57"/>
      <c r="E35" s="58"/>
      <c r="F35" s="22"/>
      <c r="G35" s="22"/>
      <c r="H35" s="17">
        <f t="shared" si="2"/>
        <v>0</v>
      </c>
      <c r="I35" s="28">
        <f t="shared" si="4"/>
        <v>0</v>
      </c>
      <c r="J35" s="15"/>
    </row>
    <row r="36" spans="1:10" ht="16.5" customHeight="1">
      <c r="A36" s="67" t="s">
        <v>75</v>
      </c>
      <c r="B36" s="4"/>
      <c r="C36" s="70"/>
      <c r="D36" s="72"/>
      <c r="E36" s="60"/>
      <c r="F36" s="53"/>
      <c r="G36" s="53"/>
      <c r="H36" s="17">
        <f t="shared" si="2"/>
        <v>0</v>
      </c>
      <c r="I36" s="28">
        <f t="shared" si="4"/>
        <v>0</v>
      </c>
      <c r="J36" s="54"/>
    </row>
    <row r="37" spans="1:10" ht="16.5" customHeight="1">
      <c r="A37" s="67" t="s">
        <v>76</v>
      </c>
      <c r="B37" s="4"/>
      <c r="C37" s="71"/>
      <c r="D37" s="57"/>
      <c r="E37" s="58"/>
      <c r="F37" s="22"/>
      <c r="G37" s="22"/>
      <c r="H37" s="17">
        <f>E37*F37</f>
        <v>0</v>
      </c>
      <c r="I37" s="28">
        <f t="shared" si="4"/>
        <v>0</v>
      </c>
      <c r="J37" s="54"/>
    </row>
    <row r="38" spans="1:10" ht="16.5" customHeight="1" thickBot="1">
      <c r="A38" s="67" t="s">
        <v>77</v>
      </c>
      <c r="B38" s="3"/>
      <c r="C38" s="49" t="s">
        <v>1</v>
      </c>
      <c r="D38" s="49"/>
      <c r="E38" s="50"/>
      <c r="F38" s="50"/>
      <c r="G38" s="51" t="s">
        <v>96</v>
      </c>
      <c r="H38" s="52">
        <f>SUM(H24:H37)</f>
        <v>0</v>
      </c>
      <c r="I38" s="30"/>
      <c r="J38" s="7"/>
    </row>
    <row r="39" spans="1:10" ht="16.5" customHeight="1" thickBot="1">
      <c r="A39" s="67" t="s">
        <v>78</v>
      </c>
      <c r="C39" s="6" t="s">
        <v>2</v>
      </c>
      <c r="D39" s="6"/>
      <c r="E39" s="23"/>
      <c r="F39" s="23"/>
      <c r="G39" s="23"/>
      <c r="H39" s="32">
        <f>H38*1.1</f>
        <v>0</v>
      </c>
      <c r="I39" s="61"/>
      <c r="J39" s="8"/>
    </row>
    <row r="40" spans="1:10" ht="7.5" customHeight="1">
      <c r="A40" s="67"/>
      <c r="C40" s="5"/>
      <c r="D40" s="5"/>
      <c r="E40" s="21"/>
      <c r="F40" s="21"/>
      <c r="G40" s="21"/>
      <c r="H40" s="21"/>
      <c r="I40" s="61"/>
      <c r="J40" s="8"/>
    </row>
    <row r="41" spans="1:10" ht="16.5" customHeight="1">
      <c r="A41" s="67" t="s">
        <v>79</v>
      </c>
      <c r="B41" s="93" t="s">
        <v>94</v>
      </c>
      <c r="C41" s="94"/>
      <c r="D41" s="94"/>
      <c r="E41" s="95"/>
      <c r="F41" s="95"/>
      <c r="G41" s="95"/>
      <c r="H41" s="94"/>
      <c r="I41" s="12" t="s">
        <v>43</v>
      </c>
      <c r="J41" s="96"/>
    </row>
    <row r="42" spans="1:10" ht="16.5" customHeight="1">
      <c r="A42" s="67" t="s">
        <v>80</v>
      </c>
      <c r="B42" s="86"/>
      <c r="C42" s="97" t="s">
        <v>41</v>
      </c>
      <c r="D42" s="98"/>
      <c r="E42" s="89"/>
      <c r="F42" s="99"/>
      <c r="G42" s="90"/>
      <c r="H42" s="100"/>
      <c r="I42" s="91">
        <v>0</v>
      </c>
      <c r="J42" s="81"/>
    </row>
    <row r="43" spans="1:10" ht="16.5" customHeight="1">
      <c r="A43" s="67" t="s">
        <v>81</v>
      </c>
      <c r="B43" s="4"/>
      <c r="C43" s="13" t="s">
        <v>8</v>
      </c>
      <c r="D43" s="57"/>
      <c r="E43" s="74"/>
      <c r="F43" s="73"/>
      <c r="G43" s="22"/>
      <c r="H43" s="65"/>
      <c r="I43" s="14">
        <v>0</v>
      </c>
      <c r="J43" s="15"/>
    </row>
    <row r="44" spans="1:10" ht="16.5" customHeight="1" thickBot="1">
      <c r="A44" s="67" t="s">
        <v>82</v>
      </c>
      <c r="B44" s="3"/>
      <c r="C44" s="49" t="s">
        <v>1</v>
      </c>
      <c r="D44" s="49"/>
      <c r="E44" s="50"/>
      <c r="F44" s="50"/>
      <c r="G44" s="50"/>
      <c r="H44" s="30"/>
      <c r="I44" s="31">
        <f>SUM(I42:I43)</f>
        <v>0</v>
      </c>
      <c r="J44" s="7"/>
    </row>
    <row r="45" spans="1:10" ht="16.5" customHeight="1" thickBot="1">
      <c r="A45" s="67" t="s">
        <v>83</v>
      </c>
      <c r="C45" s="6" t="s">
        <v>2</v>
      </c>
      <c r="D45" s="6"/>
      <c r="E45" s="23"/>
      <c r="F45" s="23"/>
      <c r="G45" s="23"/>
      <c r="H45" s="23"/>
      <c r="I45" s="32">
        <f>I44*1.1</f>
        <v>0</v>
      </c>
      <c r="J45" s="8"/>
    </row>
    <row r="46" spans="1:10" ht="7.5" customHeight="1">
      <c r="A46" s="67"/>
      <c r="C46" s="5"/>
      <c r="D46" s="5"/>
      <c r="E46" s="21"/>
      <c r="F46" s="21"/>
      <c r="G46" s="21"/>
      <c r="H46" s="21"/>
      <c r="I46" s="61"/>
      <c r="J46" s="8"/>
    </row>
    <row r="47" spans="1:10" ht="16.5" customHeight="1">
      <c r="A47" s="67" t="s">
        <v>84</v>
      </c>
      <c r="B47" s="93" t="s">
        <v>95</v>
      </c>
      <c r="C47" s="94"/>
      <c r="D47" s="94"/>
      <c r="E47" s="95"/>
      <c r="F47" s="95"/>
      <c r="G47" s="95"/>
      <c r="H47" s="94"/>
      <c r="I47" s="12" t="s">
        <v>43</v>
      </c>
      <c r="J47" s="96"/>
    </row>
    <row r="48" spans="1:10" ht="16.5" customHeight="1">
      <c r="A48" s="67" t="s">
        <v>85</v>
      </c>
      <c r="B48" s="75"/>
      <c r="C48" s="88" t="s">
        <v>6</v>
      </c>
      <c r="D48" s="88"/>
      <c r="E48" s="89"/>
      <c r="F48" s="89"/>
      <c r="G48" s="102"/>
      <c r="H48" s="100"/>
      <c r="I48" s="91">
        <f>SUM(I24:I29)</f>
        <v>0</v>
      </c>
      <c r="J48" s="81"/>
    </row>
    <row r="49" spans="1:10" ht="16.5" customHeight="1">
      <c r="A49" s="67" t="s">
        <v>86</v>
      </c>
      <c r="B49" s="2"/>
      <c r="C49" s="55" t="s">
        <v>42</v>
      </c>
      <c r="D49" s="55"/>
      <c r="E49" s="58"/>
      <c r="F49" s="58"/>
      <c r="G49" s="103"/>
      <c r="H49" s="64"/>
      <c r="I49" s="17">
        <f>SUM(I10:I11)</f>
        <v>0</v>
      </c>
      <c r="J49" s="15"/>
    </row>
    <row r="50" spans="1:10" ht="16.5" customHeight="1">
      <c r="A50" s="67" t="s">
        <v>87</v>
      </c>
      <c r="B50" s="2"/>
      <c r="C50" s="55" t="s">
        <v>4</v>
      </c>
      <c r="D50" s="55"/>
      <c r="E50" s="58"/>
      <c r="F50" s="58"/>
      <c r="G50" s="103"/>
      <c r="H50" s="65"/>
      <c r="I50" s="66">
        <f>SUM(I31:I37)</f>
        <v>0</v>
      </c>
      <c r="J50" s="15"/>
    </row>
    <row r="51" spans="1:10" ht="16.5" customHeight="1" thickBot="1">
      <c r="A51" s="67" t="s">
        <v>88</v>
      </c>
      <c r="B51" s="3"/>
      <c r="C51" s="49" t="s">
        <v>1</v>
      </c>
      <c r="D51" s="49"/>
      <c r="E51" s="50"/>
      <c r="F51" s="50"/>
      <c r="G51" s="50"/>
      <c r="H51" s="30"/>
      <c r="I51" s="31">
        <f>SUM(I48:I50)</f>
        <v>0</v>
      </c>
      <c r="J51" s="7"/>
    </row>
    <row r="52" spans="1:10" ht="16.5" customHeight="1" thickBot="1">
      <c r="A52" s="67" t="s">
        <v>89</v>
      </c>
      <c r="C52" s="6" t="s">
        <v>2</v>
      </c>
      <c r="D52" s="6"/>
      <c r="E52" s="23"/>
      <c r="F52" s="23"/>
      <c r="G52" s="23"/>
      <c r="H52" s="23"/>
      <c r="I52" s="32">
        <f>I51*1.1</f>
        <v>0</v>
      </c>
      <c r="J52" s="8"/>
    </row>
    <row r="53" spans="1:10" ht="16.5" customHeight="1"/>
    <row r="54" spans="1:10" ht="16.5" customHeight="1"/>
    <row r="55" spans="1:10" ht="16.5" customHeight="1"/>
    <row r="56" spans="1:10" ht="16.5" customHeight="1"/>
    <row r="57" spans="1:10" ht="16.5" customHeight="1"/>
    <row r="58" spans="1:10" ht="16.5" customHeight="1"/>
    <row r="59" spans="1:10" ht="16.5" customHeight="1"/>
    <row r="60" spans="1:10" ht="16.5" customHeight="1"/>
  </sheetData>
  <mergeCells count="2">
    <mergeCell ref="B1:J1"/>
    <mergeCell ref="F6:G6"/>
  </mergeCells>
  <phoneticPr fontId="6"/>
  <printOptions horizontalCentered="1"/>
  <pageMargins left="0.47244094488188981" right="0.47244094488188981" top="0.31496062992125984" bottom="0.27559055118110237" header="0.11811023622047245" footer="7.874015748031496E-2"/>
  <pageSetup paperSize="9"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view="pageBreakPreview" zoomScaleNormal="100" zoomScaleSheetLayoutView="100" workbookViewId="0">
      <selection activeCell="B3" sqref="B3"/>
    </sheetView>
  </sheetViews>
  <sheetFormatPr defaultColWidth="11.6328125" defaultRowHeight="11"/>
  <cols>
    <col min="1" max="1" width="3.26953125" style="1" customWidth="1"/>
    <col min="2" max="2" width="4.453125" style="1" customWidth="1"/>
    <col min="3" max="3" width="21.6328125" style="1" customWidth="1"/>
    <col min="4" max="4" width="29.453125" style="1" customWidth="1"/>
    <col min="5" max="5" width="8.90625" style="18" customWidth="1"/>
    <col min="6" max="6" width="4.6328125" style="18" customWidth="1"/>
    <col min="7" max="7" width="9.08984375" style="18" customWidth="1"/>
    <col min="8" max="9" width="8.453125" style="1" customWidth="1"/>
    <col min="10" max="10" width="68.7265625" style="1" customWidth="1"/>
    <col min="11" max="11" width="0.453125" style="1" customWidth="1"/>
    <col min="12" max="16384" width="11.6328125" style="1"/>
  </cols>
  <sheetData>
    <row r="1" spans="1:11" ht="19.5" customHeight="1">
      <c r="B1" s="106" t="s">
        <v>102</v>
      </c>
      <c r="C1" s="106"/>
      <c r="D1" s="106"/>
      <c r="E1" s="106"/>
      <c r="F1" s="106"/>
      <c r="G1" s="106"/>
      <c r="H1" s="106"/>
      <c r="I1" s="106"/>
      <c r="J1" s="106"/>
    </row>
    <row r="2" spans="1:11" ht="15" customHeight="1">
      <c r="C2" s="9"/>
      <c r="D2" s="9"/>
      <c r="E2" s="19"/>
      <c r="F2" s="19"/>
      <c r="G2" s="19"/>
      <c r="J2" s="27" t="s">
        <v>101</v>
      </c>
      <c r="K2" s="27"/>
    </row>
    <row r="3" spans="1:11" ht="15" customHeight="1">
      <c r="B3" s="105" t="s">
        <v>113</v>
      </c>
      <c r="C3" s="9"/>
      <c r="D3" s="9"/>
      <c r="E3" s="19"/>
      <c r="F3" s="19"/>
      <c r="G3" s="19"/>
      <c r="J3" s="27" t="s">
        <v>100</v>
      </c>
      <c r="K3" s="27"/>
    </row>
    <row r="4" spans="1:11" ht="15" customHeight="1">
      <c r="B4" s="104"/>
      <c r="C4" s="9"/>
      <c r="D4" s="9"/>
      <c r="E4" s="19"/>
      <c r="F4" s="19"/>
      <c r="G4" s="19"/>
      <c r="J4" s="27"/>
      <c r="K4" s="27"/>
    </row>
    <row r="5" spans="1:11" ht="13.5" customHeight="1">
      <c r="I5" s="10" t="s">
        <v>11</v>
      </c>
    </row>
    <row r="6" spans="1:11" ht="16.5" customHeight="1">
      <c r="B6" s="68"/>
      <c r="C6" s="11" t="s">
        <v>0</v>
      </c>
      <c r="D6" s="11" t="s">
        <v>17</v>
      </c>
      <c r="E6" s="101" t="s">
        <v>10</v>
      </c>
      <c r="F6" s="107" t="s">
        <v>18</v>
      </c>
      <c r="G6" s="107"/>
      <c r="H6" s="11" t="s">
        <v>9</v>
      </c>
      <c r="I6" s="69" t="s">
        <v>46</v>
      </c>
      <c r="J6" s="69" t="s">
        <v>99</v>
      </c>
    </row>
    <row r="7" spans="1:11" ht="7.5" customHeight="1">
      <c r="A7" s="67"/>
      <c r="C7" s="5"/>
      <c r="D7" s="5"/>
      <c r="E7" s="21"/>
      <c r="F7" s="21"/>
      <c r="G7" s="21"/>
      <c r="H7" s="21"/>
      <c r="I7" s="61"/>
      <c r="J7" s="8"/>
    </row>
    <row r="8" spans="1:11" ht="16.5" customHeight="1">
      <c r="A8" s="67" t="s">
        <v>48</v>
      </c>
      <c r="B8" s="82" t="s">
        <v>103</v>
      </c>
      <c r="C8" s="12"/>
      <c r="D8" s="12"/>
      <c r="E8" s="83"/>
      <c r="F8" s="84"/>
      <c r="G8" s="83"/>
      <c r="H8" s="12"/>
      <c r="I8" s="12"/>
      <c r="J8" s="85"/>
    </row>
    <row r="9" spans="1:11" ht="16.5" customHeight="1">
      <c r="A9" s="67" t="s">
        <v>49</v>
      </c>
      <c r="B9" s="75"/>
      <c r="C9" s="76" t="s">
        <v>104</v>
      </c>
      <c r="D9" s="77"/>
      <c r="E9" s="78"/>
      <c r="F9" s="78"/>
      <c r="G9" s="78"/>
      <c r="H9" s="17">
        <f>E9*F9</f>
        <v>0</v>
      </c>
      <c r="I9" s="28">
        <f>H9*0.15</f>
        <v>0</v>
      </c>
      <c r="J9" s="81"/>
    </row>
    <row r="10" spans="1:11" ht="16.5" customHeight="1">
      <c r="A10" s="67" t="s">
        <v>50</v>
      </c>
      <c r="B10" s="2"/>
      <c r="C10" s="38"/>
      <c r="D10" s="44"/>
      <c r="E10" s="46"/>
      <c r="F10" s="20"/>
      <c r="G10" s="20"/>
      <c r="H10" s="17">
        <f>E10*F10</f>
        <v>0</v>
      </c>
      <c r="I10" s="28">
        <f>H10*0.15</f>
        <v>0</v>
      </c>
      <c r="J10" s="15"/>
    </row>
    <row r="11" spans="1:11" ht="16.5" customHeight="1">
      <c r="A11" s="67" t="s">
        <v>51</v>
      </c>
      <c r="B11" s="2"/>
      <c r="C11" s="39" t="s">
        <v>105</v>
      </c>
      <c r="D11" s="44"/>
      <c r="E11" s="46"/>
      <c r="F11" s="20"/>
      <c r="G11" s="20"/>
      <c r="H11" s="17">
        <f t="shared" ref="H11:H20" si="0">E11*F11</f>
        <v>0</v>
      </c>
      <c r="I11" s="28">
        <f t="shared" ref="I11:I20" si="1">H11*0.15</f>
        <v>0</v>
      </c>
      <c r="J11" s="15"/>
    </row>
    <row r="12" spans="1:11" ht="16.5" customHeight="1">
      <c r="A12" s="67" t="s">
        <v>52</v>
      </c>
      <c r="B12" s="2"/>
      <c r="C12" s="38"/>
      <c r="D12" s="44"/>
      <c r="E12" s="46"/>
      <c r="F12" s="33"/>
      <c r="G12" s="20"/>
      <c r="H12" s="17">
        <f t="shared" si="0"/>
        <v>0</v>
      </c>
      <c r="I12" s="28">
        <f t="shared" si="1"/>
        <v>0</v>
      </c>
      <c r="J12" s="35"/>
    </row>
    <row r="13" spans="1:11" ht="16.5" customHeight="1">
      <c r="A13" s="67" t="s">
        <v>53</v>
      </c>
      <c r="B13" s="2"/>
      <c r="C13" s="40"/>
      <c r="D13" s="44"/>
      <c r="E13" s="46"/>
      <c r="F13" s="33"/>
      <c r="G13" s="20"/>
      <c r="H13" s="17">
        <f t="shared" si="0"/>
        <v>0</v>
      </c>
      <c r="I13" s="28">
        <f t="shared" si="1"/>
        <v>0</v>
      </c>
      <c r="J13" s="36"/>
    </row>
    <row r="14" spans="1:11" ht="17.25" customHeight="1">
      <c r="A14" s="67" t="s">
        <v>54</v>
      </c>
      <c r="B14" s="2"/>
      <c r="C14" s="41"/>
      <c r="D14" s="45"/>
      <c r="E14" s="47"/>
      <c r="F14" s="34"/>
      <c r="G14" s="20"/>
      <c r="H14" s="17">
        <f t="shared" si="0"/>
        <v>0</v>
      </c>
      <c r="I14" s="28">
        <f t="shared" si="1"/>
        <v>0</v>
      </c>
      <c r="J14" s="37"/>
    </row>
    <row r="15" spans="1:11" ht="17.25" customHeight="1">
      <c r="A15" s="67" t="s">
        <v>55</v>
      </c>
      <c r="B15" s="2"/>
      <c r="C15" s="42"/>
      <c r="D15" s="44"/>
      <c r="E15" s="46"/>
      <c r="F15" s="33"/>
      <c r="G15" s="20"/>
      <c r="H15" s="17">
        <f t="shared" si="0"/>
        <v>0</v>
      </c>
      <c r="I15" s="28">
        <f t="shared" si="1"/>
        <v>0</v>
      </c>
      <c r="J15" s="15"/>
    </row>
    <row r="16" spans="1:11" ht="16.5" customHeight="1">
      <c r="A16" s="67" t="s">
        <v>56</v>
      </c>
      <c r="B16" s="2"/>
      <c r="C16" s="43"/>
      <c r="D16" s="44"/>
      <c r="E16" s="46"/>
      <c r="F16" s="33"/>
      <c r="G16" s="20"/>
      <c r="H16" s="17">
        <f t="shared" si="0"/>
        <v>0</v>
      </c>
      <c r="I16" s="28">
        <f t="shared" si="1"/>
        <v>0</v>
      </c>
      <c r="J16" s="15"/>
    </row>
    <row r="17" spans="1:10" ht="16.5" customHeight="1">
      <c r="A17" s="67" t="s">
        <v>57</v>
      </c>
      <c r="B17" s="2"/>
      <c r="C17" s="43"/>
      <c r="D17" s="44"/>
      <c r="E17" s="46"/>
      <c r="F17" s="33"/>
      <c r="G17" s="20"/>
      <c r="H17" s="17">
        <f t="shared" si="0"/>
        <v>0</v>
      </c>
      <c r="I17" s="28">
        <f t="shared" si="1"/>
        <v>0</v>
      </c>
      <c r="J17" s="15"/>
    </row>
    <row r="18" spans="1:10" ht="16.5" customHeight="1">
      <c r="A18" s="67" t="s">
        <v>58</v>
      </c>
      <c r="B18" s="2"/>
      <c r="C18" s="43"/>
      <c r="D18" s="44"/>
      <c r="E18" s="46"/>
      <c r="F18" s="33"/>
      <c r="G18" s="20"/>
      <c r="H18" s="17">
        <f t="shared" si="0"/>
        <v>0</v>
      </c>
      <c r="I18" s="28">
        <f t="shared" si="1"/>
        <v>0</v>
      </c>
      <c r="J18" s="15"/>
    </row>
    <row r="19" spans="1:10" ht="16.5" customHeight="1">
      <c r="A19" s="67" t="s">
        <v>59</v>
      </c>
      <c r="B19" s="2"/>
      <c r="C19" s="43"/>
      <c r="D19" s="44"/>
      <c r="E19" s="48"/>
      <c r="F19" s="24"/>
      <c r="G19" s="24"/>
      <c r="H19" s="17">
        <f t="shared" si="0"/>
        <v>0</v>
      </c>
      <c r="I19" s="28">
        <f t="shared" si="1"/>
        <v>0</v>
      </c>
      <c r="J19" s="15"/>
    </row>
    <row r="20" spans="1:10" ht="16.5" customHeight="1" thickBot="1">
      <c r="A20" s="67" t="s">
        <v>60</v>
      </c>
      <c r="B20" s="3"/>
      <c r="C20" s="25" t="s">
        <v>1</v>
      </c>
      <c r="D20" s="25"/>
      <c r="E20" s="26"/>
      <c r="F20" s="26"/>
      <c r="G20" s="29"/>
      <c r="H20" s="17">
        <f t="shared" si="0"/>
        <v>0</v>
      </c>
      <c r="I20" s="30">
        <f t="shared" si="1"/>
        <v>0</v>
      </c>
      <c r="J20" s="7"/>
    </row>
    <row r="21" spans="1:10" ht="16.5" customHeight="1" thickBot="1">
      <c r="A21" s="67" t="s">
        <v>61</v>
      </c>
      <c r="C21" s="5" t="s">
        <v>2</v>
      </c>
      <c r="D21" s="5"/>
      <c r="E21" s="21"/>
      <c r="F21" s="21"/>
      <c r="G21" s="21"/>
      <c r="H21" s="32">
        <f>H20*1.1</f>
        <v>0</v>
      </c>
      <c r="I21" s="61"/>
      <c r="J21" s="8"/>
    </row>
    <row r="22" spans="1:10" ht="7.5" customHeight="1">
      <c r="A22" s="67"/>
      <c r="C22" s="5"/>
      <c r="D22" s="5"/>
      <c r="E22" s="21"/>
      <c r="F22" s="21"/>
      <c r="G22" s="21"/>
      <c r="H22" s="21"/>
      <c r="I22" s="61"/>
      <c r="J22" s="8"/>
    </row>
    <row r="23" spans="1:10" ht="16.5" customHeight="1">
      <c r="A23" s="67" t="s">
        <v>62</v>
      </c>
      <c r="B23" s="93" t="s">
        <v>93</v>
      </c>
      <c r="C23" s="94"/>
      <c r="D23" s="94"/>
      <c r="E23" s="95"/>
      <c r="F23" s="95"/>
      <c r="G23" s="95"/>
      <c r="H23" s="94"/>
      <c r="I23" s="94"/>
      <c r="J23" s="96"/>
    </row>
    <row r="24" spans="1:10" ht="16.5" customHeight="1">
      <c r="A24" s="67" t="s">
        <v>63</v>
      </c>
      <c r="B24" s="86"/>
      <c r="C24" s="87" t="s">
        <v>5</v>
      </c>
      <c r="D24" s="88"/>
      <c r="E24" s="89"/>
      <c r="F24" s="90"/>
      <c r="G24" s="90"/>
      <c r="H24" s="91">
        <f t="shared" ref="H24:H36" si="2">E24*F24</f>
        <v>0</v>
      </c>
      <c r="I24" s="92">
        <f t="shared" ref="I24:I31" si="3">H24*0.08</f>
        <v>0</v>
      </c>
      <c r="J24" s="81"/>
    </row>
    <row r="25" spans="1:10" ht="16.5" customHeight="1">
      <c r="A25" s="67" t="s">
        <v>64</v>
      </c>
      <c r="B25" s="4"/>
      <c r="C25" s="70"/>
      <c r="D25" s="55"/>
      <c r="E25" s="58"/>
      <c r="F25" s="22"/>
      <c r="G25" s="22"/>
      <c r="H25" s="17">
        <f t="shared" si="2"/>
        <v>0</v>
      </c>
      <c r="I25" s="28">
        <f t="shared" si="3"/>
        <v>0</v>
      </c>
      <c r="J25" s="15"/>
    </row>
    <row r="26" spans="1:10" ht="16.5" customHeight="1">
      <c r="A26" s="67" t="s">
        <v>65</v>
      </c>
      <c r="B26" s="4"/>
      <c r="C26" s="70"/>
      <c r="D26" s="55"/>
      <c r="E26" s="58"/>
      <c r="F26" s="22"/>
      <c r="G26" s="22"/>
      <c r="H26" s="17">
        <f t="shared" si="2"/>
        <v>0</v>
      </c>
      <c r="I26" s="28">
        <f t="shared" si="3"/>
        <v>0</v>
      </c>
      <c r="J26" s="15"/>
    </row>
    <row r="27" spans="1:10" ht="16.5" customHeight="1">
      <c r="A27" s="67" t="s">
        <v>66</v>
      </c>
      <c r="B27" s="4"/>
      <c r="C27" s="70"/>
      <c r="D27" s="55"/>
      <c r="E27" s="58"/>
      <c r="F27" s="22"/>
      <c r="G27" s="22"/>
      <c r="H27" s="17">
        <f t="shared" si="2"/>
        <v>0</v>
      </c>
      <c r="I27" s="28">
        <f t="shared" si="3"/>
        <v>0</v>
      </c>
      <c r="J27" s="15"/>
    </row>
    <row r="28" spans="1:10" ht="16.5" customHeight="1">
      <c r="A28" s="67" t="s">
        <v>67</v>
      </c>
      <c r="B28" s="4"/>
      <c r="C28" s="70"/>
      <c r="D28" s="55"/>
      <c r="E28" s="58"/>
      <c r="F28" s="22"/>
      <c r="G28" s="22"/>
      <c r="H28" s="17">
        <f t="shared" si="2"/>
        <v>0</v>
      </c>
      <c r="I28" s="28">
        <f t="shared" si="3"/>
        <v>0</v>
      </c>
      <c r="J28" s="15"/>
    </row>
    <row r="29" spans="1:10" ht="16.5" customHeight="1">
      <c r="A29" s="67" t="s">
        <v>68</v>
      </c>
      <c r="B29" s="4"/>
      <c r="C29" s="70"/>
      <c r="D29" s="55"/>
      <c r="E29" s="58"/>
      <c r="F29" s="22"/>
      <c r="G29" s="22"/>
      <c r="H29" s="17">
        <f t="shared" si="2"/>
        <v>0</v>
      </c>
      <c r="I29" s="28">
        <f t="shared" si="3"/>
        <v>0</v>
      </c>
      <c r="J29" s="15"/>
    </row>
    <row r="30" spans="1:10" ht="16.5" customHeight="1">
      <c r="A30" s="67" t="s">
        <v>69</v>
      </c>
      <c r="B30" s="2"/>
      <c r="C30" s="39"/>
      <c r="D30" s="43"/>
      <c r="E30" s="59"/>
      <c r="F30" s="24"/>
      <c r="G30" s="24"/>
      <c r="H30" s="17">
        <f>SUM(H24:H29)*0.05</f>
        <v>0</v>
      </c>
      <c r="I30" s="28">
        <f t="shared" si="3"/>
        <v>0</v>
      </c>
      <c r="J30" s="15"/>
    </row>
    <row r="31" spans="1:10" ht="16.5" customHeight="1">
      <c r="A31" s="67" t="s">
        <v>70</v>
      </c>
      <c r="B31" s="2"/>
      <c r="C31" s="56" t="s">
        <v>3</v>
      </c>
      <c r="D31" s="57"/>
      <c r="E31" s="58"/>
      <c r="F31" s="22"/>
      <c r="G31" s="22"/>
      <c r="H31" s="17">
        <f t="shared" si="2"/>
        <v>0</v>
      </c>
      <c r="I31" s="28">
        <f t="shared" si="3"/>
        <v>0</v>
      </c>
      <c r="J31" s="15"/>
    </row>
    <row r="32" spans="1:10" ht="16.5" customHeight="1">
      <c r="A32" s="67" t="s">
        <v>71</v>
      </c>
      <c r="B32" s="2"/>
      <c r="C32" s="70"/>
      <c r="D32" s="57"/>
      <c r="E32" s="58"/>
      <c r="F32" s="22"/>
      <c r="G32" s="22"/>
      <c r="H32" s="17">
        <f t="shared" si="2"/>
        <v>0</v>
      </c>
      <c r="I32" s="28">
        <f t="shared" ref="I32:I37" si="4">H32*0.1</f>
        <v>0</v>
      </c>
      <c r="J32" s="15"/>
    </row>
    <row r="33" spans="1:10" ht="16.5" customHeight="1">
      <c r="A33" s="67" t="s">
        <v>72</v>
      </c>
      <c r="B33" s="2"/>
      <c r="C33" s="70"/>
      <c r="D33" s="57"/>
      <c r="E33" s="58"/>
      <c r="F33" s="22"/>
      <c r="G33" s="22"/>
      <c r="H33" s="17">
        <f t="shared" si="2"/>
        <v>0</v>
      </c>
      <c r="I33" s="28">
        <f t="shared" si="4"/>
        <v>0</v>
      </c>
      <c r="J33" s="15"/>
    </row>
    <row r="34" spans="1:10" ht="16.5" customHeight="1">
      <c r="A34" s="67" t="s">
        <v>73</v>
      </c>
      <c r="B34" s="2"/>
      <c r="C34" s="70"/>
      <c r="D34" s="57"/>
      <c r="E34" s="58"/>
      <c r="F34" s="22"/>
      <c r="G34" s="22"/>
      <c r="H34" s="17">
        <f t="shared" si="2"/>
        <v>0</v>
      </c>
      <c r="I34" s="28">
        <f t="shared" si="4"/>
        <v>0</v>
      </c>
      <c r="J34" s="15"/>
    </row>
    <row r="35" spans="1:10" ht="16.5" customHeight="1">
      <c r="A35" s="67" t="s">
        <v>74</v>
      </c>
      <c r="B35" s="4"/>
      <c r="C35" s="70"/>
      <c r="D35" s="57"/>
      <c r="E35" s="58"/>
      <c r="F35" s="22"/>
      <c r="G35" s="22"/>
      <c r="H35" s="17">
        <f t="shared" si="2"/>
        <v>0</v>
      </c>
      <c r="I35" s="28">
        <f t="shared" si="4"/>
        <v>0</v>
      </c>
      <c r="J35" s="15"/>
    </row>
    <row r="36" spans="1:10" ht="16.5" customHeight="1">
      <c r="A36" s="67" t="s">
        <v>75</v>
      </c>
      <c r="B36" s="4"/>
      <c r="C36" s="70"/>
      <c r="D36" s="72"/>
      <c r="E36" s="60"/>
      <c r="F36" s="53"/>
      <c r="G36" s="53"/>
      <c r="H36" s="17">
        <f t="shared" si="2"/>
        <v>0</v>
      </c>
      <c r="I36" s="28">
        <f t="shared" si="4"/>
        <v>0</v>
      </c>
      <c r="J36" s="54"/>
    </row>
    <row r="37" spans="1:10" ht="16.5" customHeight="1">
      <c r="A37" s="67" t="s">
        <v>76</v>
      </c>
      <c r="B37" s="4"/>
      <c r="C37" s="71"/>
      <c r="D37" s="57"/>
      <c r="E37" s="58"/>
      <c r="F37" s="22"/>
      <c r="G37" s="22"/>
      <c r="H37" s="17">
        <f>E37*F37</f>
        <v>0</v>
      </c>
      <c r="I37" s="28">
        <f t="shared" si="4"/>
        <v>0</v>
      </c>
      <c r="J37" s="54"/>
    </row>
    <row r="38" spans="1:10" ht="16.5" customHeight="1" thickBot="1">
      <c r="A38" s="67" t="s">
        <v>77</v>
      </c>
      <c r="B38" s="3"/>
      <c r="C38" s="49" t="s">
        <v>1</v>
      </c>
      <c r="D38" s="49"/>
      <c r="E38" s="50"/>
      <c r="F38" s="50"/>
      <c r="G38" s="51" t="s">
        <v>96</v>
      </c>
      <c r="H38" s="52">
        <f>SUM(H24:H37)</f>
        <v>0</v>
      </c>
      <c r="I38" s="30"/>
      <c r="J38" s="7"/>
    </row>
    <row r="39" spans="1:10" ht="16.5" customHeight="1" thickBot="1">
      <c r="A39" s="67" t="s">
        <v>78</v>
      </c>
      <c r="C39" s="6" t="s">
        <v>2</v>
      </c>
      <c r="D39" s="6"/>
      <c r="E39" s="23"/>
      <c r="F39" s="23"/>
      <c r="G39" s="23"/>
      <c r="H39" s="32">
        <f>H38*1.1</f>
        <v>0</v>
      </c>
      <c r="I39" s="61"/>
      <c r="J39" s="8"/>
    </row>
    <row r="40" spans="1:10" ht="7.5" customHeight="1">
      <c r="A40" s="67"/>
      <c r="C40" s="5"/>
      <c r="D40" s="5"/>
      <c r="E40" s="21"/>
      <c r="F40" s="21"/>
      <c r="G40" s="21"/>
      <c r="H40" s="21"/>
      <c r="I40" s="61"/>
      <c r="J40" s="8"/>
    </row>
    <row r="41" spans="1:10" ht="16.5" customHeight="1">
      <c r="A41" s="67" t="s">
        <v>79</v>
      </c>
      <c r="B41" s="93" t="s">
        <v>94</v>
      </c>
      <c r="C41" s="94"/>
      <c r="D41" s="94"/>
      <c r="E41" s="95"/>
      <c r="F41" s="95"/>
      <c r="G41" s="95"/>
      <c r="H41" s="94"/>
      <c r="I41" s="12" t="s">
        <v>43</v>
      </c>
      <c r="J41" s="96"/>
    </row>
    <row r="42" spans="1:10" ht="16.5" customHeight="1">
      <c r="A42" s="67" t="s">
        <v>80</v>
      </c>
      <c r="B42" s="86"/>
      <c r="C42" s="97" t="s">
        <v>41</v>
      </c>
      <c r="D42" s="98"/>
      <c r="E42" s="89"/>
      <c r="F42" s="99"/>
      <c r="G42" s="90"/>
      <c r="H42" s="100"/>
      <c r="I42" s="91">
        <v>0</v>
      </c>
      <c r="J42" s="81"/>
    </row>
    <row r="43" spans="1:10" ht="16.5" customHeight="1">
      <c r="A43" s="67" t="s">
        <v>81</v>
      </c>
      <c r="B43" s="4"/>
      <c r="C43" s="13" t="s">
        <v>8</v>
      </c>
      <c r="D43" s="57"/>
      <c r="E43" s="74"/>
      <c r="F43" s="73"/>
      <c r="G43" s="22"/>
      <c r="H43" s="65"/>
      <c r="I43" s="14">
        <v>0</v>
      </c>
      <c r="J43" s="15"/>
    </row>
    <row r="44" spans="1:10" ht="16.5" customHeight="1" thickBot="1">
      <c r="A44" s="67" t="s">
        <v>82</v>
      </c>
      <c r="B44" s="3"/>
      <c r="C44" s="49" t="s">
        <v>1</v>
      </c>
      <c r="D44" s="49"/>
      <c r="E44" s="50"/>
      <c r="F44" s="50"/>
      <c r="G44" s="50"/>
      <c r="H44" s="30"/>
      <c r="I44" s="31">
        <f>SUM(I42:I43)</f>
        <v>0</v>
      </c>
      <c r="J44" s="7"/>
    </row>
    <row r="45" spans="1:10" ht="16.5" customHeight="1" thickBot="1">
      <c r="A45" s="67" t="s">
        <v>83</v>
      </c>
      <c r="C45" s="6" t="s">
        <v>2</v>
      </c>
      <c r="D45" s="6"/>
      <c r="E45" s="23"/>
      <c r="F45" s="23"/>
      <c r="G45" s="23"/>
      <c r="H45" s="23"/>
      <c r="I45" s="32">
        <f>I44*1.1</f>
        <v>0</v>
      </c>
      <c r="J45" s="8"/>
    </row>
    <row r="46" spans="1:10" ht="7.5" customHeight="1">
      <c r="A46" s="67"/>
      <c r="C46" s="5"/>
      <c r="D46" s="5"/>
      <c r="E46" s="21"/>
      <c r="F46" s="21"/>
      <c r="G46" s="21"/>
      <c r="H46" s="21"/>
      <c r="I46" s="61"/>
      <c r="J46" s="8"/>
    </row>
    <row r="47" spans="1:10" ht="16.5" customHeight="1">
      <c r="A47" s="67" t="s">
        <v>84</v>
      </c>
      <c r="B47" s="93" t="s">
        <v>95</v>
      </c>
      <c r="C47" s="94"/>
      <c r="D47" s="94"/>
      <c r="E47" s="95"/>
      <c r="F47" s="95"/>
      <c r="G47" s="95"/>
      <c r="H47" s="94"/>
      <c r="I47" s="12" t="s">
        <v>43</v>
      </c>
      <c r="J47" s="96"/>
    </row>
    <row r="48" spans="1:10" ht="16.5" customHeight="1">
      <c r="A48" s="67" t="s">
        <v>85</v>
      </c>
      <c r="B48" s="75"/>
      <c r="C48" s="88" t="s">
        <v>6</v>
      </c>
      <c r="D48" s="88"/>
      <c r="E48" s="89"/>
      <c r="F48" s="89"/>
      <c r="G48" s="102"/>
      <c r="H48" s="100"/>
      <c r="I48" s="91">
        <f>SUM(I24:I29)</f>
        <v>0</v>
      </c>
      <c r="J48" s="81"/>
    </row>
    <row r="49" spans="1:10" ht="16.5" customHeight="1">
      <c r="A49" s="67" t="s">
        <v>86</v>
      </c>
      <c r="B49" s="2"/>
      <c r="C49" s="55" t="s">
        <v>42</v>
      </c>
      <c r="D49" s="55"/>
      <c r="E49" s="58"/>
      <c r="F49" s="58"/>
      <c r="G49" s="103"/>
      <c r="H49" s="64"/>
      <c r="I49" s="17">
        <f>SUM(I10:I11)</f>
        <v>0</v>
      </c>
      <c r="J49" s="15"/>
    </row>
    <row r="50" spans="1:10" ht="16.5" customHeight="1">
      <c r="A50" s="67" t="s">
        <v>87</v>
      </c>
      <c r="B50" s="2"/>
      <c r="C50" s="55" t="s">
        <v>4</v>
      </c>
      <c r="D50" s="55"/>
      <c r="E50" s="58"/>
      <c r="F50" s="58"/>
      <c r="G50" s="103"/>
      <c r="H50" s="65"/>
      <c r="I50" s="66">
        <f>SUM(I31:I37)</f>
        <v>0</v>
      </c>
      <c r="J50" s="15"/>
    </row>
    <row r="51" spans="1:10" ht="16.5" customHeight="1" thickBot="1">
      <c r="A51" s="67" t="s">
        <v>88</v>
      </c>
      <c r="B51" s="3"/>
      <c r="C51" s="49" t="s">
        <v>1</v>
      </c>
      <c r="D51" s="49"/>
      <c r="E51" s="50"/>
      <c r="F51" s="50"/>
      <c r="G51" s="50"/>
      <c r="H51" s="30"/>
      <c r="I51" s="31">
        <f>SUM(I48:I50)</f>
        <v>0</v>
      </c>
      <c r="J51" s="7"/>
    </row>
    <row r="52" spans="1:10" ht="16.5" customHeight="1" thickBot="1">
      <c r="A52" s="67" t="s">
        <v>89</v>
      </c>
      <c r="C52" s="6" t="s">
        <v>2</v>
      </c>
      <c r="D52" s="6"/>
      <c r="E52" s="23"/>
      <c r="F52" s="23"/>
      <c r="G52" s="23"/>
      <c r="H52" s="23"/>
      <c r="I52" s="32">
        <f>I51*1.1</f>
        <v>0</v>
      </c>
      <c r="J52" s="8"/>
    </row>
    <row r="53" spans="1:10" ht="16.5" customHeight="1"/>
    <row r="54" spans="1:10" ht="16.5" customHeight="1"/>
    <row r="55" spans="1:10" ht="16.5" customHeight="1"/>
    <row r="56" spans="1:10" ht="16.5" customHeight="1"/>
    <row r="57" spans="1:10" ht="16.5" customHeight="1"/>
    <row r="58" spans="1:10" ht="16.5" customHeight="1"/>
    <row r="59" spans="1:10" ht="16.5" customHeight="1"/>
    <row r="60" spans="1:10" ht="16.5" customHeight="1"/>
  </sheetData>
  <mergeCells count="2">
    <mergeCell ref="B1:J1"/>
    <mergeCell ref="F6:G6"/>
  </mergeCells>
  <phoneticPr fontId="6"/>
  <printOptions horizontalCentered="1"/>
  <pageMargins left="0.47244094488188981" right="0.47244094488188981" top="0.31496062992125984" bottom="0.27559055118110237" header="0.11811023622047245" footer="7.874015748031496E-2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見積書サンプル</vt:lpstr>
      <vt:lpstr>1人1台パソコン等調達（調達予定範囲1～7）見積書</vt:lpstr>
      <vt:lpstr>リモートアクセスシステム（調達予定範囲8）見積書</vt:lpstr>
      <vt:lpstr>クラウドファイルサーバ（調達予定範囲9）見積書</vt:lpstr>
      <vt:lpstr>グループウェア及び資産管理システム（調達予定範囲10）見積書</vt:lpstr>
      <vt:lpstr>'1人1台パソコン等調達（調達予定範囲1～7）見積書'!Print_Area</vt:lpstr>
      <vt:lpstr>'クラウドファイルサーバ（調達予定範囲9）見積書'!Print_Area</vt:lpstr>
      <vt:lpstr>'グループウェア及び資産管理システム（調達予定範囲10）見積書'!Print_Area</vt:lpstr>
      <vt:lpstr>'リモートアクセスシステム（調達予定範囲8）見積書'!Print_Area</vt:lpstr>
      <vt:lpstr>見積書サンプル!Print_Area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圭吾</dc:creator>
  <cp:lastModifiedBy>Setup</cp:lastModifiedBy>
  <cp:lastPrinted>2021-12-08T10:36:50Z</cp:lastPrinted>
  <dcterms:created xsi:type="dcterms:W3CDTF">2005-02-18T11:50:06Z</dcterms:created>
  <dcterms:modified xsi:type="dcterms:W3CDTF">2022-01-26T04:20:04Z</dcterms:modified>
</cp:coreProperties>
</file>