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s150174\share\07　長寿介護課\Ｒ３\（0000）新型コロナウイルス関連事業\21‗介護サービス事業所・施設における感染防止対策支援事業（地域医療介護総合確保基金）\00_県要領\"/>
    </mc:Choice>
  </mc:AlternateContent>
  <bookViews>
    <workbookView xWindow="945" yWindow="0" windowWidth="28800" windowHeight="12210" tabRatio="688"/>
  </bookViews>
  <sheets>
    <sheet name="（はじめにお読みください）本申請書の使い方" sheetId="25" r:id="rId1"/>
    <sheet name="総括表" sheetId="20" r:id="rId2"/>
    <sheet name="申請額一覧" sheetId="24" r:id="rId3"/>
    <sheet name="個票1" sheetId="19" r:id="rId4"/>
    <sheet name="個票2" sheetId="28" r:id="rId5"/>
    <sheet name="請求書" sheetId="26" r:id="rId6"/>
    <sheet name="役員等調書" sheetId="27" r:id="rId7"/>
  </sheets>
  <definedNames>
    <definedName name="_xlnm.Print_Area" localSheetId="3">個票1!$A$1:$AM$28</definedName>
    <definedName name="_xlnm.Print_Area" localSheetId="4">個票2!$A$1:$AM$28</definedName>
    <definedName name="_xlnm.Print_Area" localSheetId="2">申請額一覧!$A$1:$L$103</definedName>
    <definedName name="_xlnm.Print_Area" localSheetId="5">請求書!$A$1:$S$40</definedName>
    <definedName name="_xlnm.Print_Area" localSheetId="1">総括表!$A$1:$AB$93</definedName>
    <definedName name="_xlnm.Print_Titles" localSheetId="2">申請額一覧!$3:$3</definedName>
    <definedName name="_xlnm.Print_Titles" localSheetId="1">総括表!$21:$21</definedName>
  </definedNames>
  <calcPr calcId="162913"/>
</workbook>
</file>

<file path=xl/calcChain.xml><?xml version="1.0" encoding="utf-8"?>
<calcChain xmlns="http://schemas.openxmlformats.org/spreadsheetml/2006/main">
  <c r="AA11" i="19" l="1"/>
  <c r="AI11" i="19"/>
  <c r="F20" i="19"/>
  <c r="AP22" i="19"/>
  <c r="AP22" i="28"/>
  <c r="F20" i="28"/>
  <c r="AI11" i="28" s="1"/>
  <c r="AA11" i="28"/>
  <c r="M69" i="24"/>
  <c r="M22" i="24"/>
  <c r="M26" i="24"/>
  <c r="M68" i="24"/>
  <c r="M20" i="24"/>
  <c r="M70" i="24"/>
  <c r="M55" i="24"/>
  <c r="M54" i="24"/>
  <c r="M10" i="24"/>
  <c r="M27" i="24"/>
  <c r="M48" i="24"/>
  <c r="M16" i="24"/>
  <c r="M62" i="24"/>
  <c r="M79" i="24"/>
  <c r="M65" i="24"/>
  <c r="M80" i="24"/>
  <c r="M19" i="24"/>
  <c r="M4" i="24"/>
  <c r="M82" i="24"/>
  <c r="M90" i="24"/>
  <c r="M32" i="24"/>
  <c r="M49" i="24"/>
  <c r="M95" i="24"/>
  <c r="M67" i="24"/>
  <c r="M35" i="24"/>
  <c r="M64" i="24"/>
  <c r="M9" i="24"/>
  <c r="M12" i="24"/>
  <c r="M37" i="24"/>
  <c r="M75" i="24"/>
  <c r="M88" i="24"/>
  <c r="M53" i="24"/>
  <c r="M33" i="24"/>
  <c r="M76" i="24"/>
  <c r="M58" i="24"/>
  <c r="M89" i="24"/>
  <c r="M34" i="24"/>
  <c r="M59" i="24"/>
  <c r="M8" i="24"/>
  <c r="M94" i="24"/>
  <c r="M40" i="24"/>
  <c r="M83" i="24"/>
  <c r="M31" i="24"/>
  <c r="M73" i="24"/>
  <c r="M6" i="24"/>
  <c r="M92" i="24"/>
  <c r="M102" i="24"/>
  <c r="M21" i="24"/>
  <c r="M77" i="24"/>
  <c r="M66" i="24"/>
  <c r="M84" i="24"/>
  <c r="M25" i="24"/>
  <c r="M61" i="24"/>
  <c r="M101" i="24"/>
  <c r="M17" i="24"/>
  <c r="M57" i="24"/>
  <c r="M13" i="24"/>
  <c r="M81" i="24"/>
  <c r="M87" i="24"/>
  <c r="M36" i="24"/>
  <c r="M100" i="24"/>
  <c r="M7" i="24"/>
  <c r="M96" i="24"/>
  <c r="M23" i="24"/>
  <c r="M30" i="24"/>
  <c r="M86" i="24"/>
  <c r="M28" i="24"/>
  <c r="M11" i="24"/>
  <c r="M29" i="24"/>
  <c r="M45" i="24"/>
  <c r="M5" i="24"/>
  <c r="M56" i="24"/>
  <c r="M103" i="24"/>
  <c r="M15" i="24"/>
  <c r="M42" i="24"/>
  <c r="M93" i="24"/>
  <c r="M38" i="24"/>
  <c r="M63" i="24"/>
  <c r="M46" i="24"/>
  <c r="M41" i="24"/>
  <c r="M98" i="24"/>
  <c r="M74" i="24"/>
  <c r="M78" i="24"/>
  <c r="M50" i="24"/>
  <c r="M39" i="24"/>
  <c r="M14" i="24"/>
  <c r="M47" i="24"/>
  <c r="M97" i="24"/>
  <c r="M91" i="24"/>
  <c r="M72" i="24"/>
  <c r="M60" i="24"/>
  <c r="M43" i="24"/>
  <c r="M85" i="24"/>
  <c r="M99" i="24"/>
  <c r="M71" i="24"/>
  <c r="M18" i="24"/>
  <c r="M52" i="24"/>
  <c r="M24" i="24"/>
  <c r="M51" i="24"/>
  <c r="M44" i="24"/>
  <c r="B4" i="27" l="1"/>
  <c r="C4" i="24"/>
  <c r="G5" i="27" l="1"/>
  <c r="E5" i="27"/>
  <c r="C5" i="27"/>
  <c r="N21" i="26" l="1"/>
  <c r="J21" i="26"/>
  <c r="J20" i="26"/>
  <c r="J19" i="26"/>
  <c r="B5" i="24" l="1"/>
  <c r="B6" i="24"/>
  <c r="B7" i="24"/>
  <c r="B8" i="24"/>
  <c r="B9" i="24"/>
  <c r="B10" i="24"/>
  <c r="B11" i="24"/>
  <c r="B12" i="24"/>
  <c r="B13" i="24"/>
  <c r="B14" i="24"/>
  <c r="B15" i="24"/>
  <c r="B16" i="24"/>
  <c r="B17" i="24"/>
  <c r="B18" i="24"/>
  <c r="B19" i="24"/>
  <c r="B20" i="24"/>
  <c r="B21" i="24"/>
  <c r="B22" i="24"/>
  <c r="B23" i="24"/>
  <c r="B24" i="24"/>
  <c r="B25" i="24"/>
  <c r="B26" i="24"/>
  <c r="B27" i="24"/>
  <c r="B28" i="24"/>
  <c r="B29" i="24"/>
  <c r="B30" i="24"/>
  <c r="B31" i="24"/>
  <c r="B32" i="24"/>
  <c r="B33" i="24"/>
  <c r="B34" i="24"/>
  <c r="B35" i="24"/>
  <c r="B36" i="24"/>
  <c r="B37" i="24"/>
  <c r="B38" i="24"/>
  <c r="B39" i="24"/>
  <c r="B40" i="24"/>
  <c r="B41" i="24"/>
  <c r="B42" i="24"/>
  <c r="B43" i="24"/>
  <c r="B44" i="24"/>
  <c r="B45" i="24"/>
  <c r="B46" i="24"/>
  <c r="B47" i="24"/>
  <c r="B48" i="24"/>
  <c r="B49" i="24"/>
  <c r="B50" i="24"/>
  <c r="B51" i="24"/>
  <c r="B52" i="24"/>
  <c r="B53" i="24"/>
  <c r="B54" i="24"/>
  <c r="B55" i="24"/>
  <c r="B56" i="24"/>
  <c r="B57" i="24"/>
  <c r="B58" i="24"/>
  <c r="B59" i="24"/>
  <c r="B60" i="24"/>
  <c r="B61" i="24"/>
  <c r="B62" i="24"/>
  <c r="B63" i="24"/>
  <c r="B64" i="24"/>
  <c r="B65" i="24"/>
  <c r="B66" i="24"/>
  <c r="B67" i="24"/>
  <c r="B68" i="24"/>
  <c r="B69" i="24"/>
  <c r="B70" i="24"/>
  <c r="B71" i="24"/>
  <c r="B72" i="24"/>
  <c r="B73" i="24"/>
  <c r="B74" i="24"/>
  <c r="B75" i="24"/>
  <c r="B76" i="24"/>
  <c r="B77" i="24"/>
  <c r="B78" i="24"/>
  <c r="B79" i="24"/>
  <c r="B80" i="24"/>
  <c r="B81" i="24"/>
  <c r="B82" i="24"/>
  <c r="B83" i="24"/>
  <c r="B84" i="24"/>
  <c r="B85" i="24"/>
  <c r="B86" i="24"/>
  <c r="B87" i="24"/>
  <c r="B88" i="24"/>
  <c r="B89" i="24"/>
  <c r="B90" i="24"/>
  <c r="B91" i="24"/>
  <c r="B92" i="24"/>
  <c r="B93" i="24"/>
  <c r="B94" i="24"/>
  <c r="B95" i="24"/>
  <c r="B96" i="24"/>
  <c r="B97" i="24"/>
  <c r="B98" i="24"/>
  <c r="B99" i="24"/>
  <c r="B100" i="24"/>
  <c r="B101" i="24"/>
  <c r="B102" i="24"/>
  <c r="B103" i="24"/>
  <c r="B4" i="24"/>
  <c r="D46" i="24" l="1"/>
  <c r="F46" i="24"/>
  <c r="K46" i="24"/>
  <c r="H46" i="24"/>
  <c r="C46" i="24"/>
  <c r="J46" i="24"/>
  <c r="G46" i="24"/>
  <c r="E46" i="24"/>
  <c r="I46" i="24"/>
  <c r="D81" i="24"/>
  <c r="J81" i="24"/>
  <c r="G81" i="24"/>
  <c r="H81" i="24"/>
  <c r="C81" i="24"/>
  <c r="F81" i="24"/>
  <c r="K81" i="24"/>
  <c r="I81" i="24"/>
  <c r="E81" i="24"/>
  <c r="J63" i="24"/>
  <c r="D63" i="24"/>
  <c r="C63" i="24"/>
  <c r="H63" i="24"/>
  <c r="K63" i="24"/>
  <c r="I63" i="24"/>
  <c r="F63" i="24"/>
  <c r="G63" i="24"/>
  <c r="E63" i="24"/>
  <c r="C99" i="24"/>
  <c r="I99" i="24"/>
  <c r="F99" i="24"/>
  <c r="H99" i="24"/>
  <c r="K99" i="24"/>
  <c r="D99" i="24"/>
  <c r="J99" i="24"/>
  <c r="E99" i="24"/>
  <c r="G99" i="24"/>
  <c r="F60" i="24"/>
  <c r="K60" i="24"/>
  <c r="I60" i="24"/>
  <c r="J60" i="24"/>
  <c r="D60" i="24"/>
  <c r="G60" i="24"/>
  <c r="E60" i="24"/>
  <c r="C60" i="24"/>
  <c r="H60" i="24"/>
  <c r="I8" i="24"/>
  <c r="F8" i="24"/>
  <c r="D8" i="24"/>
  <c r="J8" i="24"/>
  <c r="G8" i="24"/>
  <c r="K8" i="24"/>
  <c r="H8" i="24"/>
  <c r="E8" i="24"/>
  <c r="C8" i="24"/>
  <c r="C71" i="24"/>
  <c r="H71" i="24"/>
  <c r="J71" i="24"/>
  <c r="E71" i="24"/>
  <c r="D71" i="24"/>
  <c r="F71" i="24"/>
  <c r="I71" i="24"/>
  <c r="G71" i="24"/>
  <c r="K71" i="24"/>
  <c r="G67" i="24"/>
  <c r="E67" i="24"/>
  <c r="K67" i="24"/>
  <c r="F67" i="24"/>
  <c r="D67" i="24"/>
  <c r="C67" i="24"/>
  <c r="J67" i="24"/>
  <c r="H67" i="24"/>
  <c r="I67" i="24"/>
  <c r="I84" i="24"/>
  <c r="H84" i="24"/>
  <c r="F84" i="24"/>
  <c r="D84" i="24"/>
  <c r="G84" i="24"/>
  <c r="C84" i="24"/>
  <c r="E84" i="24"/>
  <c r="K84" i="24"/>
  <c r="J84" i="24"/>
  <c r="C42" i="24"/>
  <c r="D42" i="24"/>
  <c r="G42" i="24"/>
  <c r="J42" i="24"/>
  <c r="F42" i="24"/>
  <c r="K42" i="24"/>
  <c r="I42" i="24"/>
  <c r="H42" i="24"/>
  <c r="E42" i="24"/>
  <c r="E23" i="24"/>
  <c r="C23" i="24"/>
  <c r="H23" i="24"/>
  <c r="I23" i="24"/>
  <c r="K23" i="24"/>
  <c r="G23" i="24"/>
  <c r="F23" i="24"/>
  <c r="D23" i="24"/>
  <c r="J23" i="24"/>
  <c r="I76" i="24"/>
  <c r="H76" i="24"/>
  <c r="F76" i="24"/>
  <c r="K76" i="24"/>
  <c r="G76" i="24"/>
  <c r="D76" i="24"/>
  <c r="E76" i="24"/>
  <c r="J76" i="24"/>
  <c r="C76" i="24"/>
  <c r="I97" i="24"/>
  <c r="F97" i="24"/>
  <c r="D97" i="24"/>
  <c r="J97" i="24"/>
  <c r="G97" i="24"/>
  <c r="E97" i="24"/>
  <c r="H97" i="24"/>
  <c r="C97" i="24"/>
  <c r="K97" i="24"/>
  <c r="F68" i="24"/>
  <c r="K68" i="24"/>
  <c r="J68" i="24"/>
  <c r="H68" i="24"/>
  <c r="C68" i="24"/>
  <c r="E68" i="24"/>
  <c r="I68" i="24"/>
  <c r="G68" i="24"/>
  <c r="D68" i="24"/>
  <c r="D37" i="24"/>
  <c r="I37" i="24"/>
  <c r="H37" i="24"/>
  <c r="G37" i="24"/>
  <c r="J37" i="24"/>
  <c r="K37" i="24"/>
  <c r="E37" i="24"/>
  <c r="C37" i="24"/>
  <c r="F37" i="24"/>
  <c r="F45" i="24"/>
  <c r="K45" i="24"/>
  <c r="J45" i="24"/>
  <c r="D45" i="24"/>
  <c r="G45" i="24"/>
  <c r="E45" i="24"/>
  <c r="H45" i="24"/>
  <c r="I45" i="24"/>
  <c r="C45" i="24"/>
  <c r="K43" i="24"/>
  <c r="I43" i="24"/>
  <c r="D43" i="24"/>
  <c r="F43" i="24"/>
  <c r="C43" i="24"/>
  <c r="J43" i="24"/>
  <c r="G43" i="24"/>
  <c r="H43" i="24"/>
  <c r="E43" i="24"/>
  <c r="F80" i="24"/>
  <c r="D80" i="24"/>
  <c r="I80" i="24"/>
  <c r="K80" i="24"/>
  <c r="J80" i="24"/>
  <c r="C80" i="24"/>
  <c r="E80" i="24"/>
  <c r="H80" i="24"/>
  <c r="G80" i="24"/>
  <c r="H16" i="24"/>
  <c r="C16" i="24"/>
  <c r="D16" i="24"/>
  <c r="J16" i="24"/>
  <c r="G16" i="24"/>
  <c r="E16" i="24"/>
  <c r="I16" i="24"/>
  <c r="F16" i="24"/>
  <c r="K16" i="24"/>
  <c r="C33" i="24"/>
  <c r="H33" i="24"/>
  <c r="F33" i="24"/>
  <c r="D33" i="24"/>
  <c r="E33" i="24"/>
  <c r="I33" i="24"/>
  <c r="J33" i="24"/>
  <c r="K33" i="24"/>
  <c r="G33" i="24"/>
  <c r="I36" i="24"/>
  <c r="C36" i="24"/>
  <c r="D36" i="24"/>
  <c r="F36" i="24"/>
  <c r="K36" i="24"/>
  <c r="E36" i="24"/>
  <c r="J36" i="24"/>
  <c r="G36" i="24"/>
  <c r="H36" i="24"/>
  <c r="J27" i="24"/>
  <c r="K27" i="24"/>
  <c r="E27" i="24"/>
  <c r="H27" i="24"/>
  <c r="G27" i="24"/>
  <c r="C27" i="24"/>
  <c r="D27" i="24"/>
  <c r="I27" i="24"/>
  <c r="F27" i="24"/>
  <c r="K82" i="24"/>
  <c r="J82" i="24"/>
  <c r="D82" i="24"/>
  <c r="E82" i="24"/>
  <c r="I82" i="24"/>
  <c r="H82" i="24"/>
  <c r="F82" i="24"/>
  <c r="C82" i="24"/>
  <c r="G82" i="24"/>
  <c r="C74" i="24"/>
  <c r="H74" i="24"/>
  <c r="J74" i="24"/>
  <c r="K74" i="24"/>
  <c r="F74" i="24"/>
  <c r="E74" i="24"/>
  <c r="I74" i="24"/>
  <c r="G74" i="24"/>
  <c r="D74" i="24"/>
  <c r="D32" i="24"/>
  <c r="J32" i="24"/>
  <c r="G32" i="24"/>
  <c r="H32" i="24"/>
  <c r="C32" i="24"/>
  <c r="F32" i="24"/>
  <c r="I32" i="24"/>
  <c r="E32" i="24"/>
  <c r="K32" i="24"/>
  <c r="I92" i="24"/>
  <c r="H92" i="24"/>
  <c r="F92" i="24"/>
  <c r="K92" i="24"/>
  <c r="G92" i="24"/>
  <c r="E92" i="24"/>
  <c r="C92" i="24"/>
  <c r="D92" i="24"/>
  <c r="J92" i="24"/>
  <c r="K13" i="24"/>
  <c r="F13" i="24"/>
  <c r="C13" i="24"/>
  <c r="E13" i="24"/>
  <c r="H13" i="24"/>
  <c r="G13" i="24"/>
  <c r="D13" i="24"/>
  <c r="I13" i="24"/>
  <c r="J13" i="24"/>
  <c r="J19" i="24"/>
  <c r="K19" i="24"/>
  <c r="E19" i="24"/>
  <c r="G19" i="24"/>
  <c r="D19" i="24"/>
  <c r="C19" i="24"/>
  <c r="H19" i="24"/>
  <c r="I19" i="24"/>
  <c r="F19" i="24"/>
  <c r="G70" i="24"/>
  <c r="E70" i="24"/>
  <c r="C70" i="24"/>
  <c r="H70" i="24"/>
  <c r="F70" i="24"/>
  <c r="I70" i="24"/>
  <c r="J70" i="24"/>
  <c r="K70" i="24"/>
  <c r="D70" i="24"/>
  <c r="C22" i="24"/>
  <c r="E22" i="24"/>
  <c r="G22" i="24"/>
  <c r="H22" i="24"/>
  <c r="J22" i="24"/>
  <c r="F22" i="24"/>
  <c r="I22" i="24"/>
  <c r="K22" i="24"/>
  <c r="D22" i="24"/>
  <c r="H73" i="24"/>
  <c r="J73" i="24"/>
  <c r="E73" i="24"/>
  <c r="G73" i="24"/>
  <c r="D73" i="24"/>
  <c r="C73" i="24"/>
  <c r="K73" i="24"/>
  <c r="F73" i="24"/>
  <c r="I73" i="24"/>
  <c r="I49" i="24"/>
  <c r="G49" i="24"/>
  <c r="C49" i="24"/>
  <c r="K49" i="24"/>
  <c r="E49" i="24"/>
  <c r="D49" i="24"/>
  <c r="F49" i="24"/>
  <c r="H49" i="24"/>
  <c r="J49" i="24"/>
  <c r="I31" i="24"/>
  <c r="K31" i="24"/>
  <c r="F31" i="24"/>
  <c r="G31" i="24"/>
  <c r="D31" i="24"/>
  <c r="E31" i="24"/>
  <c r="H31" i="24"/>
  <c r="J31" i="24"/>
  <c r="C31" i="24"/>
  <c r="J103" i="24"/>
  <c r="D103" i="24"/>
  <c r="C103" i="24"/>
  <c r="H103" i="24"/>
  <c r="F103" i="24"/>
  <c r="E103" i="24"/>
  <c r="G103" i="24"/>
  <c r="K103" i="24"/>
  <c r="I103" i="24"/>
  <c r="G91" i="24"/>
  <c r="D91" i="24"/>
  <c r="F91" i="24"/>
  <c r="K91" i="24"/>
  <c r="E91" i="24"/>
  <c r="I91" i="24"/>
  <c r="C91" i="24"/>
  <c r="J91" i="24"/>
  <c r="H91" i="24"/>
  <c r="J30" i="24"/>
  <c r="D30" i="24"/>
  <c r="G30" i="24"/>
  <c r="I30" i="24"/>
  <c r="C30" i="24"/>
  <c r="H30" i="24"/>
  <c r="F30" i="24"/>
  <c r="E30" i="24"/>
  <c r="K30" i="24"/>
  <c r="C102" i="24"/>
  <c r="H102" i="24"/>
  <c r="J102" i="24"/>
  <c r="K102" i="24"/>
  <c r="I102" i="24"/>
  <c r="D102" i="24"/>
  <c r="E102" i="24"/>
  <c r="F102" i="24"/>
  <c r="G102" i="24"/>
  <c r="F79" i="24"/>
  <c r="K79" i="24"/>
  <c r="I79" i="24"/>
  <c r="J79" i="24"/>
  <c r="D79" i="24"/>
  <c r="G79" i="24"/>
  <c r="C79" i="24"/>
  <c r="E79" i="24"/>
  <c r="H79" i="24"/>
  <c r="D47" i="24"/>
  <c r="F47" i="24"/>
  <c r="C47" i="24"/>
  <c r="H47" i="24"/>
  <c r="J47" i="24"/>
  <c r="K47" i="24"/>
  <c r="E47" i="24"/>
  <c r="I47" i="24"/>
  <c r="G47" i="24"/>
  <c r="C98" i="24"/>
  <c r="H98" i="24"/>
  <c r="F98" i="24"/>
  <c r="G98" i="24"/>
  <c r="J98" i="24"/>
  <c r="D98" i="24"/>
  <c r="I98" i="24"/>
  <c r="E98" i="24"/>
  <c r="K98" i="24"/>
  <c r="G55" i="24"/>
  <c r="E55" i="24"/>
  <c r="H55" i="24"/>
  <c r="C55" i="24"/>
  <c r="F55" i="24"/>
  <c r="K55" i="24"/>
  <c r="J55" i="24"/>
  <c r="D55" i="24"/>
  <c r="I55" i="24"/>
  <c r="G17" i="24"/>
  <c r="I17" i="24"/>
  <c r="K17" i="24"/>
  <c r="J17" i="24"/>
  <c r="C17" i="24"/>
  <c r="F17" i="24"/>
  <c r="D17" i="24"/>
  <c r="H17" i="24"/>
  <c r="E17" i="24"/>
  <c r="F48" i="24"/>
  <c r="K48" i="24"/>
  <c r="I48" i="24"/>
  <c r="C48" i="24"/>
  <c r="E48" i="24"/>
  <c r="J48" i="24"/>
  <c r="G48" i="24"/>
  <c r="D48" i="24"/>
  <c r="H48" i="24"/>
  <c r="E11" i="24"/>
  <c r="G11" i="24"/>
  <c r="D11" i="24"/>
  <c r="H11" i="24"/>
  <c r="J11" i="24"/>
  <c r="C11" i="24"/>
  <c r="K11" i="24"/>
  <c r="F11" i="24"/>
  <c r="I11" i="24"/>
  <c r="E88" i="24"/>
  <c r="C88" i="24"/>
  <c r="H88" i="24"/>
  <c r="J88" i="24"/>
  <c r="F88" i="24"/>
  <c r="G88" i="24"/>
  <c r="I88" i="24"/>
  <c r="D88" i="24"/>
  <c r="K88" i="24"/>
  <c r="K78" i="24"/>
  <c r="F78" i="24"/>
  <c r="D78" i="24"/>
  <c r="I78" i="24"/>
  <c r="E78" i="24"/>
  <c r="H78" i="24"/>
  <c r="G78" i="24"/>
  <c r="J78" i="24"/>
  <c r="C78" i="24"/>
  <c r="H12" i="24"/>
  <c r="G12" i="24"/>
  <c r="F12" i="24"/>
  <c r="I12" i="24"/>
  <c r="J12" i="24"/>
  <c r="D12" i="24"/>
  <c r="K12" i="24"/>
  <c r="E12" i="24"/>
  <c r="C12" i="24"/>
  <c r="E100" i="24"/>
  <c r="G100" i="24"/>
  <c r="K100" i="24"/>
  <c r="I100" i="24"/>
  <c r="H100" i="24"/>
  <c r="J100" i="24"/>
  <c r="C100" i="24"/>
  <c r="F100" i="24"/>
  <c r="D100" i="24"/>
  <c r="D40" i="24"/>
  <c r="J40" i="24"/>
  <c r="G40" i="24"/>
  <c r="I40" i="24"/>
  <c r="E40" i="24"/>
  <c r="F40" i="24"/>
  <c r="C40" i="24"/>
  <c r="K40" i="24"/>
  <c r="H40" i="24"/>
  <c r="D93" i="24"/>
  <c r="F93" i="24"/>
  <c r="K93" i="24"/>
  <c r="G93" i="24"/>
  <c r="I93" i="24"/>
  <c r="C93" i="24"/>
  <c r="H93" i="24"/>
  <c r="J93" i="24"/>
  <c r="E93" i="24"/>
  <c r="E50" i="24"/>
  <c r="K50" i="24"/>
  <c r="I50" i="24"/>
  <c r="C50" i="24"/>
  <c r="H50" i="24"/>
  <c r="J50" i="24"/>
  <c r="D50" i="24"/>
  <c r="F50" i="24"/>
  <c r="G50" i="24"/>
  <c r="E96" i="24"/>
  <c r="C96" i="24"/>
  <c r="H96" i="24"/>
  <c r="I96" i="24"/>
  <c r="D96" i="24"/>
  <c r="K96" i="24"/>
  <c r="G96" i="24"/>
  <c r="J96" i="24"/>
  <c r="F96" i="24"/>
  <c r="K94" i="24"/>
  <c r="F94" i="24"/>
  <c r="G94" i="24"/>
  <c r="I94" i="24"/>
  <c r="C94" i="24"/>
  <c r="E94" i="24"/>
  <c r="J94" i="24"/>
  <c r="H94" i="24"/>
  <c r="D94" i="24"/>
  <c r="E77" i="24"/>
  <c r="C77" i="24"/>
  <c r="D77" i="24"/>
  <c r="G77" i="24"/>
  <c r="F77" i="24"/>
  <c r="H77" i="24"/>
  <c r="I77" i="24"/>
  <c r="K77" i="24"/>
  <c r="J77" i="24"/>
  <c r="G29" i="24"/>
  <c r="E29" i="24"/>
  <c r="H29" i="24"/>
  <c r="D29" i="24"/>
  <c r="J29" i="24"/>
  <c r="C29" i="24"/>
  <c r="K29" i="24"/>
  <c r="I29" i="24"/>
  <c r="F29" i="24"/>
  <c r="I24" i="24"/>
  <c r="F24" i="24"/>
  <c r="D24" i="24"/>
  <c r="C24" i="24"/>
  <c r="J24" i="24"/>
  <c r="H24" i="24"/>
  <c r="E24" i="24"/>
  <c r="K24" i="24"/>
  <c r="G24" i="24"/>
  <c r="C90" i="24"/>
  <c r="H90" i="24"/>
  <c r="F90" i="24"/>
  <c r="D90" i="24"/>
  <c r="G90" i="24"/>
  <c r="E90" i="24"/>
  <c r="K90" i="24"/>
  <c r="I90" i="24"/>
  <c r="J90" i="24"/>
  <c r="C10" i="24"/>
  <c r="I10" i="24"/>
  <c r="G10" i="24"/>
  <c r="D10" i="24"/>
  <c r="H10" i="24"/>
  <c r="E10" i="24"/>
  <c r="K10" i="24"/>
  <c r="F10" i="24"/>
  <c r="J10" i="24"/>
  <c r="J87" i="24"/>
  <c r="D87" i="24"/>
  <c r="C87" i="24"/>
  <c r="E87" i="24"/>
  <c r="F87" i="24"/>
  <c r="I87" i="24"/>
  <c r="G87" i="24"/>
  <c r="K87" i="24"/>
  <c r="H87" i="24"/>
  <c r="C95" i="24"/>
  <c r="E95" i="24"/>
  <c r="J95" i="24"/>
  <c r="D95" i="24"/>
  <c r="H95" i="24"/>
  <c r="F95" i="24"/>
  <c r="I95" i="24"/>
  <c r="K95" i="24"/>
  <c r="G95" i="24"/>
  <c r="C51" i="24"/>
  <c r="H51" i="24"/>
  <c r="J51" i="24"/>
  <c r="G51" i="24"/>
  <c r="E51" i="24"/>
  <c r="D51" i="24"/>
  <c r="K51" i="24"/>
  <c r="I51" i="24"/>
  <c r="F51" i="24"/>
  <c r="C38" i="24"/>
  <c r="E38" i="24"/>
  <c r="K38" i="24"/>
  <c r="G38" i="24"/>
  <c r="I38" i="24"/>
  <c r="D38" i="24"/>
  <c r="H38" i="24"/>
  <c r="J38" i="24"/>
  <c r="F38" i="24"/>
  <c r="K41" i="24"/>
  <c r="J41" i="24"/>
  <c r="C41" i="24"/>
  <c r="I41" i="24"/>
  <c r="H41" i="24"/>
  <c r="E41" i="24"/>
  <c r="F41" i="24"/>
  <c r="D41" i="24"/>
  <c r="G41" i="24"/>
  <c r="I7" i="24"/>
  <c r="K7" i="24"/>
  <c r="J7" i="24"/>
  <c r="H7" i="24"/>
  <c r="C7" i="24"/>
  <c r="D7" i="24"/>
  <c r="E7" i="24"/>
  <c r="G7" i="24"/>
  <c r="F7" i="24"/>
  <c r="E101" i="24"/>
  <c r="J101" i="24"/>
  <c r="F101" i="24"/>
  <c r="H101" i="24"/>
  <c r="C101" i="24"/>
  <c r="I101" i="24"/>
  <c r="G101" i="24"/>
  <c r="D101" i="24"/>
  <c r="K101" i="24"/>
  <c r="I58" i="24"/>
  <c r="G58" i="24"/>
  <c r="D58" i="24"/>
  <c r="F58" i="24"/>
  <c r="K58" i="24"/>
  <c r="E58" i="24"/>
  <c r="C58" i="24"/>
  <c r="H58" i="24"/>
  <c r="J58" i="24"/>
  <c r="I35" i="24"/>
  <c r="H35" i="24"/>
  <c r="F35" i="24"/>
  <c r="K35" i="24"/>
  <c r="J35" i="24"/>
  <c r="G35" i="24"/>
  <c r="C35" i="24"/>
  <c r="E35" i="24"/>
  <c r="D35" i="24"/>
  <c r="E69" i="24"/>
  <c r="C69" i="24"/>
  <c r="I69" i="24"/>
  <c r="G69" i="24"/>
  <c r="J69" i="24"/>
  <c r="H69" i="24"/>
  <c r="F69" i="24"/>
  <c r="K69" i="24"/>
  <c r="D69" i="24"/>
  <c r="J56" i="24"/>
  <c r="D56" i="24"/>
  <c r="G56" i="24"/>
  <c r="I56" i="24"/>
  <c r="H56" i="24"/>
  <c r="F56" i="24"/>
  <c r="E56" i="24"/>
  <c r="C56" i="24"/>
  <c r="K56" i="24"/>
  <c r="H89" i="24"/>
  <c r="C89" i="24"/>
  <c r="E89" i="24"/>
  <c r="F89" i="24"/>
  <c r="D89" i="24"/>
  <c r="K89" i="24"/>
  <c r="I89" i="24"/>
  <c r="J89" i="24"/>
  <c r="G89" i="24"/>
  <c r="F6" i="24"/>
  <c r="K6" i="24"/>
  <c r="I6" i="24"/>
  <c r="G6" i="24"/>
  <c r="D6" i="24"/>
  <c r="E6" i="24"/>
  <c r="J6" i="24"/>
  <c r="H6" i="24"/>
  <c r="C6" i="24"/>
  <c r="G83" i="24"/>
  <c r="D83" i="24"/>
  <c r="C83" i="24"/>
  <c r="E83" i="24"/>
  <c r="J83" i="24"/>
  <c r="I83" i="24"/>
  <c r="F83" i="24"/>
  <c r="H83" i="24"/>
  <c r="K83" i="24"/>
  <c r="D86" i="24"/>
  <c r="I86" i="24"/>
  <c r="C86" i="24"/>
  <c r="H86" i="24"/>
  <c r="J86" i="24"/>
  <c r="K86" i="24"/>
  <c r="G86" i="24"/>
  <c r="F86" i="24"/>
  <c r="E86" i="24"/>
  <c r="F44" i="24"/>
  <c r="K44" i="24"/>
  <c r="I44" i="24"/>
  <c r="J44" i="24"/>
  <c r="H44" i="24"/>
  <c r="D44" i="24"/>
  <c r="C44" i="24"/>
  <c r="G44" i="24"/>
  <c r="E44" i="24"/>
  <c r="C18" i="24"/>
  <c r="I18" i="24"/>
  <c r="J18" i="24"/>
  <c r="D18" i="24"/>
  <c r="F18" i="24"/>
  <c r="H18" i="24"/>
  <c r="E18" i="24"/>
  <c r="K18" i="24"/>
  <c r="G18" i="24"/>
  <c r="J75" i="24"/>
  <c r="H75" i="24"/>
  <c r="G75" i="24"/>
  <c r="E75" i="24"/>
  <c r="C75" i="24"/>
  <c r="D75" i="24"/>
  <c r="K75" i="24"/>
  <c r="I75" i="24"/>
  <c r="F75" i="24"/>
  <c r="I61" i="24"/>
  <c r="G61" i="24"/>
  <c r="F61" i="24"/>
  <c r="H61" i="24"/>
  <c r="E61" i="24"/>
  <c r="D61" i="24"/>
  <c r="J61" i="24"/>
  <c r="C61" i="24"/>
  <c r="K61" i="24"/>
  <c r="G52" i="24"/>
  <c r="I52" i="24"/>
  <c r="K52" i="24"/>
  <c r="C52" i="24"/>
  <c r="E52" i="24"/>
  <c r="F52" i="24"/>
  <c r="J52" i="24"/>
  <c r="D52" i="24"/>
  <c r="H52" i="24"/>
  <c r="G59" i="24"/>
  <c r="E59" i="24"/>
  <c r="K59" i="24"/>
  <c r="I59" i="24"/>
  <c r="H59" i="24"/>
  <c r="C59" i="24"/>
  <c r="F59" i="24"/>
  <c r="D59" i="24"/>
  <c r="J59" i="24"/>
  <c r="J15" i="24"/>
  <c r="G15" i="24"/>
  <c r="F15" i="24"/>
  <c r="H15" i="24"/>
  <c r="I15" i="24"/>
  <c r="D15" i="24"/>
  <c r="C15" i="24"/>
  <c r="K15" i="24"/>
  <c r="E15" i="24"/>
  <c r="K25" i="24"/>
  <c r="J25" i="24"/>
  <c r="D25" i="24"/>
  <c r="E25" i="24"/>
  <c r="G25" i="24"/>
  <c r="H25" i="24"/>
  <c r="C25" i="24"/>
  <c r="I25" i="24"/>
  <c r="F25" i="24"/>
  <c r="J64" i="24"/>
  <c r="D64" i="24"/>
  <c r="E64" i="24"/>
  <c r="C64" i="24"/>
  <c r="H64" i="24"/>
  <c r="K64" i="24"/>
  <c r="G64" i="24"/>
  <c r="I64" i="24"/>
  <c r="F64" i="24"/>
  <c r="G21" i="24"/>
  <c r="E21" i="24"/>
  <c r="D21" i="24"/>
  <c r="J21" i="24"/>
  <c r="K21" i="24"/>
  <c r="I21" i="24"/>
  <c r="C21" i="24"/>
  <c r="H21" i="24"/>
  <c r="F21" i="24"/>
  <c r="G26" i="24"/>
  <c r="D26" i="24"/>
  <c r="F26" i="24"/>
  <c r="H26" i="24"/>
  <c r="I26" i="24"/>
  <c r="J26" i="24"/>
  <c r="E26" i="24"/>
  <c r="C26" i="24"/>
  <c r="K26" i="24"/>
  <c r="J57" i="24"/>
  <c r="D57" i="24"/>
  <c r="F57" i="24"/>
  <c r="K57" i="24"/>
  <c r="C57" i="24"/>
  <c r="G57" i="24"/>
  <c r="E57" i="24"/>
  <c r="I57" i="24"/>
  <c r="H57" i="24"/>
  <c r="J14" i="24"/>
  <c r="D14" i="24"/>
  <c r="C14" i="24"/>
  <c r="E14" i="24"/>
  <c r="K14" i="24"/>
  <c r="H14" i="24"/>
  <c r="I14" i="24"/>
  <c r="F14" i="24"/>
  <c r="G14" i="24"/>
  <c r="E72" i="24"/>
  <c r="C72" i="24"/>
  <c r="D72" i="24"/>
  <c r="I72" i="24"/>
  <c r="G72" i="24"/>
  <c r="H72" i="24"/>
  <c r="K72" i="24"/>
  <c r="F72" i="24"/>
  <c r="J72" i="24"/>
  <c r="K62" i="24"/>
  <c r="F62" i="24"/>
  <c r="E62" i="24"/>
  <c r="I62" i="24"/>
  <c r="D62" i="24"/>
  <c r="J62" i="24"/>
  <c r="G62" i="24"/>
  <c r="H62" i="24"/>
  <c r="C62" i="24"/>
  <c r="E28" i="24"/>
  <c r="J28" i="24"/>
  <c r="D28" i="24"/>
  <c r="G28" i="24"/>
  <c r="H28" i="24"/>
  <c r="K28" i="24"/>
  <c r="I28" i="24"/>
  <c r="F28" i="24"/>
  <c r="C28" i="24"/>
  <c r="J53" i="24"/>
  <c r="D53" i="24"/>
  <c r="C53" i="24"/>
  <c r="E53" i="24"/>
  <c r="K53" i="24"/>
  <c r="I53" i="24"/>
  <c r="H53" i="24"/>
  <c r="F53" i="24"/>
  <c r="G53" i="24"/>
  <c r="D20" i="24"/>
  <c r="F20" i="24"/>
  <c r="K20" i="24"/>
  <c r="I20" i="24"/>
  <c r="E20" i="24"/>
  <c r="G20" i="24"/>
  <c r="J20" i="24"/>
  <c r="H20" i="24"/>
  <c r="C20" i="24"/>
  <c r="E39" i="24"/>
  <c r="C39" i="24"/>
  <c r="H39" i="24"/>
  <c r="J39" i="24"/>
  <c r="F39" i="24"/>
  <c r="G39" i="24"/>
  <c r="K39" i="24"/>
  <c r="D39" i="24"/>
  <c r="I39" i="24"/>
  <c r="D9" i="24"/>
  <c r="E9" i="24"/>
  <c r="C9" i="24"/>
  <c r="I9" i="24"/>
  <c r="K9" i="24"/>
  <c r="H9" i="24"/>
  <c r="J9" i="24"/>
  <c r="G9" i="24"/>
  <c r="F9" i="24"/>
  <c r="E85" i="24"/>
  <c r="J85" i="24"/>
  <c r="I85" i="24"/>
  <c r="C85" i="24"/>
  <c r="H85" i="24"/>
  <c r="K85" i="24"/>
  <c r="F85" i="24"/>
  <c r="G85" i="24"/>
  <c r="D85" i="24"/>
  <c r="E65" i="24"/>
  <c r="G65" i="24"/>
  <c r="D65" i="24"/>
  <c r="J65" i="24"/>
  <c r="K65" i="24"/>
  <c r="H65" i="24"/>
  <c r="C65" i="24"/>
  <c r="I65" i="24"/>
  <c r="F65" i="24"/>
  <c r="G34" i="24"/>
  <c r="D34" i="24"/>
  <c r="C34" i="24"/>
  <c r="E34" i="24"/>
  <c r="J34" i="24"/>
  <c r="K34" i="24"/>
  <c r="H34" i="24"/>
  <c r="F34" i="24"/>
  <c r="I34" i="24"/>
  <c r="K66" i="24"/>
  <c r="I66" i="24"/>
  <c r="D66" i="24"/>
  <c r="J66" i="24"/>
  <c r="G66" i="24"/>
  <c r="F66" i="24"/>
  <c r="C66" i="24"/>
  <c r="H66" i="24"/>
  <c r="E66" i="24"/>
  <c r="D54" i="24"/>
  <c r="H54" i="24"/>
  <c r="I54" i="24"/>
  <c r="E54" i="24"/>
  <c r="K54" i="24"/>
  <c r="G54" i="24"/>
  <c r="C54" i="24"/>
  <c r="F54" i="24"/>
  <c r="J54" i="24"/>
  <c r="G5" i="24"/>
  <c r="J4" i="24"/>
  <c r="F4" i="24"/>
  <c r="F5" i="24"/>
  <c r="E5" i="24"/>
  <c r="D4" i="24"/>
  <c r="E4" i="24"/>
  <c r="G4" i="24"/>
  <c r="J5" i="24"/>
  <c r="D5" i="24"/>
  <c r="C5" i="24"/>
  <c r="T33" i="20" l="1"/>
  <c r="X59" i="20"/>
  <c r="T54" i="20"/>
  <c r="T55" i="20"/>
  <c r="X26" i="20"/>
  <c r="X79" i="20"/>
  <c r="T76" i="20"/>
  <c r="X45" i="20"/>
  <c r="X53" i="20"/>
  <c r="X23" i="20"/>
  <c r="T27" i="20"/>
  <c r="X43" i="20"/>
  <c r="X61" i="20"/>
  <c r="T48" i="20"/>
  <c r="X41" i="20"/>
  <c r="X28" i="20"/>
  <c r="T87" i="20"/>
  <c r="T75" i="20"/>
  <c r="T34" i="20"/>
  <c r="X67" i="20"/>
  <c r="T62" i="20"/>
  <c r="X49" i="20"/>
  <c r="X58" i="20"/>
  <c r="X27" i="20"/>
  <c r="T63" i="20"/>
  <c r="X40" i="20"/>
  <c r="T68" i="20"/>
  <c r="T38" i="20"/>
  <c r="X91" i="20"/>
  <c r="T46" i="20"/>
  <c r="X83" i="20"/>
  <c r="X70" i="20"/>
  <c r="X46" i="20"/>
  <c r="X24" i="20"/>
  <c r="T79" i="20"/>
  <c r="T45" i="20"/>
  <c r="X65" i="20"/>
  <c r="X55" i="20"/>
  <c r="X31" i="20"/>
  <c r="T24" i="20"/>
  <c r="X85" i="20"/>
  <c r="X69" i="20"/>
  <c r="T61" i="20"/>
  <c r="T65" i="20"/>
  <c r="X76" i="20"/>
  <c r="T71" i="20"/>
  <c r="T39" i="20"/>
  <c r="X29" i="20"/>
  <c r="T70" i="20"/>
  <c r="T58" i="20"/>
  <c r="T44" i="20"/>
  <c r="X74" i="20"/>
  <c r="X90" i="20"/>
  <c r="T41" i="20"/>
  <c r="T77" i="20"/>
  <c r="T83" i="20"/>
  <c r="T25" i="20"/>
  <c r="X34" i="20"/>
  <c r="T31" i="20"/>
  <c r="T80" i="20"/>
  <c r="X87" i="20"/>
  <c r="T42" i="20"/>
  <c r="X73" i="20"/>
  <c r="X54" i="20"/>
  <c r="X52" i="20"/>
  <c r="T90" i="20"/>
  <c r="X71" i="20"/>
  <c r="X39" i="20"/>
  <c r="T29" i="20"/>
  <c r="T43" i="20"/>
  <c r="T28" i="20"/>
  <c r="T73" i="20"/>
  <c r="T74" i="20"/>
  <c r="X75" i="20"/>
  <c r="X56" i="20"/>
  <c r="T52" i="20"/>
  <c r="X38" i="20"/>
  <c r="T23" i="20"/>
  <c r="T40" i="20"/>
  <c r="T26" i="20"/>
  <c r="T91" i="20"/>
  <c r="X64" i="20"/>
  <c r="X80" i="20"/>
  <c r="T69" i="20"/>
  <c r="X62" i="20"/>
  <c r="T84" i="20"/>
  <c r="X63" i="20"/>
  <c r="X33" i="20"/>
  <c r="X84" i="20"/>
  <c r="T49" i="20"/>
  <c r="T88" i="20"/>
  <c r="X82" i="20"/>
  <c r="X77" i="20"/>
  <c r="T56" i="20"/>
  <c r="X48" i="20"/>
  <c r="T67" i="20"/>
  <c r="T85" i="20"/>
  <c r="X25" i="20"/>
  <c r="X88" i="20"/>
  <c r="T86" i="20"/>
  <c r="T64" i="20"/>
  <c r="T53" i="20"/>
  <c r="T82" i="20"/>
  <c r="T59" i="20"/>
  <c r="X42" i="20"/>
  <c r="X86" i="20"/>
  <c r="X68" i="20"/>
  <c r="X44" i="20"/>
  <c r="I5" i="24"/>
  <c r="I4" i="24"/>
  <c r="K5" i="24" l="1"/>
  <c r="X50" i="20"/>
  <c r="T35" i="20"/>
  <c r="K4" i="24"/>
  <c r="X35" i="20"/>
  <c r="T50" i="20"/>
  <c r="T92" i="20"/>
  <c r="X92" i="20"/>
  <c r="H5" i="24" l="1"/>
  <c r="T37" i="20"/>
  <c r="T47" i="20" s="1"/>
  <c r="X37" i="20"/>
  <c r="X47" i="20" s="1"/>
  <c r="H4" i="24"/>
  <c r="X22" i="20"/>
  <c r="X30" i="20" s="1"/>
  <c r="T22" i="20"/>
  <c r="T30" i="20" s="1"/>
  <c r="T93" i="20" l="1"/>
  <c r="X93" i="20"/>
  <c r="B6" i="27" l="1"/>
  <c r="I8" i="26"/>
</calcChain>
</file>

<file path=xl/comments1.xml><?xml version="1.0" encoding="utf-8"?>
<comments xmlns="http://schemas.openxmlformats.org/spreadsheetml/2006/main">
  <authors>
    <author>mieken</author>
  </authors>
  <commentList>
    <comment ref="E6" authorId="0" shapeId="0">
      <text>
        <r>
          <rPr>
            <b/>
            <sz val="16"/>
            <color indexed="10"/>
            <rFont val="ＭＳ Ｐゴシック"/>
            <family val="3"/>
            <charset val="128"/>
          </rPr>
          <t>黄色のセルのみ入力してください。</t>
        </r>
      </text>
    </comment>
    <comment ref="E11" authorId="0" shapeId="0">
      <text>
        <r>
          <rPr>
            <b/>
            <sz val="12"/>
            <color indexed="10"/>
            <rFont val="ＭＳ Ｐゴシック"/>
            <family val="3"/>
            <charset val="128"/>
          </rPr>
          <t>フリガナは必ず入力してください。</t>
        </r>
      </text>
    </comment>
    <comment ref="E12" authorId="0" shapeId="0">
      <text>
        <r>
          <rPr>
            <b/>
            <sz val="12"/>
            <color indexed="10"/>
            <rFont val="ＭＳ Ｐゴシック"/>
            <family val="3"/>
            <charset val="128"/>
          </rPr>
          <t>・法人名を入力してください。
※法人で対象事業所分をすべて取りまとめ申請してください。
※同一法人から２回目以降の申請があっても受付しません。</t>
        </r>
      </text>
    </comment>
    <comment ref="E14" authorId="0" shapeId="0">
      <text>
        <r>
          <rPr>
            <b/>
            <sz val="12"/>
            <color indexed="10"/>
            <rFont val="ＭＳ Ｐゴシック"/>
            <family val="3"/>
            <charset val="128"/>
          </rPr>
          <t>・法人の所在地を入力してください。</t>
        </r>
      </text>
    </comment>
  </commentList>
</comments>
</file>

<file path=xl/comments2.xml><?xml version="1.0" encoding="utf-8"?>
<comments xmlns="http://schemas.openxmlformats.org/spreadsheetml/2006/main">
  <authors>
    <author>mieken</author>
    <author>老健局振興課 予算係(shinkou-yosan)</author>
  </authors>
  <commentList>
    <comment ref="D2" authorId="0" shapeId="0">
      <text>
        <r>
          <rPr>
            <b/>
            <sz val="18"/>
            <color indexed="10"/>
            <rFont val="ＭＳ Ｐゴシック"/>
            <family val="3"/>
            <charset val="128"/>
          </rPr>
          <t>※このシートは自動入力のため入力不要です。</t>
        </r>
      </text>
    </comment>
    <comment ref="M4" authorId="1" shapeId="0">
      <text>
        <r>
          <rPr>
            <b/>
            <sz val="12"/>
            <color indexed="10"/>
            <rFont val="ＭＳ Ｐゴシック"/>
            <family val="3"/>
            <charset val="128"/>
          </rPr>
          <t>こちらのセルに、
「都道府県へ直接申請」
と表示されれば、左側の各項目に個票記載事項が転記されます。</t>
        </r>
      </text>
    </comment>
  </commentList>
</comments>
</file>

<file path=xl/comments3.xml><?xml version="1.0" encoding="utf-8"?>
<comments xmlns="http://schemas.openxmlformats.org/spreadsheetml/2006/main">
  <authors>
    <author>mieken</author>
    <author>老健局振興課 予算係(shinkou-yosan)</author>
    <author>厚生労働省ネットワークシステム</author>
  </authors>
  <commentList>
    <comment ref="F2" authorId="0" shapeId="0">
      <text>
        <r>
          <rPr>
            <b/>
            <sz val="14"/>
            <color indexed="10"/>
            <rFont val="ＭＳ Ｐゴシック"/>
            <family val="3"/>
            <charset val="128"/>
          </rPr>
          <t>黄色のセルのみ入力（選択）してください。</t>
        </r>
        <r>
          <rPr>
            <sz val="9"/>
            <color indexed="81"/>
            <rFont val="MS P ゴシック"/>
            <family val="2"/>
          </rPr>
          <t xml:space="preserve">
</t>
        </r>
      </text>
    </comment>
    <comment ref="L5" authorId="0" shapeId="0">
      <text>
        <r>
          <rPr>
            <b/>
            <sz val="12"/>
            <color indexed="8"/>
            <rFont val="ＭＳ Ｐゴシック"/>
            <family val="3"/>
            <charset val="128"/>
          </rPr>
          <t>介護予防支援事業所で申請する場合、「居宅介護支援事業所」を選択してください。</t>
        </r>
      </text>
    </comment>
    <comment ref="AE5" authorId="1" shapeId="0">
      <text>
        <r>
          <rPr>
            <b/>
            <sz val="12"/>
            <color indexed="8"/>
            <rFont val="ＭＳ Ｐゴシック"/>
            <family val="3"/>
            <charset val="128"/>
          </rPr>
          <t>定員は短期入所系、入所施設・居住系のみ</t>
        </r>
        <r>
          <rPr>
            <b/>
            <sz val="12"/>
            <color indexed="10"/>
            <rFont val="ＭＳ Ｐゴシック"/>
            <family val="3"/>
            <charset val="128"/>
          </rPr>
          <t>申請時点における定員数</t>
        </r>
        <r>
          <rPr>
            <b/>
            <sz val="12"/>
            <color indexed="8"/>
            <rFont val="ＭＳ Ｐゴシック"/>
            <family val="3"/>
            <charset val="128"/>
          </rPr>
          <t>を記入してください。</t>
        </r>
        <r>
          <rPr>
            <b/>
            <sz val="12"/>
            <color indexed="10"/>
            <rFont val="ＭＳ Ｐゴシック"/>
            <family val="3"/>
            <charset val="128"/>
          </rPr>
          <t xml:space="preserve">
</t>
        </r>
        <r>
          <rPr>
            <b/>
            <sz val="12"/>
            <color indexed="8"/>
            <rFont val="ＭＳ Ｐゴシック"/>
            <family val="3"/>
            <charset val="128"/>
          </rPr>
          <t>ただし、</t>
        </r>
        <r>
          <rPr>
            <b/>
            <sz val="12"/>
            <color indexed="10"/>
            <rFont val="ＭＳ Ｐゴシック"/>
            <family val="3"/>
            <charset val="128"/>
          </rPr>
          <t>特定施設入居者生活介護（サービス付き高齢者向け住宅）は戸数</t>
        </r>
        <r>
          <rPr>
            <b/>
            <sz val="12"/>
            <color indexed="8"/>
            <rFont val="ＭＳ Ｐゴシック"/>
            <family val="3"/>
            <charset val="128"/>
          </rPr>
          <t>を記入してください。</t>
        </r>
        <r>
          <rPr>
            <b/>
            <sz val="12"/>
            <color indexed="10"/>
            <rFont val="ＭＳ Ｐゴシック"/>
            <family val="3"/>
            <charset val="128"/>
          </rPr>
          <t xml:space="preserve">
</t>
        </r>
        <r>
          <rPr>
            <b/>
            <sz val="12"/>
            <color indexed="8"/>
            <rFont val="ＭＳ Ｐゴシック"/>
            <family val="3"/>
            <charset val="128"/>
          </rPr>
          <t>また、短期入所療養介護については、Q＆Ａを参考にしてください。</t>
        </r>
      </text>
    </comment>
    <comment ref="AJ5" authorId="1" shapeId="0">
      <text>
        <r>
          <rPr>
            <b/>
            <sz val="12"/>
            <color indexed="8"/>
            <rFont val="ＭＳ Ｐゴシック"/>
            <family val="3"/>
            <charset val="128"/>
          </rPr>
          <t>訪問介護事業所は</t>
        </r>
        <r>
          <rPr>
            <b/>
            <sz val="12"/>
            <color indexed="10"/>
            <rFont val="ＭＳ Ｐゴシック"/>
            <family val="3"/>
            <charset val="128"/>
          </rPr>
          <t>令和３年１０月の1ヶ月における訪問回数</t>
        </r>
        <r>
          <rPr>
            <b/>
            <sz val="12"/>
            <color indexed="8"/>
            <rFont val="ＭＳ Ｐゴシック"/>
            <family val="3"/>
            <charset val="128"/>
          </rPr>
          <t>を記載してください。</t>
        </r>
        <r>
          <rPr>
            <b/>
            <sz val="12"/>
            <color indexed="10"/>
            <rFont val="ＭＳ Ｐゴシック"/>
            <family val="3"/>
            <charset val="128"/>
          </rPr>
          <t xml:space="preserve">
</t>
        </r>
        <r>
          <rPr>
            <b/>
            <sz val="12"/>
            <color indexed="8"/>
            <rFont val="ＭＳ Ｐゴシック"/>
            <family val="3"/>
            <charset val="128"/>
          </rPr>
          <t>令和３年１１月又は１２月に指定を受けた新規事業所は、指定された月の１ヶ月における訪問回数を記入してください。</t>
        </r>
      </text>
    </comment>
    <comment ref="AA11" authorId="2" shapeId="0">
      <text>
        <r>
          <rPr>
            <b/>
            <sz val="12"/>
            <color indexed="8"/>
            <rFont val="ＭＳ Ｐゴシック"/>
            <family val="3"/>
            <charset val="128"/>
          </rPr>
          <t>｢サービス種別｣を選択することで、基準額が表示されます。</t>
        </r>
      </text>
    </comment>
    <comment ref="AI11" authorId="1" shapeId="0">
      <text>
        <r>
          <rPr>
            <b/>
            <sz val="12"/>
            <color indexed="10"/>
            <rFont val="ＭＳ Ｐゴシック"/>
            <family val="3"/>
            <charset val="128"/>
          </rPr>
          <t>1,000円未満切り捨て</t>
        </r>
        <r>
          <rPr>
            <b/>
            <sz val="12"/>
            <color indexed="8"/>
            <rFont val="ＭＳ Ｐゴシック"/>
            <family val="3"/>
            <charset val="128"/>
          </rPr>
          <t>になります。</t>
        </r>
        <r>
          <rPr>
            <b/>
            <sz val="12"/>
            <color indexed="10"/>
            <rFont val="ＭＳ Ｐゴシック"/>
            <family val="3"/>
            <charset val="128"/>
          </rPr>
          <t xml:space="preserve">
</t>
        </r>
        <r>
          <rPr>
            <b/>
            <sz val="12"/>
            <color indexed="8"/>
            <rFont val="ＭＳ Ｐゴシック"/>
            <family val="3"/>
            <charset val="128"/>
          </rPr>
          <t>所要額が1,000円未満の場合は、申請できません。</t>
        </r>
      </text>
    </comment>
    <comment ref="A22" authorId="1" shapeId="0">
      <text>
        <r>
          <rPr>
            <b/>
            <sz val="12"/>
            <color indexed="10"/>
            <rFont val="ＭＳ Ｐゴシック"/>
            <family val="3"/>
            <charset val="128"/>
          </rPr>
          <t>全ての項目を確認し、該当するものに○</t>
        </r>
        <r>
          <rPr>
            <b/>
            <sz val="12"/>
            <color indexed="8"/>
            <rFont val="ＭＳ Ｐゴシック"/>
            <family val="3"/>
            <charset val="128"/>
          </rPr>
          <t>をつけてください。</t>
        </r>
      </text>
    </comment>
    <comment ref="AP22" authorId="1" shapeId="0">
      <text>
        <r>
          <rPr>
            <b/>
            <sz val="12"/>
            <color indexed="10"/>
            <rFont val="ＭＳ Ｐゴシック"/>
            <family val="3"/>
            <charset val="128"/>
          </rPr>
          <t>「NG」の場合は申請できません。</t>
        </r>
      </text>
    </comment>
  </commentList>
</comments>
</file>

<file path=xl/comments4.xml><?xml version="1.0" encoding="utf-8"?>
<comments xmlns="http://schemas.openxmlformats.org/spreadsheetml/2006/main">
  <authors>
    <author>mieken</author>
    <author>老健局振興課 予算係(shinkou-yosan)</author>
    <author>厚生労働省ネットワークシステム</author>
  </authors>
  <commentList>
    <comment ref="F2" authorId="0" shapeId="0">
      <text>
        <r>
          <rPr>
            <b/>
            <sz val="14"/>
            <color indexed="10"/>
            <rFont val="ＭＳ Ｐゴシック"/>
            <family val="3"/>
            <charset val="128"/>
          </rPr>
          <t>黄色のセルのみ入力（選択）してください。</t>
        </r>
        <r>
          <rPr>
            <sz val="9"/>
            <color indexed="81"/>
            <rFont val="MS P ゴシック"/>
            <family val="2"/>
          </rPr>
          <t xml:space="preserve">
</t>
        </r>
      </text>
    </comment>
    <comment ref="L5" authorId="0" shapeId="0">
      <text>
        <r>
          <rPr>
            <b/>
            <sz val="12"/>
            <color indexed="8"/>
            <rFont val="ＭＳ Ｐゴシック"/>
            <family val="3"/>
            <charset val="128"/>
          </rPr>
          <t>介護予防支援事業所で申請する場合、「居宅介護支援事業所」を選択してください。</t>
        </r>
      </text>
    </comment>
    <comment ref="AE5" authorId="1" shapeId="0">
      <text>
        <r>
          <rPr>
            <b/>
            <sz val="12"/>
            <color indexed="8"/>
            <rFont val="ＭＳ Ｐゴシック"/>
            <family val="3"/>
            <charset val="128"/>
          </rPr>
          <t>定員は短期入所系、入所施設・居住系のみ</t>
        </r>
        <r>
          <rPr>
            <b/>
            <sz val="12"/>
            <color indexed="10"/>
            <rFont val="ＭＳ Ｐゴシック"/>
            <family val="3"/>
            <charset val="128"/>
          </rPr>
          <t>申請時点における定員数</t>
        </r>
        <r>
          <rPr>
            <b/>
            <sz val="12"/>
            <color indexed="8"/>
            <rFont val="ＭＳ Ｐゴシック"/>
            <family val="3"/>
            <charset val="128"/>
          </rPr>
          <t>を記入してください。</t>
        </r>
        <r>
          <rPr>
            <b/>
            <sz val="12"/>
            <color indexed="10"/>
            <rFont val="ＭＳ Ｐゴシック"/>
            <family val="3"/>
            <charset val="128"/>
          </rPr>
          <t xml:space="preserve">
</t>
        </r>
        <r>
          <rPr>
            <b/>
            <sz val="12"/>
            <color indexed="8"/>
            <rFont val="ＭＳ Ｐゴシック"/>
            <family val="3"/>
            <charset val="128"/>
          </rPr>
          <t>ただし、</t>
        </r>
        <r>
          <rPr>
            <b/>
            <sz val="12"/>
            <color indexed="10"/>
            <rFont val="ＭＳ Ｐゴシック"/>
            <family val="3"/>
            <charset val="128"/>
          </rPr>
          <t>特定施設入居者生活介護（サービス付き高齢者向け住宅）は戸数</t>
        </r>
        <r>
          <rPr>
            <b/>
            <sz val="12"/>
            <color indexed="8"/>
            <rFont val="ＭＳ Ｐゴシック"/>
            <family val="3"/>
            <charset val="128"/>
          </rPr>
          <t>を記入してください。</t>
        </r>
        <r>
          <rPr>
            <b/>
            <sz val="12"/>
            <color indexed="10"/>
            <rFont val="ＭＳ Ｐゴシック"/>
            <family val="3"/>
            <charset val="128"/>
          </rPr>
          <t xml:space="preserve">
</t>
        </r>
        <r>
          <rPr>
            <b/>
            <sz val="12"/>
            <color indexed="8"/>
            <rFont val="ＭＳ Ｐゴシック"/>
            <family val="3"/>
            <charset val="128"/>
          </rPr>
          <t>また、短期入所療養介護については、Q＆Ａを参考にしてください。</t>
        </r>
      </text>
    </comment>
    <comment ref="AJ5" authorId="1" shapeId="0">
      <text>
        <r>
          <rPr>
            <b/>
            <sz val="12"/>
            <color indexed="8"/>
            <rFont val="ＭＳ Ｐゴシック"/>
            <family val="3"/>
            <charset val="128"/>
          </rPr>
          <t>訪問介護事業所は</t>
        </r>
        <r>
          <rPr>
            <b/>
            <sz val="12"/>
            <color indexed="10"/>
            <rFont val="ＭＳ Ｐゴシック"/>
            <family val="3"/>
            <charset val="128"/>
          </rPr>
          <t>令和３年１０月の1ヶ月における訪問回数</t>
        </r>
        <r>
          <rPr>
            <b/>
            <sz val="12"/>
            <color indexed="8"/>
            <rFont val="ＭＳ Ｐゴシック"/>
            <family val="3"/>
            <charset val="128"/>
          </rPr>
          <t>を記載してください。</t>
        </r>
        <r>
          <rPr>
            <b/>
            <sz val="12"/>
            <color indexed="10"/>
            <rFont val="ＭＳ Ｐゴシック"/>
            <family val="3"/>
            <charset val="128"/>
          </rPr>
          <t xml:space="preserve">
</t>
        </r>
        <r>
          <rPr>
            <b/>
            <sz val="12"/>
            <color indexed="8"/>
            <rFont val="ＭＳ Ｐゴシック"/>
            <family val="3"/>
            <charset val="128"/>
          </rPr>
          <t>令和３年１１月又は１２月に指定を受けた新規事業所は、指定された月の１ヶ月における訪問回数を記入してください。</t>
        </r>
      </text>
    </comment>
    <comment ref="AA11" authorId="2" shapeId="0">
      <text>
        <r>
          <rPr>
            <b/>
            <sz val="12"/>
            <color indexed="8"/>
            <rFont val="ＭＳ Ｐゴシック"/>
            <family val="3"/>
            <charset val="128"/>
          </rPr>
          <t>｢サービス種別｣を選択することで、基準額が表示されます。</t>
        </r>
      </text>
    </comment>
    <comment ref="AI11" authorId="1" shapeId="0">
      <text>
        <r>
          <rPr>
            <b/>
            <sz val="12"/>
            <color indexed="10"/>
            <rFont val="ＭＳ Ｐゴシック"/>
            <family val="3"/>
            <charset val="128"/>
          </rPr>
          <t>1,000円未満切り捨て</t>
        </r>
        <r>
          <rPr>
            <b/>
            <sz val="12"/>
            <color indexed="8"/>
            <rFont val="ＭＳ Ｐゴシック"/>
            <family val="3"/>
            <charset val="128"/>
          </rPr>
          <t>になります。</t>
        </r>
        <r>
          <rPr>
            <b/>
            <sz val="12"/>
            <color indexed="10"/>
            <rFont val="ＭＳ Ｐゴシック"/>
            <family val="3"/>
            <charset val="128"/>
          </rPr>
          <t xml:space="preserve">
</t>
        </r>
        <r>
          <rPr>
            <b/>
            <sz val="12"/>
            <color indexed="8"/>
            <rFont val="ＭＳ Ｐゴシック"/>
            <family val="3"/>
            <charset val="128"/>
          </rPr>
          <t>所要額が1,000円未満の場合は、申請できません。</t>
        </r>
      </text>
    </comment>
    <comment ref="A22" authorId="1" shapeId="0">
      <text>
        <r>
          <rPr>
            <b/>
            <sz val="12"/>
            <color indexed="10"/>
            <rFont val="ＭＳ Ｐゴシック"/>
            <family val="3"/>
            <charset val="128"/>
          </rPr>
          <t>全ての項目を確認し、該当するものに○</t>
        </r>
        <r>
          <rPr>
            <b/>
            <sz val="12"/>
            <color indexed="8"/>
            <rFont val="ＭＳ Ｐゴシック"/>
            <family val="3"/>
            <charset val="128"/>
          </rPr>
          <t>をつけてください。</t>
        </r>
      </text>
    </comment>
    <comment ref="AP22" authorId="1" shapeId="0">
      <text>
        <r>
          <rPr>
            <b/>
            <sz val="12"/>
            <color indexed="10"/>
            <rFont val="ＭＳ Ｐゴシック"/>
            <family val="3"/>
            <charset val="128"/>
          </rPr>
          <t>「NG」の場合は申請できません。</t>
        </r>
      </text>
    </comment>
  </commentList>
</comments>
</file>

<file path=xl/comments5.xml><?xml version="1.0" encoding="utf-8"?>
<comments xmlns="http://schemas.openxmlformats.org/spreadsheetml/2006/main">
  <authors>
    <author>mieken</author>
  </authors>
  <commentList>
    <comment ref="C5" authorId="0" shapeId="0">
      <text>
        <r>
          <rPr>
            <b/>
            <sz val="16"/>
            <color indexed="10"/>
            <rFont val="ＭＳ Ｐゴシック"/>
            <family val="3"/>
            <charset val="128"/>
          </rPr>
          <t>黄色のセルのみ入力してください。</t>
        </r>
      </text>
    </comment>
    <comment ref="H15" authorId="0" shapeId="0">
      <text>
        <r>
          <rPr>
            <b/>
            <sz val="12"/>
            <color indexed="81"/>
            <rFont val="ＭＳ Ｐゴシック"/>
            <family val="3"/>
            <charset val="128"/>
          </rPr>
          <t>日付欄は空欄でＯＫです。</t>
        </r>
      </text>
    </comment>
    <comment ref="H31" authorId="0" shapeId="0">
      <text>
        <r>
          <rPr>
            <b/>
            <sz val="14"/>
            <color indexed="10"/>
            <rFont val="ＭＳ Ｐゴシック"/>
            <family val="3"/>
            <charset val="128"/>
          </rPr>
          <t>法人名義の通帳を確認のうえ、口座情報を正しく入力してください。</t>
        </r>
      </text>
    </comment>
    <comment ref="K33" authorId="0" shapeId="0">
      <text>
        <r>
          <rPr>
            <b/>
            <sz val="14"/>
            <color indexed="10"/>
            <rFont val="ＭＳ Ｐゴシック"/>
            <family val="3"/>
            <charset val="128"/>
          </rPr>
          <t>４桁の数字からなる金融機関コードを入力してください。</t>
        </r>
      </text>
    </comment>
    <comment ref="K35" authorId="0" shapeId="0">
      <text>
        <r>
          <rPr>
            <b/>
            <sz val="14"/>
            <color indexed="10"/>
            <rFont val="ＭＳ Ｐゴシック"/>
            <family val="3"/>
            <charset val="128"/>
          </rPr>
          <t>３桁の数字からなる支店名コードを入力してください。</t>
        </r>
      </text>
    </comment>
    <comment ref="K39" authorId="0" shapeId="0">
      <text>
        <r>
          <rPr>
            <b/>
            <sz val="14"/>
            <color indexed="10"/>
            <rFont val="ＭＳ Ｐゴシック"/>
            <family val="3"/>
            <charset val="128"/>
          </rPr>
          <t>カタカナで入力してください</t>
        </r>
        <r>
          <rPr>
            <b/>
            <sz val="12"/>
            <color indexed="10"/>
            <rFont val="ＭＳ Ｐゴシック"/>
            <family val="3"/>
            <charset val="128"/>
          </rPr>
          <t>。</t>
        </r>
      </text>
    </comment>
  </commentList>
</comments>
</file>

<file path=xl/comments6.xml><?xml version="1.0" encoding="utf-8"?>
<comments xmlns="http://schemas.openxmlformats.org/spreadsheetml/2006/main">
  <authors>
    <author>mieken</author>
  </authors>
  <commentList>
    <comment ref="A7" authorId="0" shapeId="0">
      <text>
        <r>
          <rPr>
            <b/>
            <sz val="14"/>
            <color indexed="10"/>
            <rFont val="ＭＳ Ｐゴシック"/>
            <family val="3"/>
            <charset val="128"/>
          </rPr>
          <t>黄色のセルのみ入力してください。</t>
        </r>
      </text>
    </comment>
    <comment ref="I10" authorId="0" shapeId="0">
      <text>
        <r>
          <rPr>
            <b/>
            <sz val="11"/>
            <color indexed="8"/>
            <rFont val="ＭＳ Ｐゴシック"/>
            <family val="3"/>
            <charset val="128"/>
          </rPr>
          <t>【記入の仕方】
〈シメイ〉
・半角で記入し、姓と名の間に半角で1文字分のスペースを空ける。
・全て大文字にする必要があるため、「ｯ」は「ﾂ」と「ｭ」は「ﾕ」と記入する。
【記入例】
　×　ﾊｯﾄﾘ　ｼｭｳｿﾞｳ
　○　ﾊﾂﾄﾘ ｼﾕｳｿﾞｳ
〈氏名〉
・全角で記入し、姓と名の間に全角で1文字分のスペースを空ける。
〈生年月日〉
・元号、年月日とも半角で記入する。
・一桁でも、01、02と記入する。
（性別）
・男：M、女：Fを半角英数で記入する。</t>
        </r>
      </text>
    </comment>
    <comment ref="I30" authorId="0" shapeId="0">
      <text>
        <r>
          <rPr>
            <sz val="9"/>
            <color indexed="8"/>
            <rFont val="ＭＳ Ｐゴシック"/>
            <family val="3"/>
            <charset val="128"/>
          </rPr>
          <t xml:space="preserve">
</t>
        </r>
        <r>
          <rPr>
            <b/>
            <sz val="12"/>
            <color indexed="8"/>
            <rFont val="ＭＳ Ｐゴシック"/>
            <family val="3"/>
            <charset val="128"/>
          </rPr>
          <t xml:space="preserve">「役員等」の範囲（下記を参考に記入）
</t>
        </r>
        <r>
          <rPr>
            <b/>
            <sz val="11"/>
            <color indexed="8"/>
            <rFont val="ＭＳ Ｐゴシック"/>
            <family val="3"/>
            <charset val="128"/>
          </rPr>
          <t>イ　業務を執行する取締役・執行役等
①合名会社、合資会社、合同会社　→　会社法で規定される社員
②株式会社 → 会社法で規定される取締役等
③社会福祉法人 → 社会福祉法で規定される役員
④医療法人 → 医療法に規定される役員　
⑤ＮＰＯ法人　→　理事、監事　　　　　など
ロ　上記の他、相談役、顧問等の名称を有するかどうかを問わず、イに掲げる者と同等以上の支配力を法人に対し有するものと認められる者</t>
        </r>
        <r>
          <rPr>
            <sz val="11"/>
            <color indexed="10"/>
            <rFont val="ＭＳ Ｐゴシック"/>
            <family val="3"/>
            <charset val="128"/>
          </rPr>
          <t xml:space="preserve">
 </t>
        </r>
      </text>
    </comment>
  </commentList>
</comments>
</file>

<file path=xl/sharedStrings.xml><?xml version="1.0" encoding="utf-8"?>
<sst xmlns="http://schemas.openxmlformats.org/spreadsheetml/2006/main" count="664" uniqueCount="282">
  <si>
    <t>フリガナ</t>
    <phoneticPr fontId="3"/>
  </si>
  <si>
    <t>日</t>
    <rPh sb="0" eb="1">
      <t>ニチ</t>
    </rPh>
    <phoneticPr fontId="3"/>
  </si>
  <si>
    <t>月</t>
    <rPh sb="0" eb="1">
      <t>ゲツ</t>
    </rPh>
    <phoneticPr fontId="3"/>
  </si>
  <si>
    <t>年</t>
    <rPh sb="0" eb="1">
      <t>ネン</t>
    </rPh>
    <phoneticPr fontId="3"/>
  </si>
  <si>
    <t>フリガナ</t>
    <phoneticPr fontId="3"/>
  </si>
  <si>
    <t>名　　称</t>
    <rPh sb="0" eb="1">
      <t>ナ</t>
    </rPh>
    <rPh sb="3" eb="4">
      <t>ショウ</t>
    </rPh>
    <phoneticPr fontId="3"/>
  </si>
  <si>
    <t>（郵便番号</t>
    <rPh sb="1" eb="3">
      <t>ユウビン</t>
    </rPh>
    <rPh sb="3" eb="5">
      <t>バンゴウ</t>
    </rPh>
    <phoneticPr fontId="3"/>
  </si>
  <si>
    <t>‐</t>
    <phoneticPr fontId="3"/>
  </si>
  <si>
    <t>）</t>
    <phoneticPr fontId="3"/>
  </si>
  <si>
    <t>連絡先</t>
    <rPh sb="0" eb="3">
      <t>レンラクサキ</t>
    </rPh>
    <phoneticPr fontId="3"/>
  </si>
  <si>
    <t>電話番号</t>
    <rPh sb="0" eb="2">
      <t>デンワ</t>
    </rPh>
    <rPh sb="2" eb="4">
      <t>バンゴウ</t>
    </rPh>
    <phoneticPr fontId="3"/>
  </si>
  <si>
    <t>代表者の職・氏名</t>
    <rPh sb="0" eb="3">
      <t>ダイヒョウシャ</t>
    </rPh>
    <rPh sb="4" eb="5">
      <t>ショク</t>
    </rPh>
    <rPh sb="6" eb="8">
      <t>シメイ</t>
    </rPh>
    <phoneticPr fontId="3"/>
  </si>
  <si>
    <t>職　　名</t>
    <rPh sb="0" eb="1">
      <t>ショク</t>
    </rPh>
    <rPh sb="3" eb="4">
      <t>ナ</t>
    </rPh>
    <phoneticPr fontId="3"/>
  </si>
  <si>
    <t>氏　　名</t>
    <rPh sb="0" eb="1">
      <t>シ</t>
    </rPh>
    <rPh sb="3" eb="4">
      <t>ナ</t>
    </rPh>
    <phoneticPr fontId="3"/>
  </si>
  <si>
    <t>申請に関する担当者</t>
    <rPh sb="0" eb="2">
      <t>シンセイ</t>
    </rPh>
    <rPh sb="3" eb="4">
      <t>カン</t>
    </rPh>
    <rPh sb="6" eb="9">
      <t>タントウシャ</t>
    </rPh>
    <phoneticPr fontId="3"/>
  </si>
  <si>
    <t>申請額</t>
    <rPh sb="0" eb="3">
      <t>シンセイガク</t>
    </rPh>
    <phoneticPr fontId="3"/>
  </si>
  <si>
    <t>か所</t>
    <rPh sb="1" eb="2">
      <t>ショ</t>
    </rPh>
    <phoneticPr fontId="3"/>
  </si>
  <si>
    <t>認知症対応型通所介護事業所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</si>
  <si>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</si>
  <si>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</si>
  <si>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</si>
  <si>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</si>
  <si>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</si>
  <si>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</si>
  <si>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小規模多機能型居宅介護事業所</t>
  </si>
  <si>
    <t>看護小規模多機能型居宅介護事業所</t>
  </si>
  <si>
    <t>訪問系</t>
    <rPh sb="0" eb="2">
      <t>ホウモン</t>
    </rPh>
    <rPh sb="2" eb="3">
      <t>ケイ</t>
    </rPh>
    <phoneticPr fontId="3"/>
  </si>
  <si>
    <t>入所施設・居住系</t>
    <rPh sb="0" eb="2">
      <t>ニュウショ</t>
    </rPh>
    <rPh sb="2" eb="4">
      <t>シセツ</t>
    </rPh>
    <rPh sb="5" eb="7">
      <t>キョジュウ</t>
    </rPh>
    <rPh sb="7" eb="8">
      <t>ケイ</t>
    </rPh>
    <phoneticPr fontId="3"/>
  </si>
  <si>
    <t>短期入所療養介護事業所</t>
    <rPh sb="0" eb="2">
      <t>タンキ</t>
    </rPh>
    <rPh sb="2" eb="4">
      <t>ニュウショ</t>
    </rPh>
    <rPh sb="4" eb="6">
      <t>リョウヨウ</t>
    </rPh>
    <rPh sb="6" eb="8">
      <t>カイゴ</t>
    </rPh>
    <rPh sb="8" eb="11">
      <t>ジギョウショ</t>
    </rPh>
    <phoneticPr fontId="3"/>
  </si>
  <si>
    <t>短期入所生活介護事業所</t>
    <phoneticPr fontId="3"/>
  </si>
  <si>
    <t>小　　計</t>
    <rPh sb="0" eb="1">
      <t>ショウ</t>
    </rPh>
    <rPh sb="3" eb="4">
      <t>ケイ</t>
    </rPh>
    <phoneticPr fontId="3"/>
  </si>
  <si>
    <t>事業所・施設の名称</t>
    <rPh sb="0" eb="3">
      <t>ジギョウショ</t>
    </rPh>
    <rPh sb="4" eb="6">
      <t>シセツ</t>
    </rPh>
    <rPh sb="7" eb="9">
      <t>メイショウ</t>
    </rPh>
    <phoneticPr fontId="3"/>
  </si>
  <si>
    <t>管理者の氏名</t>
    <rPh sb="0" eb="3">
      <t>カンリシャ</t>
    </rPh>
    <rPh sb="4" eb="6">
      <t>シメイ</t>
    </rPh>
    <phoneticPr fontId="3"/>
  </si>
  <si>
    <t>事業所・施設の状況</t>
    <rPh sb="0" eb="3">
      <t>ジギョウショ</t>
    </rPh>
    <rPh sb="4" eb="6">
      <t>シセツ</t>
    </rPh>
    <rPh sb="7" eb="9">
      <t>ジョウキョウ</t>
    </rPh>
    <phoneticPr fontId="3"/>
  </si>
  <si>
    <t>（様式１）総括表</t>
    <rPh sb="1" eb="3">
      <t>ヨウシキ</t>
    </rPh>
    <rPh sb="5" eb="8">
      <t>ソウカツヒョウ</t>
    </rPh>
    <phoneticPr fontId="3"/>
  </si>
  <si>
    <t>所要額</t>
    <rPh sb="0" eb="3">
      <t>ショヨウガク</t>
    </rPh>
    <phoneticPr fontId="3"/>
  </si>
  <si>
    <t>所要額(円)</t>
    <rPh sb="0" eb="3">
      <t>ショヨウガク</t>
    </rPh>
    <rPh sb="4" eb="5">
      <t>エン</t>
    </rPh>
    <phoneticPr fontId="3"/>
  </si>
  <si>
    <t>申請内容</t>
    <rPh sb="0" eb="2">
      <t>シンセイ</t>
    </rPh>
    <rPh sb="2" eb="4">
      <t>ナイヨウ</t>
    </rPh>
    <phoneticPr fontId="3"/>
  </si>
  <si>
    <t>短期入所生活介護事業所</t>
  </si>
  <si>
    <t>通所介護事業所（通常規模型）</t>
    <rPh sb="0" eb="2">
      <t>ツウショ</t>
    </rPh>
    <rPh sb="2" eb="4">
      <t>カイゴ</t>
    </rPh>
    <rPh sb="4" eb="7">
      <t>ジギョウショ</t>
    </rPh>
    <phoneticPr fontId="3"/>
  </si>
  <si>
    <t>通所介護事業所（大規模型（Ⅰ））</t>
    <rPh sb="0" eb="2">
      <t>ツウショ</t>
    </rPh>
    <rPh sb="2" eb="4">
      <t>カイゴ</t>
    </rPh>
    <rPh sb="4" eb="7">
      <t>ジギョウショ</t>
    </rPh>
    <phoneticPr fontId="3"/>
  </si>
  <si>
    <t>通所介護事業所（大規模型（Ⅱ））</t>
    <rPh sb="0" eb="2">
      <t>ツウショ</t>
    </rPh>
    <rPh sb="2" eb="4">
      <t>カイゴ</t>
    </rPh>
    <rPh sb="4" eb="7">
      <t>ジギョウショ</t>
    </rPh>
    <phoneticPr fontId="3"/>
  </si>
  <si>
    <t>申　請　者</t>
    <rPh sb="0" eb="1">
      <t>サル</t>
    </rPh>
    <rPh sb="2" eb="3">
      <t>ショウ</t>
    </rPh>
    <rPh sb="4" eb="5">
      <t>シャ</t>
    </rPh>
    <phoneticPr fontId="3"/>
  </si>
  <si>
    <t>所在地</t>
    <rPh sb="0" eb="3">
      <t>ショザイチ</t>
    </rPh>
    <phoneticPr fontId="3"/>
  </si>
  <si>
    <t>E-mail</t>
    <phoneticPr fontId="3"/>
  </si>
  <si>
    <t>短期入所系</t>
    <rPh sb="0" eb="2">
      <t>タンキ</t>
    </rPh>
    <rPh sb="2" eb="4">
      <t>ニュウショ</t>
    </rPh>
    <rPh sb="4" eb="5">
      <t>ケイ</t>
    </rPh>
    <phoneticPr fontId="3"/>
  </si>
  <si>
    <t>多機能型</t>
    <rPh sb="0" eb="4">
      <t>タキノウガタ</t>
    </rPh>
    <phoneticPr fontId="3"/>
  </si>
  <si>
    <t>居宅療養管理指導事業所</t>
    <rPh sb="8" eb="11">
      <t>ジギョウショ</t>
    </rPh>
    <phoneticPr fontId="3"/>
  </si>
  <si>
    <t>地域密着型通所介護事業所(療養通所介護事業所を含む)</t>
    <rPh sb="13" eb="15">
      <t>リョウヨウ</t>
    </rPh>
    <rPh sb="15" eb="17">
      <t>ツウショ</t>
    </rPh>
    <rPh sb="17" eb="19">
      <t>カイゴ</t>
    </rPh>
    <rPh sb="19" eb="22">
      <t>ジギョウショ</t>
    </rPh>
    <rPh sb="23" eb="24">
      <t>フク</t>
    </rPh>
    <phoneticPr fontId="3"/>
  </si>
  <si>
    <t>事業所･施設数</t>
    <rPh sb="0" eb="3">
      <t>ジギョウショ</t>
    </rPh>
    <rPh sb="4" eb="6">
      <t>シセツ</t>
    </rPh>
    <rPh sb="6" eb="7">
      <t>スウ</t>
    </rPh>
    <phoneticPr fontId="3"/>
  </si>
  <si>
    <t>介護保険事業所番号</t>
    <rPh sb="0" eb="2">
      <t>カイゴ</t>
    </rPh>
    <rPh sb="2" eb="4">
      <t>ホケン</t>
    </rPh>
    <rPh sb="4" eb="7">
      <t>ジギョウショ</t>
    </rPh>
    <rPh sb="7" eb="9">
      <t>バンゴウ</t>
    </rPh>
    <phoneticPr fontId="3"/>
  </si>
  <si>
    <t>定員</t>
    <rPh sb="0" eb="2">
      <t>テイイン</t>
    </rPh>
    <phoneticPr fontId="3"/>
  </si>
  <si>
    <t>事業所・施設の所在地</t>
    <rPh sb="0" eb="3">
      <t>ジギョウショ</t>
    </rPh>
    <rPh sb="4" eb="6">
      <t>シセツ</t>
    </rPh>
    <rPh sb="7" eb="10">
      <t>ショザイチ</t>
    </rPh>
    <phoneticPr fontId="3"/>
  </si>
  <si>
    <t>事業所・施設名</t>
    <rPh sb="0" eb="3">
      <t>ジギョウショ</t>
    </rPh>
    <rPh sb="4" eb="7">
      <t>シセツメイ</t>
    </rPh>
    <phoneticPr fontId="3"/>
  </si>
  <si>
    <t>基準単価</t>
    <rPh sb="0" eb="2">
      <t>キジュン</t>
    </rPh>
    <rPh sb="2" eb="4">
      <t>タンカ</t>
    </rPh>
    <phoneticPr fontId="3"/>
  </si>
  <si>
    <t>基準単価(a)</t>
    <rPh sb="0" eb="2">
      <t>キジュン</t>
    </rPh>
    <rPh sb="2" eb="4">
      <t>タンカ</t>
    </rPh>
    <phoneticPr fontId="3"/>
  </si>
  <si>
    <t>所要額(b)</t>
    <rPh sb="0" eb="3">
      <t>ショヨウガク</t>
    </rPh>
    <phoneticPr fontId="3"/>
  </si>
  <si>
    <t>申請額(c)</t>
    <rPh sb="0" eb="3">
      <t>シンセイガク</t>
    </rPh>
    <phoneticPr fontId="3"/>
  </si>
  <si>
    <t>介護保険
事業所番号</t>
    <rPh sb="0" eb="2">
      <t>カイゴ</t>
    </rPh>
    <rPh sb="2" eb="4">
      <t>ホケン</t>
    </rPh>
    <rPh sb="5" eb="8">
      <t>ジギョウショ</t>
    </rPh>
    <rPh sb="8" eb="10">
      <t>バンゴウ</t>
    </rPh>
    <phoneticPr fontId="3"/>
  </si>
  <si>
    <t>サービス種別</t>
    <rPh sb="4" eb="6">
      <t>シュベツ</t>
    </rPh>
    <phoneticPr fontId="3"/>
  </si>
  <si>
    <t>（様式２）事業所・施設別申請額一覧</t>
    <rPh sb="1" eb="3">
      <t>ヨウシキ</t>
    </rPh>
    <rPh sb="5" eb="8">
      <t>ジギョウショ</t>
    </rPh>
    <rPh sb="9" eb="11">
      <t>シセツ</t>
    </rPh>
    <rPh sb="11" eb="12">
      <t>ベツ</t>
    </rPh>
    <rPh sb="12" eb="15">
      <t>シンセイガク</t>
    </rPh>
    <rPh sb="15" eb="17">
      <t>イチラン</t>
    </rPh>
    <phoneticPr fontId="3"/>
  </si>
  <si>
    <t>No.</t>
    <phoneticPr fontId="3"/>
  </si>
  <si>
    <t>合計</t>
    <rPh sb="0" eb="2">
      <t>ゴウケイ</t>
    </rPh>
    <phoneticPr fontId="3"/>
  </si>
  <si>
    <t>　　令和</t>
    <rPh sb="2" eb="4">
      <t>レイワ</t>
    </rPh>
    <phoneticPr fontId="3"/>
  </si>
  <si>
    <t>手順</t>
    <rPh sb="0" eb="2">
      <t>テジュン</t>
    </rPh>
    <phoneticPr fontId="3"/>
  </si>
  <si>
    <t>各事業所の個票のシート名を「個票●」（●は１からの通し番号）に修正</t>
    <rPh sb="0" eb="1">
      <t>カク</t>
    </rPh>
    <rPh sb="1" eb="4">
      <t>ジギョウショ</t>
    </rPh>
    <rPh sb="5" eb="7">
      <t>コヒョウ</t>
    </rPh>
    <rPh sb="11" eb="12">
      <t>メイ</t>
    </rPh>
    <rPh sb="14" eb="16">
      <t>コヒョウ</t>
    </rPh>
    <rPh sb="25" eb="26">
      <t>トオ</t>
    </rPh>
    <rPh sb="27" eb="29">
      <t>バンゴウ</t>
    </rPh>
    <rPh sb="31" eb="33">
      <t>シュウセイ</t>
    </rPh>
    <phoneticPr fontId="3"/>
  </si>
  <si>
    <t>シート名を修正した個票を一つのExcelファイルに集約</t>
    <rPh sb="3" eb="4">
      <t>メイ</t>
    </rPh>
    <rPh sb="5" eb="7">
      <t>シュウセイ</t>
    </rPh>
    <rPh sb="9" eb="11">
      <t>コヒョウ</t>
    </rPh>
    <rPh sb="12" eb="13">
      <t>ヒト</t>
    </rPh>
    <rPh sb="25" eb="27">
      <t>シュウヤク</t>
    </rPh>
    <phoneticPr fontId="3"/>
  </si>
  <si>
    <t>本申請書の使い方</t>
    <rPh sb="0" eb="1">
      <t>ホン</t>
    </rPh>
    <rPh sb="1" eb="4">
      <t>シンセイショ</t>
    </rPh>
    <rPh sb="5" eb="6">
      <t>ツカ</t>
    </rPh>
    <rPh sb="7" eb="8">
      <t>カタ</t>
    </rPh>
    <phoneticPr fontId="3"/>
  </si>
  <si>
    <r>
      <t>通所リハビリテーション事業所</t>
    </r>
    <r>
      <rPr>
        <sz val="9"/>
        <color theme="1"/>
        <rFont val="ＭＳ 明朝"/>
        <family val="1"/>
        <charset val="128"/>
      </rPr>
      <t>（通常規模型）</t>
    </r>
    <phoneticPr fontId="3"/>
  </si>
  <si>
    <r>
      <t>通所リハビリテーション事業所</t>
    </r>
    <r>
      <rPr>
        <sz val="9"/>
        <color theme="1"/>
        <rFont val="ＭＳ 明朝"/>
        <family val="1"/>
        <charset val="128"/>
      </rPr>
      <t>（大規模型（Ⅰ））</t>
    </r>
    <phoneticPr fontId="3"/>
  </si>
  <si>
    <r>
      <t>通所リハビリテーション事業所</t>
    </r>
    <r>
      <rPr>
        <sz val="9"/>
        <color theme="1"/>
        <rFont val="ＭＳ 明朝"/>
        <family val="1"/>
        <charset val="128"/>
      </rPr>
      <t>（大規模型（Ⅱ））</t>
    </r>
    <phoneticPr fontId="3"/>
  </si>
  <si>
    <t>通所系</t>
    <rPh sb="0" eb="2">
      <t>ツウショ</t>
    </rPh>
    <rPh sb="2" eb="3">
      <t>ケイ</t>
    </rPh>
    <phoneticPr fontId="3"/>
  </si>
  <si>
    <t>通所介護事業所（通常規模型）</t>
  </si>
  <si>
    <t>/事業所</t>
  </si>
  <si>
    <t>通所介護事業所（大規模型（Ⅰ））</t>
  </si>
  <si>
    <t>通所介護事業所（大規模型（Ⅱ））</t>
  </si>
  <si>
    <t>地域密着型通所介護事業所(療養通所介護事業所を含む)</t>
  </si>
  <si>
    <t>通所リハビリテーション事業所（通常規模型）</t>
  </si>
  <si>
    <t>通所リハビリテーション事業所（大規模型（Ⅰ））</t>
  </si>
  <si>
    <t>通所リハビリテーション事業所（大規模型（Ⅱ））</t>
  </si>
  <si>
    <t>居宅療養管理指導事業所</t>
  </si>
  <si>
    <t>(様式３）事業所・施設別個票</t>
    <rPh sb="1" eb="3">
      <t>ヨウシキ</t>
    </rPh>
    <rPh sb="5" eb="8">
      <t>ジギョウショ</t>
    </rPh>
    <rPh sb="9" eb="11">
      <t>シセツ</t>
    </rPh>
    <rPh sb="11" eb="12">
      <t>ベツ</t>
    </rPh>
    <rPh sb="12" eb="14">
      <t>コヒョウ</t>
    </rPh>
    <phoneticPr fontId="3"/>
  </si>
  <si>
    <t>特定施設入居者生活介護</t>
    <rPh sb="0" eb="2">
      <t>トクテイ</t>
    </rPh>
    <rPh sb="2" eb="4">
      <t>シセツ</t>
    </rPh>
    <rPh sb="4" eb="7">
      <t>ニュウキョシャ</t>
    </rPh>
    <rPh sb="7" eb="9">
      <t>セイカツ</t>
    </rPh>
    <rPh sb="9" eb="11">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</si>
  <si>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</si>
  <si>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訪問介護事業所（訪問回数1,200回以下）</t>
    <phoneticPr fontId="3"/>
  </si>
  <si>
    <t>訪問介護事業所（訪問回数1,201回以上2,000回以下）</t>
    <phoneticPr fontId="3"/>
  </si>
  <si>
    <t>訪問介護事業所（訪問回数2,001回以上）</t>
    <phoneticPr fontId="3"/>
  </si>
  <si>
    <t>介護老人福祉施設（定員39人以下）</t>
    <phoneticPr fontId="3"/>
  </si>
  <si>
    <t>介護老人福祉施設（定員40人以上49人以下）</t>
    <phoneticPr fontId="3"/>
  </si>
  <si>
    <t>介護老人福祉施設（定員50人以上69人以下）</t>
    <phoneticPr fontId="3"/>
  </si>
  <si>
    <t>介護老人福祉施設（定員70人以上89人以下）</t>
    <phoneticPr fontId="3"/>
  </si>
  <si>
    <t>介護老人福祉施設（定員90人以上）</t>
    <phoneticPr fontId="3"/>
  </si>
  <si>
    <t>地域密着型介護老人福祉施設（定員19人以下）</t>
    <phoneticPr fontId="3"/>
  </si>
  <si>
    <t>介護老人保健施設（定員39人以下）</t>
    <phoneticPr fontId="3"/>
  </si>
  <si>
    <t>介護老人保健施設（定員40人以上49人以下）</t>
    <phoneticPr fontId="3"/>
  </si>
  <si>
    <t>介護老人保健施設（定員50人以上69人以下）</t>
    <phoneticPr fontId="3"/>
  </si>
  <si>
    <t>介護老人保健施設（定員70人以上89人以下）</t>
    <phoneticPr fontId="3"/>
  </si>
  <si>
    <t>介護老人保健施設（定員90人以上）</t>
    <phoneticPr fontId="3"/>
  </si>
  <si>
    <t>（定員39人以下）</t>
    <phoneticPr fontId="3"/>
  </si>
  <si>
    <t>（定員40人以上49人以下）</t>
    <phoneticPr fontId="3"/>
  </si>
  <si>
    <t>（定員50人以上69人以下）</t>
    <phoneticPr fontId="3"/>
  </si>
  <si>
    <t>（定員70人以上89人以下）</t>
    <phoneticPr fontId="3"/>
  </si>
  <si>
    <t>（定員90人以上）</t>
    <phoneticPr fontId="3"/>
  </si>
  <si>
    <t>（定員20人以上）</t>
    <phoneticPr fontId="3"/>
  </si>
  <si>
    <t>介護医療院（定員29人以下）</t>
    <phoneticPr fontId="3"/>
  </si>
  <si>
    <t>（定員30人以上39人以下）</t>
    <phoneticPr fontId="3"/>
  </si>
  <si>
    <t>介護療養型医療施設（定員29人以下）</t>
    <phoneticPr fontId="3"/>
  </si>
  <si>
    <t>認知症対応型共同生活介護事業所（定員14人以下）</t>
    <phoneticPr fontId="3"/>
  </si>
  <si>
    <t>（定員15人以上）</t>
    <phoneticPr fontId="3"/>
  </si>
  <si>
    <t>（定員20人以上39人以下）</t>
    <phoneticPr fontId="3"/>
  </si>
  <si>
    <t>（定員40人以上59人以下）</t>
    <phoneticPr fontId="3"/>
  </si>
  <si>
    <t>（定員60人以上69人以下）</t>
    <phoneticPr fontId="3"/>
  </si>
  <si>
    <t>（定員90人以上99人以下）</t>
    <phoneticPr fontId="3"/>
  </si>
  <si>
    <t>（定員100人以上）</t>
    <phoneticPr fontId="3"/>
  </si>
  <si>
    <t>介護老人福祉施設</t>
    <phoneticPr fontId="3"/>
  </si>
  <si>
    <t>地域密着型介護老人福祉施設</t>
    <phoneticPr fontId="3"/>
  </si>
  <si>
    <t>（定員19人以下）</t>
  </si>
  <si>
    <t>（定員19人以下）</t>
    <phoneticPr fontId="3"/>
  </si>
  <si>
    <t>介護老人保健施設</t>
    <phoneticPr fontId="3"/>
  </si>
  <si>
    <t>介護医療院</t>
    <phoneticPr fontId="3"/>
  </si>
  <si>
    <t>（定員29人以下）</t>
    <phoneticPr fontId="3"/>
  </si>
  <si>
    <t>介護療養型医療施設</t>
    <phoneticPr fontId="3"/>
  </si>
  <si>
    <t>認知症対応型共同生活介護事業所</t>
    <phoneticPr fontId="3"/>
  </si>
  <si>
    <t>（定員14人以下）</t>
    <phoneticPr fontId="3"/>
  </si>
  <si>
    <t>（定員20人以下）</t>
    <phoneticPr fontId="3"/>
  </si>
  <si>
    <t>（定員21人以上）</t>
  </si>
  <si>
    <t>訪問介護事業所</t>
    <phoneticPr fontId="3"/>
  </si>
  <si>
    <t>（訪問回数1,200回以下）</t>
  </si>
  <si>
    <t>（訪問回数1,201回以上2,000回以下）</t>
    <phoneticPr fontId="3"/>
  </si>
  <si>
    <t>（訪問回数2,001回以上）</t>
    <phoneticPr fontId="3"/>
  </si>
  <si>
    <t>合　　計</t>
    <rPh sb="0" eb="1">
      <t>ゴウ</t>
    </rPh>
    <rPh sb="3" eb="4">
      <t>ケイ</t>
    </rPh>
    <phoneticPr fontId="3"/>
  </si>
  <si>
    <t>円</t>
  </si>
  <si>
    <t>（単位:円）</t>
    <rPh sb="1" eb="3">
      <t>タンイ</t>
    </rPh>
    <rPh sb="4" eb="5">
      <t>エン</t>
    </rPh>
    <phoneticPr fontId="3"/>
  </si>
  <si>
    <t>基準単価</t>
    <phoneticPr fontId="3"/>
  </si>
  <si>
    <t>短期入所療養介護事業所（定員20人以下）</t>
    <rPh sb="18" eb="19">
      <t>カ</t>
    </rPh>
    <phoneticPr fontId="3"/>
  </si>
  <si>
    <t>短期入所療養介護事業所（定員21人以上）</t>
    <phoneticPr fontId="3"/>
  </si>
  <si>
    <t>地域密着型介護老人福祉施設（定員20人以上）</t>
    <rPh sb="20" eb="21">
      <t>ジョウ</t>
    </rPh>
    <phoneticPr fontId="3"/>
  </si>
  <si>
    <t>/施設</t>
    <rPh sb="1" eb="3">
      <t>シセツ</t>
    </rPh>
    <phoneticPr fontId="3"/>
  </si>
  <si>
    <t>介護医療院（定員30人以上39人以下）</t>
    <phoneticPr fontId="3"/>
  </si>
  <si>
    <t>介護医療院（定員40人以上49人以下）</t>
    <phoneticPr fontId="3"/>
  </si>
  <si>
    <t>介護医療院（定員50人以上69人以下）</t>
    <phoneticPr fontId="3"/>
  </si>
  <si>
    <t>介護療養型医療施設（定員30人以上39人以下）</t>
    <phoneticPr fontId="3"/>
  </si>
  <si>
    <t>介護療養型医療施設（定員40人以上49人以下）</t>
    <phoneticPr fontId="3"/>
  </si>
  <si>
    <t>介護療養型医療施設（定員50人以上69人以下）</t>
    <phoneticPr fontId="3"/>
  </si>
  <si>
    <t>認知症対応型共同生活介護事業所（定員15人以上）</t>
    <phoneticPr fontId="3"/>
  </si>
  <si>
    <t>特定施設入居者生活介護（定員19人以下）</t>
    <phoneticPr fontId="3"/>
  </si>
  <si>
    <t>特定施設入居者生活介護（定員20人以上39人以下）</t>
    <phoneticPr fontId="3"/>
  </si>
  <si>
    <t>特定施設入居者生活介護（定員40人以上59人以下）</t>
    <phoneticPr fontId="3"/>
  </si>
  <si>
    <t>特定施設入居者生活介護（定員60人以上69人以下）</t>
    <phoneticPr fontId="3"/>
  </si>
  <si>
    <t>特定施設入居者生活介護（定員70人以上89人以下）</t>
    <phoneticPr fontId="3"/>
  </si>
  <si>
    <t>特定施設入居者生活介護（定員90人以上99人以下）</t>
    <phoneticPr fontId="3"/>
  </si>
  <si>
    <t>特定施設入居者生活介護（定員100人以上）</t>
    <phoneticPr fontId="3"/>
  </si>
  <si>
    <t>地域密着型特定施設入居者生活介護（定員19人以下）</t>
    <phoneticPr fontId="3"/>
  </si>
  <si>
    <t>地域密着型特定施設入居者生活介護（定員20人以上）</t>
    <phoneticPr fontId="3"/>
  </si>
  <si>
    <t>＜積算内訳＞</t>
    <phoneticPr fontId="3"/>
  </si>
  <si>
    <t>円</t>
    <rPh sb="0" eb="1">
      <t>エン</t>
    </rPh>
    <phoneticPr fontId="3"/>
  </si>
  <si>
    <t>誓　約　事　項</t>
    <rPh sb="0" eb="1">
      <t>チカイ</t>
    </rPh>
    <rPh sb="2" eb="3">
      <t>ヤク</t>
    </rPh>
    <rPh sb="4" eb="5">
      <t>コト</t>
    </rPh>
    <rPh sb="6" eb="7">
      <t>コウ</t>
    </rPh>
    <phoneticPr fontId="3"/>
  </si>
  <si>
    <t>　サービス種別・申請金額等の申請内容に相違ない。</t>
    <phoneticPr fontId="3"/>
  </si>
  <si>
    <t>数量等</t>
    <rPh sb="0" eb="2">
      <t>スウリョウ</t>
    </rPh>
    <rPh sb="2" eb="3">
      <t>トウ</t>
    </rPh>
    <phoneticPr fontId="3"/>
  </si>
  <si>
    <t>・病院又は診療所である通所リハビリテーション事業所
・介護療養型医療施設、療養病床を有する病院又は診療所である短期入所療養介護事業所
・訪問看護事業所　　・病院又は診療所である訪問リハビリテーション事業所　・居宅療養管理指導事業所　・介護療養型医療施設</t>
    <rPh sb="3" eb="4">
      <t>マタ</t>
    </rPh>
    <rPh sb="47" eb="48">
      <t>マタ</t>
    </rPh>
    <rPh sb="80" eb="81">
      <t>マタ</t>
    </rPh>
    <phoneticPr fontId="3"/>
  </si>
  <si>
    <t>品目（マスク等）</t>
    <rPh sb="0" eb="2">
      <t>ヒンモク</t>
    </rPh>
    <rPh sb="6" eb="7">
      <t>トウ</t>
    </rPh>
    <phoneticPr fontId="3"/>
  </si>
  <si>
    <t>審査結果
（都道府県記入）</t>
    <rPh sb="0" eb="2">
      <t>シンサ</t>
    </rPh>
    <rPh sb="2" eb="4">
      <t>ケッカ</t>
    </rPh>
    <rPh sb="6" eb="10">
      <t>トドウフケン</t>
    </rPh>
    <rPh sb="10" eb="12">
      <t>キニュウ</t>
    </rPh>
    <phoneticPr fontId="3"/>
  </si>
  <si>
    <t>電話番号</t>
  </si>
  <si>
    <t>住所</t>
  </si>
  <si>
    <t>介護サービス事業所・施設における感染防止対策支援事業</t>
    <rPh sb="18" eb="20">
      <t>ボウシ</t>
    </rPh>
    <phoneticPr fontId="3"/>
  </si>
  <si>
    <t>介護医療院（定員70人以上）</t>
    <phoneticPr fontId="3"/>
  </si>
  <si>
    <t>介護療養型医療施設（定員70人以上）</t>
    <phoneticPr fontId="3"/>
  </si>
  <si>
    <t>（定員70人以上）</t>
    <phoneticPr fontId="3"/>
  </si>
  <si>
    <t>人</t>
    <rPh sb="0" eb="1">
      <t>ニン</t>
    </rPh>
    <phoneticPr fontId="3"/>
  </si>
  <si>
    <t>回</t>
    <rPh sb="0" eb="1">
      <t>カイ</t>
    </rPh>
    <phoneticPr fontId="3"/>
  </si>
  <si>
    <t xml:space="preserve">　
</t>
    <phoneticPr fontId="3"/>
  </si>
  <si>
    <t>訪問
回数</t>
    <rPh sb="0" eb="2">
      <t>ホウモン</t>
    </rPh>
    <rPh sb="3" eb="5">
      <t>カイスウ</t>
    </rPh>
    <phoneticPr fontId="3"/>
  </si>
  <si>
    <t>申請方法</t>
    <rPh sb="0" eb="2">
      <t>シンセイ</t>
    </rPh>
    <rPh sb="2" eb="4">
      <t>ホウホウ</t>
    </rPh>
    <phoneticPr fontId="3"/>
  </si>
  <si>
    <t>代表となる法人名</t>
    <phoneticPr fontId="3"/>
  </si>
  <si>
    <t>三重県知事</t>
    <rPh sb="0" eb="2">
      <t>ミエ</t>
    </rPh>
    <rPh sb="2" eb="5">
      <t>ケンチジ</t>
    </rPh>
    <rPh sb="3" eb="5">
      <t>チジ</t>
    </rPh>
    <phoneticPr fontId="3"/>
  </si>
  <si>
    <t>あて</t>
    <phoneticPr fontId="3"/>
  </si>
  <si>
    <t>介護サービス事業所・施設における感染防止対策支援補助金</t>
    <phoneticPr fontId="3"/>
  </si>
  <si>
    <t>所要額には税抜き支払額を記入</t>
    <rPh sb="0" eb="2">
      <t>ショヨウ</t>
    </rPh>
    <rPh sb="2" eb="3">
      <t>ガク</t>
    </rPh>
    <rPh sb="5" eb="7">
      <t>ゼイヌ</t>
    </rPh>
    <rPh sb="8" eb="10">
      <t>シハラ</t>
    </rPh>
    <rPh sb="10" eb="11">
      <t>ガク</t>
    </rPh>
    <rPh sb="12" eb="14">
      <t>キニュウ</t>
    </rPh>
    <phoneticPr fontId="3"/>
  </si>
  <si>
    <t>金融機関名</t>
    <rPh sb="0" eb="2">
      <t>キンユウ</t>
    </rPh>
    <rPh sb="2" eb="4">
      <t>キカン</t>
    </rPh>
    <rPh sb="4" eb="5">
      <t>メイ</t>
    </rPh>
    <phoneticPr fontId="3"/>
  </si>
  <si>
    <t>支店名</t>
    <rPh sb="0" eb="3">
      <t>シテンメイ</t>
    </rPh>
    <phoneticPr fontId="3"/>
  </si>
  <si>
    <t>種別</t>
    <rPh sb="0" eb="2">
      <t>シュベツ</t>
    </rPh>
    <phoneticPr fontId="3"/>
  </si>
  <si>
    <t>口座番号</t>
    <rPh sb="0" eb="2">
      <t>コウザ</t>
    </rPh>
    <rPh sb="2" eb="4">
      <t>バンゴウ</t>
    </rPh>
    <phoneticPr fontId="3"/>
  </si>
  <si>
    <t>口座名義人</t>
    <rPh sb="0" eb="2">
      <t>コウザ</t>
    </rPh>
    <rPh sb="2" eb="5">
      <t>メイギニン</t>
    </rPh>
    <phoneticPr fontId="3"/>
  </si>
  <si>
    <t>口座名義人（カナ）</t>
    <rPh sb="0" eb="2">
      <t>コウザ</t>
    </rPh>
    <rPh sb="2" eb="5">
      <t>メイギニン</t>
    </rPh>
    <phoneticPr fontId="3"/>
  </si>
  <si>
    <t>介護サービス事業所・施設における感染防止対策支援補助金</t>
    <rPh sb="18" eb="20">
      <t>ボウシ</t>
    </rPh>
    <rPh sb="24" eb="27">
      <t>ホジョキン</t>
    </rPh>
    <phoneticPr fontId="3"/>
  </si>
  <si>
    <t>　標記について、次のとおり申請します。</t>
    <rPh sb="1" eb="3">
      <t>ヒョウキ</t>
    </rPh>
    <rPh sb="8" eb="9">
      <t>ツギ</t>
    </rPh>
    <rPh sb="13" eb="15">
      <t>シンセイ</t>
    </rPh>
    <phoneticPr fontId="3"/>
  </si>
  <si>
    <t>（様式４）請求書</t>
    <rPh sb="1" eb="3">
      <t>ヨウシキ</t>
    </rPh>
    <rPh sb="5" eb="8">
      <t>セイキュウショ</t>
    </rPh>
    <phoneticPr fontId="3"/>
  </si>
  <si>
    <t>請　　求　　書</t>
    <rPh sb="0" eb="1">
      <t>ショウ</t>
    </rPh>
    <rPh sb="3" eb="4">
      <t>モトム</t>
    </rPh>
    <rPh sb="6" eb="7">
      <t>ショ</t>
    </rPh>
    <phoneticPr fontId="3"/>
  </si>
  <si>
    <t>金</t>
    <rPh sb="0" eb="1">
      <t>キン</t>
    </rPh>
    <phoneticPr fontId="3"/>
  </si>
  <si>
    <t>令和</t>
    <rPh sb="0" eb="2">
      <t>レイワ</t>
    </rPh>
    <phoneticPr fontId="3"/>
  </si>
  <si>
    <t>月</t>
    <rPh sb="0" eb="1">
      <t>ガツ</t>
    </rPh>
    <phoneticPr fontId="3"/>
  </si>
  <si>
    <t>日</t>
    <rPh sb="0" eb="1">
      <t>ヒ</t>
    </rPh>
    <phoneticPr fontId="3"/>
  </si>
  <si>
    <t>法人名</t>
    <rPh sb="0" eb="3">
      <t>ホウジンメイ</t>
    </rPh>
    <phoneticPr fontId="3"/>
  </si>
  <si>
    <t>代表者</t>
    <rPh sb="0" eb="3">
      <t>ダイヒョウシャ</t>
    </rPh>
    <phoneticPr fontId="3"/>
  </si>
  <si>
    <t>三重県知事</t>
    <rPh sb="0" eb="3">
      <t>ミエケン</t>
    </rPh>
    <rPh sb="3" eb="5">
      <t>チジ</t>
    </rPh>
    <phoneticPr fontId="3"/>
  </si>
  <si>
    <t>振込口座情報</t>
    <rPh sb="0" eb="2">
      <t>フリコミ</t>
    </rPh>
    <rPh sb="2" eb="4">
      <t>コウザ</t>
    </rPh>
    <rPh sb="4" eb="6">
      <t>ジョウホウ</t>
    </rPh>
    <phoneticPr fontId="3"/>
  </si>
  <si>
    <t>　ただし、介護サービス事業所・施設における感染防止対策支援補助金として、上記金額を請求します。</t>
    <rPh sb="5" eb="7">
      <t>カイゴ</t>
    </rPh>
    <rPh sb="11" eb="14">
      <t>ジギョウショ</t>
    </rPh>
    <rPh sb="15" eb="17">
      <t>シセツ</t>
    </rPh>
    <rPh sb="21" eb="23">
      <t>カンセン</t>
    </rPh>
    <rPh sb="23" eb="25">
      <t>ボウシ</t>
    </rPh>
    <rPh sb="25" eb="27">
      <t>タイサク</t>
    </rPh>
    <rPh sb="27" eb="29">
      <t>シエン</t>
    </rPh>
    <rPh sb="29" eb="32">
      <t>ホジョキン</t>
    </rPh>
    <phoneticPr fontId="3"/>
  </si>
  <si>
    <t>役　員　等　調　書</t>
    <rPh sb="0" eb="1">
      <t>ヤク</t>
    </rPh>
    <rPh sb="2" eb="3">
      <t>イン</t>
    </rPh>
    <rPh sb="4" eb="5">
      <t>トウ</t>
    </rPh>
    <rPh sb="6" eb="7">
      <t>チョウ</t>
    </rPh>
    <rPh sb="8" eb="9">
      <t>ショ</t>
    </rPh>
    <phoneticPr fontId="31"/>
  </si>
  <si>
    <t>法人名</t>
    <rPh sb="0" eb="3">
      <t>ホウジンメイ</t>
    </rPh>
    <phoneticPr fontId="31"/>
  </si>
  <si>
    <t>令和</t>
    <rPh sb="0" eb="2">
      <t>レイワ</t>
    </rPh>
    <phoneticPr fontId="31"/>
  </si>
  <si>
    <t>年</t>
    <rPh sb="0" eb="1">
      <t>ネン</t>
    </rPh>
    <phoneticPr fontId="31"/>
  </si>
  <si>
    <t>月</t>
    <rPh sb="0" eb="1">
      <t>ガツ</t>
    </rPh>
    <phoneticPr fontId="31"/>
  </si>
  <si>
    <t>日</t>
    <rPh sb="0" eb="1">
      <t>ニチ</t>
    </rPh>
    <phoneticPr fontId="31"/>
  </si>
  <si>
    <t>円</t>
    <rPh sb="0" eb="1">
      <t>エン</t>
    </rPh>
    <phoneticPr fontId="31"/>
  </si>
  <si>
    <t>役員等の状況</t>
    <rPh sb="0" eb="2">
      <t>ヤクイン</t>
    </rPh>
    <rPh sb="2" eb="3">
      <t>トウ</t>
    </rPh>
    <rPh sb="4" eb="6">
      <t>ジョウキョウ</t>
    </rPh>
    <phoneticPr fontId="31"/>
  </si>
  <si>
    <t>ｼﾒｲ</t>
    <phoneticPr fontId="3"/>
  </si>
  <si>
    <t>氏名</t>
    <rPh sb="0" eb="2">
      <t>シメイ</t>
    </rPh>
    <phoneticPr fontId="3"/>
  </si>
  <si>
    <t>生年月日</t>
    <rPh sb="0" eb="2">
      <t>セイネン</t>
    </rPh>
    <rPh sb="2" eb="4">
      <t>ガッピ</t>
    </rPh>
    <phoneticPr fontId="3"/>
  </si>
  <si>
    <t>性別</t>
    <rPh sb="0" eb="2">
      <t>セイベツ</t>
    </rPh>
    <phoneticPr fontId="3"/>
  </si>
  <si>
    <t>備考</t>
    <rPh sb="0" eb="2">
      <t>ビコウ</t>
    </rPh>
    <phoneticPr fontId="3"/>
  </si>
  <si>
    <t>元号</t>
    <rPh sb="0" eb="2">
      <t>ゲンゴウ</t>
    </rPh>
    <phoneticPr fontId="3"/>
  </si>
  <si>
    <t>月</t>
    <rPh sb="0" eb="1">
      <t>ツキ</t>
    </rPh>
    <phoneticPr fontId="3"/>
  </si>
  <si>
    <t>（氏名の異体字など）</t>
    <rPh sb="1" eb="3">
      <t>シメイ</t>
    </rPh>
    <rPh sb="4" eb="7">
      <t>イタイジ</t>
    </rPh>
    <phoneticPr fontId="3"/>
  </si>
  <si>
    <r>
      <rPr>
        <b/>
        <sz val="12"/>
        <rFont val="ＭＳ ゴシック"/>
        <family val="3"/>
        <charset val="128"/>
      </rPr>
      <t>(例)</t>
    </r>
    <r>
      <rPr>
        <sz val="12"/>
        <rFont val="ＭＳ ゴシック"/>
        <family val="3"/>
        <charset val="128"/>
      </rPr>
      <t xml:space="preserve"> ﾊﾂﾄﾘ ｼﾕｳｿﾞｳ</t>
    </r>
    <rPh sb="1" eb="2">
      <t>レイ</t>
    </rPh>
    <phoneticPr fontId="31"/>
  </si>
  <si>
    <t>服部　修造</t>
    <rPh sb="0" eb="2">
      <t>ハットリ</t>
    </rPh>
    <rPh sb="3" eb="5">
      <t>シュウゾウ</t>
    </rPh>
    <phoneticPr fontId="3"/>
  </si>
  <si>
    <t>S</t>
  </si>
  <si>
    <t>M</t>
  </si>
  <si>
    <t>（様式５）役員等調書</t>
    <rPh sb="1" eb="3">
      <t>ヨウシキ</t>
    </rPh>
    <rPh sb="5" eb="8">
      <t>ヤクイントウ</t>
    </rPh>
    <rPh sb="8" eb="10">
      <t>チョウショ</t>
    </rPh>
    <phoneticPr fontId="31"/>
  </si>
  <si>
    <t>申請年月日</t>
    <rPh sb="0" eb="2">
      <t>シンセイ</t>
    </rPh>
    <rPh sb="2" eb="5">
      <t>ネンガッピ</t>
    </rPh>
    <phoneticPr fontId="31"/>
  </si>
  <si>
    <t>申請額</t>
    <rPh sb="0" eb="2">
      <t>シンセイ</t>
    </rPh>
    <rPh sb="2" eb="3">
      <t>ガク</t>
    </rPh>
    <phoneticPr fontId="31"/>
  </si>
  <si>
    <t>精算交付申請書</t>
    <rPh sb="0" eb="2">
      <t>セイサン</t>
    </rPh>
    <rPh sb="2" eb="4">
      <t>コウフ</t>
    </rPh>
    <rPh sb="4" eb="7">
      <t>シンセイショ</t>
    </rPh>
    <phoneticPr fontId="3"/>
  </si>
  <si>
    <t>　以下に掲げる事業所・施設について、令和３年度新型コロナウイルス感染症感染拡大防止継続支援補助金の交付を受けていない。又は、以下に掲げる事業所・施設ではない。</t>
    <rPh sb="45" eb="48">
      <t>ホジョキン</t>
    </rPh>
    <phoneticPr fontId="3"/>
  </si>
  <si>
    <t>　この補助金に係る収入及び支出等に係る証拠書類を適切に整備保管する。</t>
    <rPh sb="3" eb="6">
      <t>ホジョキン</t>
    </rPh>
    <rPh sb="29" eb="31">
      <t>ホカン</t>
    </rPh>
    <phoneticPr fontId="3"/>
  </si>
  <si>
    <t>　この補助金と対象経費を重複して、他の補助金（三重県障害福祉サービス等事業者に対する感染防止対策支援事業費補助金など）を受けていない。</t>
    <rPh sb="3" eb="5">
      <t>ホジョ</t>
    </rPh>
    <rPh sb="19" eb="21">
      <t>ホジョ</t>
    </rPh>
    <phoneticPr fontId="3"/>
  </si>
  <si>
    <t>申請に関する連絡先</t>
    <rPh sb="0" eb="2">
      <t>シンセイ</t>
    </rPh>
    <rPh sb="3" eb="4">
      <t>カン</t>
    </rPh>
    <rPh sb="6" eb="9">
      <t>レンラクサキ</t>
    </rPh>
    <phoneticPr fontId="3"/>
  </si>
  <si>
    <t>担当者</t>
    <rPh sb="0" eb="3">
      <t>タントウシャ</t>
    </rPh>
    <phoneticPr fontId="3"/>
  </si>
  <si>
    <t>金融機関名コード</t>
    <rPh sb="0" eb="2">
      <t>キンユウ</t>
    </rPh>
    <rPh sb="2" eb="4">
      <t>キカン</t>
    </rPh>
    <rPh sb="4" eb="5">
      <t>メイ</t>
    </rPh>
    <phoneticPr fontId="3"/>
  </si>
  <si>
    <t>支店名コード</t>
    <rPh sb="0" eb="3">
      <t>シテンメイ</t>
    </rPh>
    <phoneticPr fontId="3"/>
  </si>
  <si>
    <t>はじめに必ずお読みください。</t>
    <rPh sb="4" eb="5">
      <t>カナラ</t>
    </rPh>
    <rPh sb="7" eb="8">
      <t>ヨ</t>
    </rPh>
    <phoneticPr fontId="3"/>
  </si>
  <si>
    <t>申請する法人（法人本部）の作業</t>
    <rPh sb="0" eb="2">
      <t>シンセイ</t>
    </rPh>
    <rPh sb="4" eb="6">
      <t>ホウジン</t>
    </rPh>
    <rPh sb="7" eb="9">
      <t>ホウジン</t>
    </rPh>
    <rPh sb="9" eb="11">
      <t>ホンブ</t>
    </rPh>
    <rPh sb="13" eb="15">
      <t>サギョウ</t>
    </rPh>
    <phoneticPr fontId="3"/>
  </si>
  <si>
    <t>各事業所が黄色のセルに入力した個表シート（個票●）を法人本部が回収</t>
    <rPh sb="0" eb="1">
      <t>カク</t>
    </rPh>
    <rPh sb="1" eb="4">
      <t>ジギョウショ</t>
    </rPh>
    <rPh sb="5" eb="7">
      <t>キイロ</t>
    </rPh>
    <rPh sb="11" eb="13">
      <t>ニュウリョク</t>
    </rPh>
    <rPh sb="15" eb="17">
      <t>コヒョウ</t>
    </rPh>
    <rPh sb="21" eb="23">
      <t>コヒョウ</t>
    </rPh>
    <rPh sb="26" eb="28">
      <t>ホウジン</t>
    </rPh>
    <rPh sb="28" eb="30">
      <t>ホンブ</t>
    </rPh>
    <rPh sb="31" eb="33">
      <t>カイシュウ</t>
    </rPh>
    <phoneticPr fontId="3"/>
  </si>
  <si>
    <t>各事業所から回収した個票の入力内容を確認
未入力のセルがないか確認。</t>
    <rPh sb="0" eb="1">
      <t>カク</t>
    </rPh>
    <rPh sb="1" eb="4">
      <t>ジギョウショ</t>
    </rPh>
    <rPh sb="6" eb="8">
      <t>カイシュウ</t>
    </rPh>
    <rPh sb="10" eb="12">
      <t>コヒョウ</t>
    </rPh>
    <rPh sb="13" eb="15">
      <t>ニュウリョク</t>
    </rPh>
    <rPh sb="15" eb="17">
      <t>ナイヨウ</t>
    </rPh>
    <rPh sb="18" eb="20">
      <t>カクニン</t>
    </rPh>
    <rPh sb="21" eb="24">
      <t>ミニュウリョク</t>
    </rPh>
    <rPh sb="31" eb="33">
      <t>カクニン</t>
    </rPh>
    <phoneticPr fontId="3"/>
  </si>
  <si>
    <t>本Excelを補助対象となる各事業所に配布し、個票のシートの黄色のセルに入力するように依頼　</t>
    <rPh sb="0" eb="1">
      <t>ホン</t>
    </rPh>
    <rPh sb="7" eb="9">
      <t>ホジョ</t>
    </rPh>
    <rPh sb="9" eb="11">
      <t>タイショウ</t>
    </rPh>
    <rPh sb="14" eb="15">
      <t>カク</t>
    </rPh>
    <rPh sb="15" eb="18">
      <t>ジギョウショ</t>
    </rPh>
    <rPh sb="19" eb="21">
      <t>ハイフ</t>
    </rPh>
    <rPh sb="23" eb="25">
      <t>コヒョウ</t>
    </rPh>
    <rPh sb="30" eb="32">
      <t>キイロ</t>
    </rPh>
    <rPh sb="36" eb="38">
      <t>ニュウリョク</t>
    </rPh>
    <rPh sb="43" eb="45">
      <t>イライ</t>
    </rPh>
    <phoneticPr fontId="3"/>
  </si>
  <si>
    <t>（個票●シート）及び（申請額一覧シート）の内容が様式１（総括表）にも正しく反映されていることを確認するとともに、様式１の黄色のセルを入力</t>
    <rPh sb="1" eb="3">
      <t>コヒョウ</t>
    </rPh>
    <rPh sb="8" eb="9">
      <t>オヨ</t>
    </rPh>
    <rPh sb="11" eb="14">
      <t>シンセイガク</t>
    </rPh>
    <rPh sb="14" eb="16">
      <t>イチラン</t>
    </rPh>
    <rPh sb="21" eb="23">
      <t>ナイヨウ</t>
    </rPh>
    <rPh sb="24" eb="26">
      <t>ヨウシキ</t>
    </rPh>
    <rPh sb="28" eb="31">
      <t>ソウカツヒョウ</t>
    </rPh>
    <rPh sb="34" eb="35">
      <t>タダ</t>
    </rPh>
    <rPh sb="37" eb="39">
      <t>ハンエイ</t>
    </rPh>
    <rPh sb="47" eb="49">
      <t>カクニン</t>
    </rPh>
    <rPh sb="56" eb="58">
      <t>ヨウシキ</t>
    </rPh>
    <rPh sb="60" eb="62">
      <t>キイロ</t>
    </rPh>
    <rPh sb="66" eb="68">
      <t>ニュウリョク</t>
    </rPh>
    <phoneticPr fontId="3"/>
  </si>
  <si>
    <t>（申請額一覧シート）に全事業所分が正しく反映されているか確認（101事業所以上ある場合には103行目を行ごとコピーし、104行目に右クリック→「コピーしたセルの挿入」で挿入すること。）</t>
    <rPh sb="1" eb="4">
      <t>シンセイガク</t>
    </rPh>
    <rPh sb="4" eb="6">
      <t>イチラン</t>
    </rPh>
    <rPh sb="11" eb="15">
      <t>ゼンジギョウショ</t>
    </rPh>
    <rPh sb="15" eb="16">
      <t>ブン</t>
    </rPh>
    <rPh sb="17" eb="18">
      <t>タダ</t>
    </rPh>
    <rPh sb="20" eb="22">
      <t>ハンエイ</t>
    </rPh>
    <rPh sb="28" eb="30">
      <t>カクニン</t>
    </rPh>
    <phoneticPr fontId="3"/>
  </si>
  <si>
    <r>
      <t xml:space="preserve">補助対象とするすべての事業所の個票が揃っているか確認
</t>
    </r>
    <r>
      <rPr>
        <b/>
        <sz val="10"/>
        <color rgb="FFFF0000"/>
        <rFont val="ＭＳ ゴシック"/>
        <family val="3"/>
        <charset val="128"/>
      </rPr>
      <t>※１法人１回しか申請できませんので、申請漏れの事業所がないか確認</t>
    </r>
    <rPh sb="0" eb="2">
      <t>ホジョ</t>
    </rPh>
    <rPh sb="2" eb="4">
      <t>タイショウ</t>
    </rPh>
    <rPh sb="11" eb="14">
      <t>ジギョウショ</t>
    </rPh>
    <rPh sb="15" eb="17">
      <t>コヒョウ</t>
    </rPh>
    <rPh sb="18" eb="19">
      <t>ソロ</t>
    </rPh>
    <rPh sb="24" eb="26">
      <t>カクニン</t>
    </rPh>
    <rPh sb="29" eb="31">
      <t>ホウジン</t>
    </rPh>
    <rPh sb="32" eb="33">
      <t>カイ</t>
    </rPh>
    <rPh sb="35" eb="37">
      <t>シンセイ</t>
    </rPh>
    <rPh sb="45" eb="47">
      <t>シンセイ</t>
    </rPh>
    <rPh sb="47" eb="48">
      <t>モ</t>
    </rPh>
    <rPh sb="50" eb="53">
      <t>ジギョウショ</t>
    </rPh>
    <rPh sb="57" eb="59">
      <t>カクニン</t>
    </rPh>
    <phoneticPr fontId="3"/>
  </si>
  <si>
    <r>
      <t xml:space="preserve">請求書の入力内容に誤りがないか確認
</t>
    </r>
    <r>
      <rPr>
        <b/>
        <sz val="10"/>
        <color rgb="FFFF0000"/>
        <rFont val="ＭＳ ゴシック"/>
        <family val="3"/>
        <charset val="128"/>
      </rPr>
      <t>※入力内容に誤りがあった場合は、補助金を支払うことができません。</t>
    </r>
    <rPh sb="0" eb="3">
      <t>セイキュウショ</t>
    </rPh>
    <rPh sb="4" eb="6">
      <t>ニュウリョク</t>
    </rPh>
    <rPh sb="6" eb="8">
      <t>ナイヨウ</t>
    </rPh>
    <rPh sb="9" eb="10">
      <t>アヤマ</t>
    </rPh>
    <rPh sb="15" eb="17">
      <t>カクニン</t>
    </rPh>
    <rPh sb="19" eb="21">
      <t>ニュウリョク</t>
    </rPh>
    <rPh sb="21" eb="23">
      <t>ナイヨウ</t>
    </rPh>
    <rPh sb="24" eb="25">
      <t>アヤマ</t>
    </rPh>
    <rPh sb="30" eb="32">
      <t>バアイ</t>
    </rPh>
    <rPh sb="34" eb="37">
      <t>ホジョキン</t>
    </rPh>
    <rPh sb="38" eb="40">
      <t>シハラ</t>
    </rPh>
    <phoneticPr fontId="3"/>
  </si>
  <si>
    <t>514</t>
  </si>
  <si>
    <t>514</t>
    <phoneticPr fontId="3"/>
  </si>
  <si>
    <t>8570</t>
    <phoneticPr fontId="3"/>
  </si>
  <si>
    <t>三重県津市広明町１３番地</t>
    <rPh sb="0" eb="3">
      <t>ミエケン</t>
    </rPh>
    <rPh sb="3" eb="5">
      <t>ツシ</t>
    </rPh>
    <rPh sb="5" eb="8">
      <t>コウメイチョウ</t>
    </rPh>
    <rPh sb="10" eb="12">
      <t>バンチ</t>
    </rPh>
    <phoneticPr fontId="3"/>
  </si>
  <si>
    <t>理事長</t>
    <rPh sb="0" eb="3">
      <t>リジチョウ</t>
    </rPh>
    <phoneticPr fontId="3"/>
  </si>
  <si>
    <t>059-224-2235</t>
    <phoneticPr fontId="3"/>
  </si>
  <si>
    <t>事務員</t>
    <rPh sb="0" eb="3">
      <t>ジムイン</t>
    </rPh>
    <phoneticPr fontId="3"/>
  </si>
  <si>
    <t>chojus@pref.mie.lg.jp</t>
  </si>
  <si>
    <t>chojus@pref.mie.lg.jp</t>
    <phoneticPr fontId="3"/>
  </si>
  <si>
    <t>三重　太郎</t>
    <rPh sb="0" eb="2">
      <t>ミエ</t>
    </rPh>
    <rPh sb="3" eb="5">
      <t>タロウ</t>
    </rPh>
    <phoneticPr fontId="3"/>
  </si>
  <si>
    <t>三重　次郎</t>
    <rPh sb="0" eb="2">
      <t>ミエ</t>
    </rPh>
    <rPh sb="3" eb="5">
      <t>ジロウ</t>
    </rPh>
    <phoneticPr fontId="3"/>
  </si>
  <si>
    <t>社会福祉法人三重長寿</t>
    <rPh sb="0" eb="2">
      <t>シャカイ</t>
    </rPh>
    <rPh sb="2" eb="4">
      <t>フクシ</t>
    </rPh>
    <rPh sb="4" eb="6">
      <t>ホウジン</t>
    </rPh>
    <rPh sb="6" eb="8">
      <t>ミエ</t>
    </rPh>
    <rPh sb="8" eb="10">
      <t>チョウジュ</t>
    </rPh>
    <phoneticPr fontId="3"/>
  </si>
  <si>
    <t>シャカイフクシホウジンミエチョウジュ</t>
    <phoneticPr fontId="3"/>
  </si>
  <si>
    <t>デイサービス三重長寿</t>
    <rPh sb="6" eb="8">
      <t>ミエ</t>
    </rPh>
    <rPh sb="8" eb="10">
      <t>チョウジュ</t>
    </rPh>
    <phoneticPr fontId="3"/>
  </si>
  <si>
    <t>ﾃﾞｲｻｰﾋﾞｽﾐｴﾁｮｳｼﾞｭ</t>
    <phoneticPr fontId="3"/>
  </si>
  <si>
    <t>2470512345</t>
    <phoneticPr fontId="3"/>
  </si>
  <si>
    <t>三重　花子</t>
    <rPh sb="0" eb="2">
      <t>ミエ</t>
    </rPh>
    <rPh sb="3" eb="5">
      <t>ハナコ</t>
    </rPh>
    <phoneticPr fontId="3"/>
  </si>
  <si>
    <t>パーテーション</t>
    <phoneticPr fontId="3"/>
  </si>
  <si>
    <t>パーテーション１０枚</t>
    <rPh sb="9" eb="10">
      <t>マイ</t>
    </rPh>
    <phoneticPr fontId="3"/>
  </si>
  <si>
    <t>○</t>
  </si>
  <si>
    <t>訪問介護事業所（訪問回数1,200回以下）</t>
  </si>
  <si>
    <t>2470512483</t>
    <phoneticPr fontId="3"/>
  </si>
  <si>
    <t>訪問介護三重長寿</t>
    <rPh sb="4" eb="6">
      <t>ミエ</t>
    </rPh>
    <rPh sb="6" eb="8">
      <t>チョウジュ</t>
    </rPh>
    <phoneticPr fontId="3"/>
  </si>
  <si>
    <t>ﾎｳﾓﾝｶｲｺﾞﾐｴﾁｮｳｼﾞｭ</t>
    <phoneticPr fontId="3"/>
  </si>
  <si>
    <t>マスク</t>
    <phoneticPr fontId="3"/>
  </si>
  <si>
    <t>マスク50枚入り×１０箱</t>
    <rPh sb="5" eb="6">
      <t>マイ</t>
    </rPh>
    <rPh sb="6" eb="7">
      <t>イ</t>
    </rPh>
    <rPh sb="11" eb="12">
      <t>ハコ</t>
    </rPh>
    <phoneticPr fontId="3"/>
  </si>
  <si>
    <t>消毒用アルコール</t>
    <rPh sb="0" eb="3">
      <t>ショウドクヨウ</t>
    </rPh>
    <phoneticPr fontId="3"/>
  </si>
  <si>
    <t>●●銀行</t>
    <rPh sb="2" eb="4">
      <t>ギンコウ</t>
    </rPh>
    <phoneticPr fontId="3"/>
  </si>
  <si>
    <t>▲▲支店</t>
    <rPh sb="2" eb="4">
      <t>シテン</t>
    </rPh>
    <phoneticPr fontId="3"/>
  </si>
  <si>
    <t>普通</t>
    <rPh sb="0" eb="2">
      <t>フツウ</t>
    </rPh>
    <phoneticPr fontId="3"/>
  </si>
  <si>
    <t>社会福祉法人三重長寿</t>
    <rPh sb="0" eb="6">
      <t>シャカイフクシホウジン</t>
    </rPh>
    <rPh sb="6" eb="8">
      <t>ミエ</t>
    </rPh>
    <rPh sb="8" eb="10">
      <t>チョウジュ</t>
    </rPh>
    <phoneticPr fontId="3"/>
  </si>
  <si>
    <t>ﾐｴ ﾀﾛｳ</t>
    <phoneticPr fontId="3"/>
  </si>
  <si>
    <t>ﾐｴ ﾊﾅｺ</t>
    <phoneticPr fontId="3"/>
  </si>
  <si>
    <t>S</t>
    <phoneticPr fontId="3"/>
  </si>
  <si>
    <t>M</t>
    <phoneticPr fontId="3"/>
  </si>
  <si>
    <t>F</t>
    <phoneticPr fontId="3"/>
  </si>
  <si>
    <t>0003</t>
    <phoneticPr fontId="3"/>
  </si>
  <si>
    <t>三重県津市桜橋３丁目４４６－３４</t>
    <rPh sb="0" eb="3">
      <t>ミエケン</t>
    </rPh>
    <rPh sb="3" eb="5">
      <t>ツシ</t>
    </rPh>
    <rPh sb="5" eb="7">
      <t>サクラバシ</t>
    </rPh>
    <rPh sb="8" eb="10">
      <t>チョウメ</t>
    </rPh>
    <phoneticPr fontId="3"/>
  </si>
  <si>
    <t>0003</t>
    <phoneticPr fontId="3"/>
  </si>
  <si>
    <t>059-224-2262</t>
    <phoneticPr fontId="3"/>
  </si>
  <si>
    <t>消毒用アルコール１Ｌ入り×５本</t>
    <rPh sb="0" eb="3">
      <t>ショウドクヨウ</t>
    </rPh>
    <rPh sb="10" eb="11">
      <t>イ</t>
    </rPh>
    <rPh sb="14" eb="15">
      <t>ホン</t>
    </rPh>
    <phoneticPr fontId="3"/>
  </si>
  <si>
    <t>059-224-3327</t>
    <phoneticPr fontId="3"/>
  </si>
  <si>
    <t>ｼｬｶｲﾌｸｼﾎｳｼﾞﾝﾐｴﾁｮｳｼﾞｭ</t>
    <phoneticPr fontId="3"/>
  </si>
  <si>
    <t>Excelファイル名を法人名に変更</t>
    <rPh sb="11" eb="13">
      <t>ホウジン</t>
    </rPh>
    <rPh sb="13" eb="14">
      <t>メイ</t>
    </rPh>
    <phoneticPr fontId="3"/>
  </si>
  <si>
    <r>
      <t xml:space="preserve">①電子申請の場合
・以下のＵＲＬの電子申請システムにて、必要事項を入力したうえで、完成したExcelファイルを添付
　https://www.shinsei.pref.mie.lg.jp/uketsuke2/form.do?id=1639393593995
（Excelファイル名を法人名に変更してから添付）
②郵送申請の場合
・光ディスクを郵送にて提出
（封筒に「感染防止対策支援補助金申請書在中」と明記）
・光ディスクにExcelファイルを保存後、光ディスクの盤面に所要の事項（※）を記載したラベルを貼付又はフェルトペン等で記入
</t>
    </r>
    <r>
      <rPr>
        <b/>
        <sz val="10"/>
        <color rgb="FFFF0000"/>
        <rFont val="ＭＳ ゴシック"/>
        <family val="3"/>
        <charset val="128"/>
      </rPr>
      <t>※盤面に記載する事項
・感染防止対策支援補助金申請書
・法人名
・申請年月日（申請書に記載した日付）
・媒体枚数（　枚中　枚目）</t>
    </r>
    <r>
      <rPr>
        <b/>
        <sz val="10"/>
        <color theme="1"/>
        <rFont val="ＭＳ ゴシック"/>
        <family val="3"/>
        <charset val="128"/>
      </rPr>
      <t xml:space="preserve">
</t>
    </r>
    <r>
      <rPr>
        <b/>
        <sz val="10"/>
        <color rgb="FFFF0000"/>
        <rFont val="ＭＳ ゴシック"/>
        <family val="3"/>
        <charset val="128"/>
      </rPr>
      <t>※他の書類を同封しないこと。
※紙での申請は受付しません。</t>
    </r>
    <rPh sb="1" eb="3">
      <t>デンシ</t>
    </rPh>
    <rPh sb="6" eb="8">
      <t>バアイ</t>
    </rPh>
    <rPh sb="10" eb="12">
      <t>イカ</t>
    </rPh>
    <rPh sb="17" eb="19">
      <t>デンシ</t>
    </rPh>
    <rPh sb="19" eb="21">
      <t>シンセイ</t>
    </rPh>
    <rPh sb="28" eb="30">
      <t>ヒツヨウ</t>
    </rPh>
    <rPh sb="30" eb="32">
      <t>ジコウ</t>
    </rPh>
    <rPh sb="33" eb="35">
      <t>ニュウリョク</t>
    </rPh>
    <rPh sb="55" eb="57">
      <t>テンプ</t>
    </rPh>
    <rPh sb="139" eb="140">
      <t>メイ</t>
    </rPh>
    <rPh sb="141" eb="144">
      <t>ホウジンメイ</t>
    </rPh>
    <rPh sb="145" eb="147">
      <t>ヘンコウ</t>
    </rPh>
    <rPh sb="151" eb="153">
      <t>テンプ</t>
    </rPh>
    <rPh sb="157" eb="159">
      <t>ユウソウ</t>
    </rPh>
    <rPh sb="162" eb="164">
      <t>バアイ</t>
    </rPh>
    <rPh sb="176" eb="178">
      <t>テイシュツ</t>
    </rPh>
    <rPh sb="184" eb="186">
      <t>カンセン</t>
    </rPh>
    <rPh sb="186" eb="188">
      <t>ボウシ</t>
    </rPh>
    <rPh sb="192" eb="195">
      <t>ホジョキン</t>
    </rPh>
    <rPh sb="225" eb="226">
      <t>ゴ</t>
    </rPh>
    <rPh sb="297" eb="300">
      <t>ホウジンメイ</t>
    </rPh>
    <rPh sb="351" eb="352">
      <t>カミ</t>
    </rPh>
    <rPh sb="354" eb="356">
      <t>シンセイ</t>
    </rPh>
    <rPh sb="357" eb="359">
      <t>ウケツケ</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</si>
</sst>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 ;[Red]\-#,##0\ "/>
    <numFmt numFmtId="178" formatCode="#,##0;\-#,##0;&quot;&quot;"/>
    <numFmt numFmtId="179" formatCode="0#"/>
  </numFmts>
  <fonts count="4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4"/>
      <color theme="1"/>
      <name val="ＭＳ 明朝"/>
      <family val="1"/>
      <charset val="128"/>
    </font>
    <font>
      <sz val="12"/>
      <color theme="1"/>
      <name val="ＭＳ 明朝"/>
      <family val="1"/>
      <charset val="128"/>
    </font>
    <font>
      <sz val="10"/>
      <color theme="1"/>
      <name val="ＭＳ Ｐ明朝"/>
      <family val="1"/>
      <charset val="128"/>
    </font>
    <font>
      <sz val="8"/>
      <color theme="1"/>
      <name val="ＭＳ Ｐ明朝"/>
      <family val="1"/>
      <charset val="128"/>
    </font>
    <font>
      <sz val="9"/>
      <color theme="1"/>
      <name val="ＭＳ Ｐ明朝"/>
      <family val="1"/>
      <charset val="128"/>
    </font>
    <font>
      <sz val="11"/>
      <color theme="1"/>
      <name val="ＭＳ Ｐ明朝"/>
      <family val="1"/>
      <charset val="128"/>
    </font>
    <font>
      <sz val="10"/>
      <color theme="1"/>
      <name val="ＭＳ 明朝"/>
      <family val="1"/>
      <charset val="128"/>
    </font>
    <font>
      <sz val="9"/>
      <color theme="1"/>
      <name val="ＭＳ 明朝"/>
      <family val="1"/>
      <charset val="128"/>
    </font>
    <font>
      <sz val="6"/>
      <color theme="1"/>
      <name val="ＭＳ Ｐ明朝"/>
      <family val="1"/>
      <charset val="128"/>
    </font>
    <font>
      <b/>
      <sz val="10"/>
      <color theme="1"/>
      <name val="ＭＳ Ｐ明朝"/>
      <family val="1"/>
      <charset val="128"/>
    </font>
    <font>
      <sz val="8"/>
      <color theme="1"/>
      <name val="ＭＳ 明朝"/>
      <family val="1"/>
      <charset val="128"/>
    </font>
    <font>
      <sz val="11"/>
      <color theme="1"/>
      <name val="ＭＳ 明朝"/>
      <family val="1"/>
      <charset val="128"/>
    </font>
    <font>
      <sz val="10"/>
      <color rgb="FFFF0000"/>
      <name val="ＭＳ 明朝"/>
      <family val="1"/>
      <charset val="128"/>
    </font>
    <font>
      <sz val="9"/>
      <color rgb="FFFF0000"/>
      <name val="ＭＳ 明朝"/>
      <family val="1"/>
      <charset val="128"/>
    </font>
    <font>
      <sz val="8"/>
      <color rgb="FFFF0000"/>
      <name val="ＭＳ 明朝"/>
      <family val="1"/>
      <charset val="128"/>
    </font>
    <font>
      <sz val="9"/>
      <name val="ＭＳ Ｐ明朝"/>
      <family val="1"/>
      <charset val="128"/>
    </font>
    <font>
      <sz val="10"/>
      <name val="ＭＳ Ｐ明朝"/>
      <family val="1"/>
      <charset val="128"/>
    </font>
    <font>
      <sz val="6"/>
      <name val="ＭＳ Ｐ明朝"/>
      <family val="1"/>
      <charset val="128"/>
    </font>
    <font>
      <b/>
      <sz val="10"/>
      <name val="ＭＳ Ｐ明朝"/>
      <family val="1"/>
      <charset val="128"/>
    </font>
    <font>
      <b/>
      <sz val="12"/>
      <color theme="1"/>
      <name val="ＭＳ 明朝"/>
      <family val="1"/>
      <charset val="128"/>
    </font>
    <font>
      <sz val="10"/>
      <name val="ＭＳ 明朝"/>
      <family val="1"/>
      <charset val="128"/>
    </font>
    <font>
      <sz val="9"/>
      <name val="ＭＳ 明朝"/>
      <family val="1"/>
      <charset val="128"/>
    </font>
    <font>
      <b/>
      <sz val="16"/>
      <color rgb="FFFF0000"/>
      <name val="ＭＳ ゴシック"/>
      <family val="3"/>
      <charset val="128"/>
    </font>
    <font>
      <b/>
      <sz val="12"/>
      <color rgb="FFFF0000"/>
      <name val="ＭＳ Ｐゴシック"/>
      <family val="3"/>
      <charset val="128"/>
    </font>
    <font>
      <sz val="14"/>
      <name val="ＭＳ Ｐゴシック"/>
      <family val="3"/>
      <charset val="128"/>
    </font>
    <font>
      <sz val="11"/>
      <name val="ＭＳ ゴシック"/>
      <family val="3"/>
      <charset val="128"/>
    </font>
    <font>
      <sz val="6"/>
      <name val="ＭＳ Ｐゴシック"/>
      <family val="2"/>
      <charset val="128"/>
      <scheme val="minor"/>
    </font>
    <font>
      <sz val="14"/>
      <name val="ＭＳ ゴシック"/>
      <family val="3"/>
      <charset val="128"/>
    </font>
    <font>
      <sz val="12"/>
      <name val="ＭＳ ゴシック"/>
      <family val="3"/>
      <charset val="128"/>
    </font>
    <font>
      <b/>
      <sz val="12"/>
      <name val="ＭＳ ゴシック"/>
      <family val="3"/>
      <charset val="128"/>
    </font>
    <font>
      <sz val="9"/>
      <color indexed="81"/>
      <name val="MS P ゴシック"/>
      <family val="2"/>
    </font>
    <font>
      <b/>
      <sz val="16"/>
      <color indexed="10"/>
      <name val="ＭＳ Ｐゴシック"/>
      <family val="3"/>
      <charset val="128"/>
    </font>
    <font>
      <b/>
      <sz val="12"/>
      <color indexed="10"/>
      <name val="ＭＳ Ｐゴシック"/>
      <family val="3"/>
      <charset val="128"/>
    </font>
    <font>
      <b/>
      <sz val="18"/>
      <color indexed="10"/>
      <name val="ＭＳ Ｐゴシック"/>
      <family val="3"/>
      <charset val="128"/>
    </font>
    <font>
      <sz val="11"/>
      <color indexed="10"/>
      <name val="ＭＳ Ｐゴシック"/>
      <family val="3"/>
      <charset val="128"/>
    </font>
    <font>
      <b/>
      <sz val="14"/>
      <color indexed="10"/>
      <name val="ＭＳ Ｐゴシック"/>
      <family val="3"/>
      <charset val="128"/>
    </font>
    <font>
      <b/>
      <sz val="12"/>
      <color indexed="8"/>
      <name val="ＭＳ Ｐゴシック"/>
      <family val="3"/>
      <charset val="128"/>
    </font>
    <font>
      <b/>
      <sz val="11"/>
      <color indexed="8"/>
      <name val="ＭＳ Ｐゴシック"/>
      <family val="3"/>
      <charset val="128"/>
    </font>
    <font>
      <sz val="9"/>
      <color indexed="8"/>
      <name val="ＭＳ Ｐゴシック"/>
      <family val="3"/>
      <charset val="128"/>
    </font>
    <font>
      <b/>
      <sz val="14"/>
      <color rgb="FFFF0000"/>
      <name val="ＭＳ ゴシック"/>
      <family val="3"/>
      <charset val="128"/>
    </font>
    <font>
      <b/>
      <sz val="10"/>
      <color theme="1"/>
      <name val="ＭＳ ゴシック"/>
      <family val="3"/>
      <charset val="128"/>
    </font>
    <font>
      <b/>
      <sz val="10"/>
      <color rgb="FFFF0000"/>
      <name val="ＭＳ ゴシック"/>
      <family val="3"/>
      <charset val="128"/>
    </font>
    <font>
      <b/>
      <sz val="12"/>
      <color indexed="81"/>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FF00"/>
        <bgColor indexed="64"/>
      </patternFill>
    </fill>
  </fills>
  <borders count="10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right style="medium">
        <color indexed="64"/>
      </right>
      <top style="hair">
        <color indexed="64"/>
      </top>
      <bottom/>
      <diagonal/>
    </border>
    <border>
      <left/>
      <right style="medium">
        <color indexed="64"/>
      </right>
      <top/>
      <bottom style="hair">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double">
        <color indexed="64"/>
      </bottom>
      <diagonal/>
    </border>
    <border>
      <left style="thin">
        <color indexed="64"/>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style="medium">
        <color indexed="64"/>
      </right>
      <top/>
      <bottom/>
      <diagonal/>
    </border>
    <border>
      <left/>
      <right style="hair">
        <color indexed="64"/>
      </right>
      <top/>
      <bottom/>
      <diagonal/>
    </border>
    <border>
      <left/>
      <right style="hair">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medium">
        <color indexed="64"/>
      </top>
      <bottom style="thin">
        <color indexed="64"/>
      </bottom>
      <diagonal/>
    </border>
  </borders>
  <cellStyleXfs count="8">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4" fillId="0" borderId="0"/>
  </cellStyleXfs>
  <cellXfs count="447">
    <xf numFmtId="0" fontId="0" fillId="0" borderId="0" xfId="0">
      <alignment vertical="center"/>
    </xf>
    <xf numFmtId="0" fontId="10" fillId="0" borderId="0" xfId="0" applyFont="1" applyFill="1">
      <alignment vertical="center"/>
    </xf>
    <xf numFmtId="0" fontId="7" fillId="0" borderId="0" xfId="0" applyFont="1" applyFill="1">
      <alignment vertical="center"/>
    </xf>
    <xf numFmtId="0" fontId="8" fillId="0" borderId="0" xfId="0" applyFont="1" applyFill="1">
      <alignment vertical="center"/>
    </xf>
    <xf numFmtId="0" fontId="12" fillId="0" borderId="0" xfId="0" applyFont="1" applyProtection="1">
      <alignment vertical="center"/>
    </xf>
    <xf numFmtId="0" fontId="11" fillId="0" borderId="0" xfId="0" applyFont="1" applyBorder="1" applyProtection="1">
      <alignment vertical="center"/>
    </xf>
    <xf numFmtId="0" fontId="11" fillId="0" borderId="0" xfId="0" applyFont="1" applyBorder="1" applyAlignment="1" applyProtection="1">
      <alignment horizontal="center" vertical="center"/>
    </xf>
    <xf numFmtId="0" fontId="11" fillId="0" borderId="0" xfId="0" applyFont="1" applyProtection="1">
      <alignment vertical="center"/>
    </xf>
    <xf numFmtId="0" fontId="11" fillId="0" borderId="0" xfId="0" applyFont="1" applyAlignment="1" applyProtection="1">
      <alignment vertical="center"/>
    </xf>
    <xf numFmtId="0" fontId="11" fillId="0" borderId="0" xfId="0" applyFont="1" applyAlignment="1" applyProtection="1">
      <alignment horizontal="center" vertical="center"/>
    </xf>
    <xf numFmtId="0" fontId="11" fillId="0" borderId="0" xfId="0" applyFont="1" applyAlignment="1" applyProtection="1">
      <alignment horizontal="right" vertical="center"/>
    </xf>
    <xf numFmtId="0" fontId="11" fillId="0" borderId="13" xfId="0" applyFont="1" applyBorder="1" applyProtection="1">
      <alignment vertical="center"/>
    </xf>
    <xf numFmtId="0" fontId="11" fillId="0" borderId="94" xfId="0" applyFont="1" applyBorder="1" applyProtection="1">
      <alignment vertical="center"/>
    </xf>
    <xf numFmtId="0" fontId="11" fillId="0" borderId="0" xfId="0" applyFont="1" applyBorder="1" applyAlignment="1" applyProtection="1">
      <alignment horizontal="center" vertical="center" textRotation="255"/>
    </xf>
    <xf numFmtId="0" fontId="15" fillId="0" borderId="0" xfId="0" applyFont="1" applyBorder="1" applyProtection="1">
      <alignment vertical="center"/>
    </xf>
    <xf numFmtId="0" fontId="11" fillId="0" borderId="34" xfId="0" applyFont="1" applyBorder="1" applyAlignment="1" applyProtection="1">
      <alignment horizontal="center" vertical="center" textRotation="255"/>
    </xf>
    <xf numFmtId="0" fontId="11" fillId="0" borderId="23" xfId="0" applyFont="1" applyBorder="1" applyProtection="1">
      <alignment vertical="center"/>
    </xf>
    <xf numFmtId="0" fontId="11" fillId="0" borderId="24" xfId="0" applyFont="1" applyBorder="1" applyProtection="1">
      <alignment vertical="center"/>
    </xf>
    <xf numFmtId="0" fontId="12" fillId="0" borderId="48" xfId="0" applyFont="1" applyBorder="1" applyAlignment="1" applyProtection="1">
      <alignment vertical="center"/>
    </xf>
    <xf numFmtId="0" fontId="12" fillId="0" borderId="0" xfId="0" applyFont="1" applyBorder="1" applyAlignment="1" applyProtection="1">
      <alignment vertical="center"/>
    </xf>
    <xf numFmtId="0" fontId="11" fillId="0" borderId="38" xfId="0" applyFont="1" applyBorder="1" applyAlignment="1" applyProtection="1">
      <alignment horizontal="center" vertical="center" textRotation="255"/>
    </xf>
    <xf numFmtId="0" fontId="11" fillId="0" borderId="17" xfId="0" applyFont="1" applyBorder="1" applyProtection="1">
      <alignment vertical="center"/>
    </xf>
    <xf numFmtId="0" fontId="11" fillId="0" borderId="18" xfId="0" applyFont="1" applyBorder="1" applyProtection="1">
      <alignment vertical="center"/>
    </xf>
    <xf numFmtId="176" fontId="12" fillId="0" borderId="45" xfId="0" applyNumberFormat="1" applyFont="1" applyBorder="1" applyAlignment="1" applyProtection="1">
      <alignment vertical="center"/>
    </xf>
    <xf numFmtId="176" fontId="12" fillId="0" borderId="0" xfId="0" applyNumberFormat="1" applyFont="1" applyBorder="1" applyAlignment="1" applyProtection="1">
      <alignment vertical="center"/>
    </xf>
    <xf numFmtId="0" fontId="15" fillId="0" borderId="36" xfId="0" applyFont="1" applyBorder="1" applyProtection="1">
      <alignment vertical="center"/>
    </xf>
    <xf numFmtId="0" fontId="12" fillId="0" borderId="45" xfId="0" applyFont="1" applyBorder="1" applyAlignment="1" applyProtection="1">
      <alignment vertical="center"/>
    </xf>
    <xf numFmtId="0" fontId="11" fillId="0" borderId="35" xfId="0" applyFont="1" applyBorder="1" applyAlignment="1" applyProtection="1">
      <alignment horizontal="center" vertical="center" textRotation="255"/>
    </xf>
    <xf numFmtId="0" fontId="11" fillId="0" borderId="39" xfId="0" applyFont="1" applyBorder="1" applyAlignment="1" applyProtection="1">
      <alignment horizontal="center" vertical="center" textRotation="255"/>
    </xf>
    <xf numFmtId="0" fontId="11" fillId="0" borderId="36" xfId="0" applyFont="1" applyBorder="1" applyProtection="1">
      <alignment vertical="center"/>
    </xf>
    <xf numFmtId="0" fontId="11" fillId="0" borderId="20" xfId="0" applyFont="1" applyBorder="1" applyProtection="1">
      <alignment vertical="center"/>
    </xf>
    <xf numFmtId="176" fontId="12" fillId="0" borderId="47" xfId="0" applyNumberFormat="1" applyFont="1" applyBorder="1" applyAlignment="1" applyProtection="1">
      <alignment vertical="center"/>
    </xf>
    <xf numFmtId="176" fontId="12" fillId="0" borderId="55" xfId="0" applyNumberFormat="1" applyFont="1" applyBorder="1" applyAlignment="1" applyProtection="1">
      <alignment vertical="center"/>
    </xf>
    <xf numFmtId="0" fontId="11" fillId="0" borderId="34" xfId="0" applyFont="1" applyBorder="1" applyAlignment="1" applyProtection="1">
      <alignment horizontal="center" vertical="center" textRotation="255" shrinkToFit="1"/>
    </xf>
    <xf numFmtId="176" fontId="12" fillId="0" borderId="48" xfId="0" applyNumberFormat="1" applyFont="1" applyBorder="1" applyAlignment="1" applyProtection="1">
      <alignment vertical="center"/>
    </xf>
    <xf numFmtId="0" fontId="25" fillId="0" borderId="16" xfId="0" applyFont="1" applyBorder="1" applyProtection="1">
      <alignment vertical="center"/>
    </xf>
    <xf numFmtId="0" fontId="25" fillId="0" borderId="17" xfId="0" applyFont="1" applyBorder="1" applyProtection="1">
      <alignment vertical="center"/>
    </xf>
    <xf numFmtId="0" fontId="25" fillId="0" borderId="97" xfId="0" applyFont="1" applyBorder="1" applyProtection="1">
      <alignment vertical="center"/>
    </xf>
    <xf numFmtId="0" fontId="25" fillId="0" borderId="18" xfId="0" applyFont="1" applyBorder="1" applyProtection="1">
      <alignment vertical="center"/>
    </xf>
    <xf numFmtId="176" fontId="26" fillId="0" borderId="45" xfId="0" applyNumberFormat="1" applyFont="1" applyBorder="1" applyAlignment="1" applyProtection="1">
      <alignment vertical="center"/>
    </xf>
    <xf numFmtId="176" fontId="18" fillId="0" borderId="0" xfId="0" applyNumberFormat="1" applyFont="1" applyBorder="1" applyAlignment="1" applyProtection="1">
      <alignment vertical="center"/>
    </xf>
    <xf numFmtId="0" fontId="18" fillId="0" borderId="0" xfId="0" applyFont="1" applyBorder="1" applyAlignment="1" applyProtection="1">
      <alignment vertical="center"/>
    </xf>
    <xf numFmtId="0" fontId="25" fillId="0" borderId="35" xfId="0" applyFont="1" applyBorder="1" applyAlignment="1" applyProtection="1">
      <alignment horizontal="center" vertical="center"/>
    </xf>
    <xf numFmtId="0" fontId="25" fillId="0" borderId="37" xfId="0" applyFont="1" applyBorder="1" applyProtection="1">
      <alignment vertical="center"/>
    </xf>
    <xf numFmtId="0" fontId="25" fillId="0" borderId="23" xfId="0" applyFont="1" applyBorder="1" applyProtection="1">
      <alignment vertical="center"/>
    </xf>
    <xf numFmtId="0" fontId="17" fillId="0" borderId="0" xfId="0" applyFont="1" applyBorder="1" applyAlignment="1" applyProtection="1">
      <alignment vertical="center"/>
    </xf>
    <xf numFmtId="0" fontId="18" fillId="0" borderId="0" xfId="0" applyFont="1" applyBorder="1" applyAlignment="1" applyProtection="1">
      <alignment horizontal="center" vertical="center"/>
    </xf>
    <xf numFmtId="176" fontId="17" fillId="0" borderId="0" xfId="0" applyNumberFormat="1" applyFont="1" applyBorder="1" applyAlignment="1" applyProtection="1">
      <alignment vertical="center"/>
    </xf>
    <xf numFmtId="0" fontId="25" fillId="0" borderId="39" xfId="0" applyFont="1" applyBorder="1" applyAlignment="1" applyProtection="1">
      <alignment horizontal="center" vertical="center"/>
    </xf>
    <xf numFmtId="0" fontId="25" fillId="0" borderId="0" xfId="0" applyFont="1" applyBorder="1" applyProtection="1">
      <alignment vertical="center"/>
    </xf>
    <xf numFmtId="0" fontId="25" fillId="0" borderId="20" xfId="0" applyFont="1" applyBorder="1" applyProtection="1">
      <alignment vertical="center"/>
    </xf>
    <xf numFmtId="176" fontId="26" fillId="0" borderId="56" xfId="0" applyNumberFormat="1" applyFont="1" applyBorder="1" applyAlignment="1" applyProtection="1">
      <alignment vertical="center"/>
    </xf>
    <xf numFmtId="0" fontId="25" fillId="0" borderId="22" xfId="0" applyFont="1" applyBorder="1" applyProtection="1">
      <alignment vertical="center"/>
    </xf>
    <xf numFmtId="0" fontId="11" fillId="0" borderId="0" xfId="0" applyFont="1" applyBorder="1" applyAlignment="1" applyProtection="1">
      <alignment vertical="center"/>
    </xf>
    <xf numFmtId="0" fontId="12" fillId="0" borderId="0" xfId="0" applyFont="1" applyBorder="1" applyAlignment="1" applyProtection="1">
      <alignment horizontal="center" vertical="center"/>
    </xf>
    <xf numFmtId="176" fontId="11" fillId="0" borderId="0" xfId="0" applyNumberFormat="1" applyFont="1" applyBorder="1" applyAlignment="1" applyProtection="1">
      <alignment vertical="center"/>
    </xf>
    <xf numFmtId="0" fontId="25" fillId="0" borderId="38" xfId="0" applyFont="1" applyBorder="1" applyAlignment="1" applyProtection="1">
      <alignment horizontal="center" vertical="center"/>
    </xf>
    <xf numFmtId="0" fontId="25" fillId="0" borderId="33" xfId="0" applyFont="1" applyBorder="1" applyProtection="1">
      <alignment vertical="center"/>
    </xf>
    <xf numFmtId="0" fontId="11" fillId="0" borderId="38"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96" xfId="0" applyFont="1" applyBorder="1" applyAlignment="1" applyProtection="1">
      <alignment horizontal="center" vertical="center"/>
    </xf>
    <xf numFmtId="0" fontId="11" fillId="0" borderId="39" xfId="0" applyFont="1" applyBorder="1" applyAlignment="1" applyProtection="1">
      <alignment horizontal="center" vertical="center"/>
    </xf>
    <xf numFmtId="176" fontId="12" fillId="0" borderId="56" xfId="0" applyNumberFormat="1" applyFont="1" applyBorder="1" applyAlignment="1" applyProtection="1">
      <alignment vertical="center"/>
    </xf>
    <xf numFmtId="176" fontId="18" fillId="0" borderId="48" xfId="0" applyNumberFormat="1" applyFont="1" applyBorder="1" applyAlignment="1" applyProtection="1">
      <alignment vertical="center"/>
    </xf>
    <xf numFmtId="0" fontId="25" fillId="0" borderId="36" xfId="0" applyFont="1" applyBorder="1" applyAlignment="1" applyProtection="1">
      <alignment vertical="center"/>
    </xf>
    <xf numFmtId="0" fontId="25" fillId="0" borderId="41" xfId="0" applyFont="1" applyBorder="1" applyProtection="1">
      <alignment vertical="center"/>
    </xf>
    <xf numFmtId="0" fontId="25" fillId="0" borderId="36" xfId="0" applyFont="1" applyBorder="1" applyProtection="1">
      <alignment vertical="center"/>
    </xf>
    <xf numFmtId="0" fontId="25" fillId="0" borderId="34" xfId="0" applyFont="1" applyBorder="1" applyAlignment="1" applyProtection="1">
      <alignment horizontal="center" vertical="center"/>
    </xf>
    <xf numFmtId="0" fontId="25" fillId="0" borderId="19" xfId="0" applyFont="1" applyBorder="1" applyProtection="1">
      <alignment vertical="center"/>
    </xf>
    <xf numFmtId="0" fontId="25" fillId="0" borderId="16" xfId="0" applyFont="1" applyBorder="1" applyAlignment="1" applyProtection="1">
      <alignment horizontal="center" vertical="center"/>
    </xf>
    <xf numFmtId="176" fontId="12" fillId="0" borderId="50" xfId="0" applyNumberFormat="1" applyFont="1" applyBorder="1" applyAlignment="1" applyProtection="1">
      <alignment vertical="center"/>
    </xf>
    <xf numFmtId="0" fontId="19" fillId="0" borderId="0" xfId="0" applyFont="1" applyAlignment="1" applyProtection="1">
      <alignment horizontal="left" vertical="center"/>
    </xf>
    <xf numFmtId="0" fontId="17" fillId="0" borderId="0" xfId="0" applyFont="1" applyProtection="1">
      <alignment vertical="center"/>
    </xf>
    <xf numFmtId="0" fontId="19" fillId="0" borderId="0" xfId="0" applyFont="1" applyProtection="1">
      <alignment vertical="center"/>
    </xf>
    <xf numFmtId="0" fontId="10" fillId="0" borderId="0" xfId="0" applyFont="1" applyProtection="1">
      <alignment vertical="center"/>
    </xf>
    <xf numFmtId="0" fontId="10" fillId="0" borderId="0" xfId="0" applyFont="1" applyAlignment="1" applyProtection="1">
      <alignment horizontal="right" vertical="center"/>
    </xf>
    <xf numFmtId="0" fontId="14" fillId="0" borderId="0" xfId="0" applyFont="1" applyFill="1" applyBorder="1" applyAlignment="1" applyProtection="1">
      <alignment horizontal="left" vertical="center"/>
    </xf>
    <xf numFmtId="0" fontId="10" fillId="0" borderId="0" xfId="0" applyFont="1" applyFill="1" applyAlignment="1" applyProtection="1">
      <alignment horizontal="right" vertical="center"/>
    </xf>
    <xf numFmtId="0" fontId="10" fillId="3" borderId="25" xfId="0" applyFont="1" applyFill="1" applyBorder="1" applyAlignment="1" applyProtection="1">
      <alignment horizontal="center" vertical="center" shrinkToFit="1"/>
    </xf>
    <xf numFmtId="0" fontId="7" fillId="3" borderId="1" xfId="0" applyFont="1" applyFill="1" applyBorder="1" applyAlignment="1" applyProtection="1">
      <alignment horizontal="center" vertical="center"/>
    </xf>
    <xf numFmtId="0" fontId="7" fillId="3" borderId="25" xfId="0" applyFont="1" applyFill="1" applyBorder="1" applyAlignment="1" applyProtection="1">
      <alignment horizontal="center" vertical="center" wrapText="1"/>
    </xf>
    <xf numFmtId="0" fontId="7" fillId="3" borderId="25" xfId="0" applyFont="1" applyFill="1" applyBorder="1" applyAlignment="1" applyProtection="1">
      <alignment horizontal="center" vertical="center"/>
    </xf>
    <xf numFmtId="0" fontId="7" fillId="3" borderId="31" xfId="0" applyFont="1" applyFill="1" applyBorder="1" applyAlignment="1" applyProtection="1">
      <alignment horizontal="center" vertical="center"/>
    </xf>
    <xf numFmtId="0" fontId="7" fillId="3" borderId="26" xfId="0" applyFont="1" applyFill="1" applyBorder="1" applyAlignment="1" applyProtection="1">
      <alignment horizontal="center" vertical="center" wrapText="1"/>
    </xf>
    <xf numFmtId="178" fontId="10" fillId="0" borderId="25" xfId="0" applyNumberFormat="1" applyFont="1" applyBorder="1" applyAlignment="1" applyProtection="1">
      <alignment horizontal="center" vertical="center" shrinkToFit="1"/>
    </xf>
    <xf numFmtId="178" fontId="10" fillId="0" borderId="1" xfId="0" applyNumberFormat="1" applyFont="1" applyBorder="1" applyAlignment="1" applyProtection="1">
      <alignment horizontal="center" vertical="center" shrinkToFit="1"/>
    </xf>
    <xf numFmtId="178" fontId="10" fillId="0" borderId="1" xfId="0" applyNumberFormat="1" applyFont="1" applyBorder="1" applyAlignment="1" applyProtection="1">
      <alignment horizontal="left" vertical="center" shrinkToFit="1"/>
    </xf>
    <xf numFmtId="178" fontId="10" fillId="0" borderId="25" xfId="4" applyNumberFormat="1" applyFont="1" applyBorder="1" applyAlignment="1" applyProtection="1">
      <alignment horizontal="right" vertical="center" shrinkToFit="1"/>
    </xf>
    <xf numFmtId="178" fontId="10" fillId="0" borderId="30" xfId="4" applyNumberFormat="1" applyFont="1" applyBorder="1" applyAlignment="1" applyProtection="1">
      <alignment horizontal="right" vertical="center" shrinkToFit="1"/>
    </xf>
    <xf numFmtId="0" fontId="16" fillId="0" borderId="0" xfId="0" applyFont="1" applyProtection="1">
      <alignment vertical="center"/>
    </xf>
    <xf numFmtId="0" fontId="16" fillId="0" borderId="0" xfId="0" applyFont="1" applyFill="1" applyProtection="1">
      <alignment vertical="center"/>
    </xf>
    <xf numFmtId="0" fontId="16" fillId="0" borderId="0" xfId="0" applyFont="1" applyAlignment="1" applyProtection="1">
      <alignment horizontal="left" vertical="top"/>
    </xf>
    <xf numFmtId="0" fontId="5" fillId="0" borderId="0" xfId="0" applyFont="1" applyAlignment="1" applyProtection="1">
      <alignment vertical="center"/>
    </xf>
    <xf numFmtId="0" fontId="6" fillId="0" borderId="0" xfId="0" applyFont="1" applyAlignment="1" applyProtection="1">
      <alignment horizontal="left" vertical="top"/>
    </xf>
    <xf numFmtId="0" fontId="24" fillId="0" borderId="0" xfId="0" applyFont="1" applyFill="1" applyAlignment="1" applyProtection="1">
      <alignment vertical="center"/>
    </xf>
    <xf numFmtId="0" fontId="16" fillId="0" borderId="0" xfId="0" applyFont="1" applyFill="1" applyAlignment="1" applyProtection="1">
      <alignment horizontal="left" vertical="top"/>
    </xf>
    <xf numFmtId="0" fontId="16" fillId="0" borderId="25" xfId="0" applyFont="1" applyBorder="1" applyAlignment="1" applyProtection="1">
      <alignment horizontal="center" vertical="center" shrinkToFit="1"/>
    </xf>
    <xf numFmtId="0" fontId="6" fillId="0" borderId="25" xfId="0" applyFont="1" applyBorder="1" applyAlignment="1" applyProtection="1">
      <alignment horizontal="center" vertical="top"/>
    </xf>
    <xf numFmtId="0" fontId="16" fillId="0" borderId="25" xfId="0" applyFont="1" applyBorder="1" applyAlignment="1" applyProtection="1">
      <alignment horizontal="center" vertical="center"/>
    </xf>
    <xf numFmtId="0" fontId="10" fillId="0" borderId="0" xfId="0" applyFont="1" applyAlignment="1" applyProtection="1">
      <alignment horizontal="center" vertical="center"/>
    </xf>
    <xf numFmtId="0" fontId="9" fillId="3" borderId="25" xfId="0" applyFont="1" applyFill="1" applyBorder="1" applyAlignment="1" applyProtection="1">
      <alignment horizontal="center" vertical="center" wrapText="1"/>
    </xf>
    <xf numFmtId="178" fontId="10" fillId="0" borderId="26" xfId="4" applyNumberFormat="1" applyFont="1" applyFill="1" applyBorder="1" applyAlignment="1" applyProtection="1">
      <alignment horizontal="center" vertical="center" shrinkToFit="1"/>
      <protection locked="0"/>
    </xf>
    <xf numFmtId="0" fontId="30" fillId="0" borderId="0" xfId="0" applyFont="1">
      <alignment vertical="center"/>
    </xf>
    <xf numFmtId="0" fontId="11" fillId="0" borderId="0" xfId="0" applyFont="1" applyAlignment="1" applyProtection="1">
      <alignment horizontal="center" vertical="center"/>
    </xf>
    <xf numFmtId="0" fontId="11" fillId="0" borderId="0" xfId="0" applyFont="1" applyFill="1" applyBorder="1" applyAlignment="1" applyProtection="1">
      <alignment horizontal="center" vertical="center"/>
    </xf>
    <xf numFmtId="0" fontId="44" fillId="0" borderId="0" xfId="0" applyFont="1" applyAlignment="1" applyProtection="1">
      <alignment vertical="center"/>
    </xf>
    <xf numFmtId="0" fontId="45" fillId="0" borderId="25" xfId="0" applyFont="1" applyBorder="1" applyAlignment="1" applyProtection="1">
      <alignment horizontal="left" vertical="center" wrapText="1"/>
    </xf>
    <xf numFmtId="0" fontId="45" fillId="0" borderId="14" xfId="0" applyFont="1" applyBorder="1" applyAlignment="1" applyProtection="1">
      <alignment horizontal="left" vertical="center" wrapText="1"/>
    </xf>
    <xf numFmtId="0" fontId="45" fillId="0" borderId="25" xfId="0" applyFont="1" applyFill="1" applyBorder="1" applyAlignment="1" applyProtection="1">
      <alignment horizontal="left" vertical="center" wrapText="1"/>
    </xf>
    <xf numFmtId="0" fontId="30" fillId="0" borderId="0" xfId="0" applyFont="1" applyProtection="1">
      <alignment vertical="center"/>
    </xf>
    <xf numFmtId="0" fontId="30" fillId="0" borderId="0" xfId="0" applyFont="1" applyAlignment="1" applyProtection="1">
      <alignment horizontal="left" vertical="center"/>
    </xf>
    <xf numFmtId="0" fontId="30" fillId="0" borderId="0" xfId="0" applyFont="1" applyAlignment="1" applyProtection="1">
      <alignment horizontal="center" vertical="center"/>
    </xf>
    <xf numFmtId="0" fontId="32" fillId="0" borderId="0" xfId="0" applyFont="1" applyAlignment="1" applyProtection="1">
      <alignment horizontal="center" vertical="center"/>
    </xf>
    <xf numFmtId="0" fontId="30" fillId="0" borderId="25" xfId="0" applyFont="1" applyBorder="1" applyAlignment="1" applyProtection="1">
      <alignment horizontal="center" vertical="center"/>
    </xf>
    <xf numFmtId="0" fontId="30" fillId="0" borderId="1" xfId="0" applyFont="1" applyFill="1" applyBorder="1" applyAlignment="1" applyProtection="1">
      <alignment horizontal="center" vertical="center"/>
    </xf>
    <xf numFmtId="0" fontId="33" fillId="0" borderId="2" xfId="0" applyFont="1" applyFill="1" applyBorder="1" applyAlignment="1" applyProtection="1">
      <alignment vertical="center"/>
    </xf>
    <xf numFmtId="0" fontId="30" fillId="0" borderId="2" xfId="0" applyFont="1" applyFill="1" applyBorder="1" applyAlignment="1" applyProtection="1">
      <alignment vertical="center"/>
    </xf>
    <xf numFmtId="0" fontId="30" fillId="0" borderId="3" xfId="0" applyFont="1" applyFill="1" applyBorder="1" applyAlignment="1" applyProtection="1">
      <alignment vertical="center"/>
    </xf>
    <xf numFmtId="0" fontId="30" fillId="0" borderId="25" xfId="0" applyFont="1" applyBorder="1" applyAlignment="1" applyProtection="1">
      <alignment horizontal="center" vertical="center" shrinkToFit="1"/>
    </xf>
    <xf numFmtId="0" fontId="30" fillId="0" borderId="0" xfId="0" applyFont="1" applyAlignment="1" applyProtection="1"/>
    <xf numFmtId="0" fontId="30" fillId="0" borderId="14" xfId="0" applyFont="1" applyFill="1" applyBorder="1" applyProtection="1">
      <alignment vertical="center"/>
    </xf>
    <xf numFmtId="0" fontId="30" fillId="0" borderId="25" xfId="7" applyFont="1" applyFill="1" applyBorder="1" applyAlignment="1" applyProtection="1">
      <alignment horizontal="center" vertical="center"/>
    </xf>
    <xf numFmtId="179" fontId="30" fillId="0" borderId="25" xfId="7" applyNumberFormat="1" applyFont="1" applyFill="1" applyBorder="1" applyAlignment="1" applyProtection="1">
      <alignment horizontal="center" vertical="center" textRotation="255"/>
    </xf>
    <xf numFmtId="0" fontId="30" fillId="0" borderId="15" xfId="0" applyFont="1" applyFill="1" applyBorder="1" applyAlignment="1" applyProtection="1">
      <alignment vertical="center" shrinkToFit="1"/>
    </xf>
    <xf numFmtId="0" fontId="33" fillId="0" borderId="25" xfId="7" applyFont="1" applyFill="1" applyBorder="1" applyAlignment="1" applyProtection="1">
      <alignment horizontal="left" vertical="center" shrinkToFit="1"/>
    </xf>
    <xf numFmtId="179" fontId="30" fillId="0" borderId="25" xfId="7" applyNumberFormat="1" applyFont="1" applyFill="1" applyBorder="1" applyAlignment="1" applyProtection="1">
      <alignment horizontal="center" vertical="center"/>
    </xf>
    <xf numFmtId="0" fontId="30" fillId="0" borderId="15" xfId="7" applyFont="1" applyFill="1" applyBorder="1" applyAlignment="1" applyProtection="1">
      <alignment horizontal="center" vertical="center"/>
    </xf>
    <xf numFmtId="0" fontId="30" fillId="0" borderId="25" xfId="0" applyFont="1" applyFill="1" applyBorder="1" applyProtection="1">
      <alignment vertical="center"/>
    </xf>
    <xf numFmtId="0" fontId="30" fillId="5" borderId="25" xfId="7" applyFont="1" applyFill="1" applyBorder="1" applyAlignment="1" applyProtection="1">
      <alignment vertical="center" shrinkToFit="1"/>
    </xf>
    <xf numFmtId="0" fontId="30" fillId="5" borderId="25" xfId="7" applyFont="1" applyFill="1" applyBorder="1" applyAlignment="1" applyProtection="1">
      <alignment horizontal="center" vertical="center"/>
    </xf>
    <xf numFmtId="179" fontId="30" fillId="5" borderId="25" xfId="7" applyNumberFormat="1" applyFont="1" applyFill="1" applyBorder="1" applyAlignment="1" applyProtection="1">
      <alignment horizontal="center" vertical="center"/>
    </xf>
    <xf numFmtId="0" fontId="30" fillId="5" borderId="15" xfId="7" applyFont="1" applyFill="1" applyBorder="1" applyAlignment="1" applyProtection="1">
      <alignment horizontal="center" vertical="center"/>
    </xf>
    <xf numFmtId="0" fontId="30" fillId="5" borderId="25" xfId="0" applyFont="1" applyFill="1" applyBorder="1" applyAlignment="1" applyProtection="1">
      <alignment vertical="center" shrinkToFit="1"/>
    </xf>
    <xf numFmtId="179" fontId="30" fillId="5" borderId="25" xfId="0" applyNumberFormat="1" applyFont="1" applyFill="1" applyBorder="1" applyAlignment="1" applyProtection="1">
      <alignment horizontal="center" vertical="center"/>
    </xf>
    <xf numFmtId="0" fontId="30" fillId="5" borderId="25" xfId="0" applyFont="1" applyFill="1" applyBorder="1" applyAlignment="1" applyProtection="1">
      <alignment horizontal="center" vertical="center"/>
    </xf>
    <xf numFmtId="0" fontId="30" fillId="5" borderId="25" xfId="0" applyFont="1" applyFill="1" applyBorder="1" applyProtection="1">
      <alignment vertical="center"/>
    </xf>
    <xf numFmtId="0" fontId="30" fillId="0" borderId="5" xfId="0" applyFont="1" applyFill="1" applyBorder="1" applyAlignment="1" applyProtection="1">
      <alignment horizontal="center" vertical="center"/>
    </xf>
    <xf numFmtId="179" fontId="30" fillId="0" borderId="5" xfId="0" applyNumberFormat="1" applyFont="1" applyBorder="1" applyAlignment="1" applyProtection="1">
      <alignment horizontal="center" vertical="center"/>
    </xf>
    <xf numFmtId="179" fontId="30" fillId="0" borderId="5" xfId="0" applyNumberFormat="1" applyFont="1" applyFill="1" applyBorder="1" applyAlignment="1" applyProtection="1">
      <alignment horizontal="center" vertical="center"/>
    </xf>
    <xf numFmtId="0" fontId="30" fillId="0" borderId="5" xfId="0" applyFont="1" applyBorder="1" applyAlignment="1" applyProtection="1">
      <alignment horizontal="center" vertical="center"/>
    </xf>
    <xf numFmtId="0" fontId="30" fillId="0" borderId="0" xfId="0" applyFont="1" applyFill="1" applyBorder="1" applyAlignment="1" applyProtection="1">
      <alignment horizontal="left" vertical="center"/>
    </xf>
    <xf numFmtId="0" fontId="30" fillId="0" borderId="0" xfId="0" applyFont="1" applyFill="1" applyBorder="1" applyAlignment="1" applyProtection="1">
      <alignment horizontal="center" vertical="center"/>
    </xf>
    <xf numFmtId="179" fontId="30" fillId="0" borderId="0" xfId="0" applyNumberFormat="1" applyFont="1" applyBorder="1" applyAlignment="1" applyProtection="1">
      <alignment horizontal="center" vertical="center"/>
    </xf>
    <xf numFmtId="179" fontId="30" fillId="0" borderId="0" xfId="0" applyNumberFormat="1" applyFont="1" applyFill="1" applyBorder="1" applyAlignment="1" applyProtection="1">
      <alignment horizontal="center" vertical="center"/>
    </xf>
    <xf numFmtId="0" fontId="30" fillId="0" borderId="0" xfId="0" applyFont="1" applyBorder="1" applyAlignment="1" applyProtection="1">
      <alignment horizontal="center" vertical="center"/>
    </xf>
    <xf numFmtId="0" fontId="0" fillId="0" borderId="0" xfId="0" applyProtection="1">
      <alignment vertical="center"/>
    </xf>
    <xf numFmtId="0" fontId="0" fillId="0" borderId="0" xfId="0" applyAlignment="1" applyProtection="1">
      <alignment horizontal="right" vertical="center"/>
    </xf>
    <xf numFmtId="0" fontId="29" fillId="0" borderId="0" xfId="0" applyFont="1" applyAlignment="1" applyProtection="1">
      <alignment horizontal="right" vertical="center"/>
    </xf>
    <xf numFmtId="0" fontId="29" fillId="0" borderId="0" xfId="0" applyFont="1" applyProtection="1">
      <alignment vertical="center"/>
    </xf>
    <xf numFmtId="0" fontId="0" fillId="0" borderId="0" xfId="0" applyAlignment="1" applyProtection="1">
      <alignment horizontal="right" vertical="center" shrinkToFit="1"/>
    </xf>
    <xf numFmtId="0" fontId="0" fillId="0" borderId="0" xfId="0" applyAlignment="1" applyProtection="1">
      <alignment horizontal="center" vertical="center" shrinkToFit="1"/>
    </xf>
    <xf numFmtId="0" fontId="9" fillId="0" borderId="0" xfId="0" applyFont="1" applyFill="1" applyProtection="1">
      <alignment vertical="center"/>
    </xf>
    <xf numFmtId="0" fontId="10" fillId="0" borderId="0" xfId="0" applyFont="1" applyFill="1" applyProtection="1">
      <alignment vertical="center"/>
    </xf>
    <xf numFmtId="0" fontId="10" fillId="0" borderId="0" xfId="0" applyFont="1" applyFill="1" applyAlignment="1" applyProtection="1">
      <alignment horizontal="center" vertical="center"/>
    </xf>
    <xf numFmtId="0" fontId="11" fillId="0" borderId="87" xfId="0" applyFont="1" applyFill="1" applyBorder="1" applyProtection="1">
      <alignment vertical="center"/>
    </xf>
    <xf numFmtId="0" fontId="11" fillId="0" borderId="83" xfId="0" applyFont="1" applyFill="1" applyBorder="1" applyAlignment="1" applyProtection="1">
      <alignment horizontal="center" vertical="center"/>
    </xf>
    <xf numFmtId="0" fontId="11" fillId="0" borderId="83" xfId="0" applyFont="1" applyFill="1" applyBorder="1" applyProtection="1">
      <alignment vertical="center"/>
    </xf>
    <xf numFmtId="0" fontId="11" fillId="0" borderId="84" xfId="0" applyFont="1" applyFill="1" applyBorder="1" applyProtection="1">
      <alignment vertical="center"/>
    </xf>
    <xf numFmtId="0" fontId="7" fillId="0" borderId="0" xfId="0" applyFont="1" applyFill="1" applyProtection="1">
      <alignment vertical="center"/>
    </xf>
    <xf numFmtId="0" fontId="7" fillId="0" borderId="0" xfId="0" applyFont="1" applyFill="1" applyAlignment="1" applyProtection="1">
      <alignment horizontal="center" vertical="center"/>
    </xf>
    <xf numFmtId="0" fontId="11" fillId="0" borderId="89" xfId="0" applyFont="1" applyFill="1" applyBorder="1" applyProtection="1">
      <alignment vertical="center"/>
    </xf>
    <xf numFmtId="0" fontId="11" fillId="0" borderId="8" xfId="0" applyFont="1" applyFill="1" applyBorder="1" applyAlignment="1" applyProtection="1">
      <alignment horizontal="center" vertical="center"/>
    </xf>
    <xf numFmtId="0" fontId="11" fillId="0" borderId="8" xfId="0" applyFont="1" applyFill="1" applyBorder="1" applyProtection="1">
      <alignment vertical="center"/>
    </xf>
    <xf numFmtId="0" fontId="11" fillId="0" borderId="12" xfId="0" applyFont="1" applyFill="1" applyBorder="1" applyProtection="1">
      <alignment vertical="center"/>
    </xf>
    <xf numFmtId="0" fontId="11" fillId="0" borderId="86" xfId="0" applyFont="1" applyFill="1" applyBorder="1" applyProtection="1">
      <alignment vertical="center"/>
    </xf>
    <xf numFmtId="0" fontId="11" fillId="0" borderId="0" xfId="0" applyFont="1" applyFill="1" applyBorder="1" applyProtection="1">
      <alignment vertical="center"/>
    </xf>
    <xf numFmtId="0" fontId="11" fillId="0" borderId="10" xfId="0" applyFont="1" applyFill="1" applyBorder="1" applyProtection="1">
      <alignment vertical="center"/>
    </xf>
    <xf numFmtId="0" fontId="7" fillId="0" borderId="2" xfId="0" applyFont="1" applyFill="1" applyBorder="1" applyAlignment="1" applyProtection="1">
      <alignment vertical="center" shrinkToFit="1"/>
    </xf>
    <xf numFmtId="0" fontId="11" fillId="0" borderId="5" xfId="0" applyFont="1" applyFill="1" applyBorder="1" applyProtection="1">
      <alignment vertical="center"/>
    </xf>
    <xf numFmtId="0" fontId="7" fillId="0" borderId="0" xfId="0" applyFont="1" applyFill="1" applyBorder="1" applyAlignment="1" applyProtection="1">
      <alignment horizontal="center" vertical="center"/>
    </xf>
    <xf numFmtId="0" fontId="7" fillId="0" borderId="0" xfId="0" applyFont="1" applyFill="1" applyBorder="1" applyAlignment="1" applyProtection="1">
      <alignment vertical="center"/>
    </xf>
    <xf numFmtId="0" fontId="11" fillId="0" borderId="91" xfId="0" applyFont="1" applyFill="1" applyBorder="1" applyProtection="1">
      <alignment vertical="center"/>
    </xf>
    <xf numFmtId="0" fontId="11" fillId="0" borderId="2" xfId="0" applyFont="1" applyFill="1" applyBorder="1" applyAlignment="1" applyProtection="1">
      <alignment horizontal="center" vertical="center"/>
    </xf>
    <xf numFmtId="0" fontId="11" fillId="0" borderId="2" xfId="0" applyFont="1" applyFill="1" applyBorder="1" applyProtection="1">
      <alignment vertical="center"/>
    </xf>
    <xf numFmtId="0" fontId="11" fillId="0" borderId="3" xfId="0" applyFont="1" applyFill="1" applyBorder="1" applyProtection="1">
      <alignment vertical="center"/>
    </xf>
    <xf numFmtId="0" fontId="11" fillId="0" borderId="1" xfId="0" applyFont="1" applyFill="1" applyBorder="1" applyProtection="1">
      <alignment vertical="center"/>
    </xf>
    <xf numFmtId="0" fontId="11" fillId="0" borderId="92" xfId="0" applyFont="1" applyFill="1" applyBorder="1" applyProtection="1">
      <alignment vertical="center"/>
    </xf>
    <xf numFmtId="0" fontId="11" fillId="0" borderId="78" xfId="0" applyFont="1" applyFill="1" applyBorder="1" applyAlignment="1" applyProtection="1">
      <alignment horizontal="center" vertical="center"/>
    </xf>
    <xf numFmtId="0" fontId="11" fillId="0" borderId="78" xfId="0" applyFont="1" applyFill="1" applyBorder="1" applyProtection="1">
      <alignment vertical="center"/>
    </xf>
    <xf numFmtId="0" fontId="11" fillId="0" borderId="82" xfId="0" applyFont="1" applyFill="1" applyBorder="1" applyProtection="1">
      <alignment vertical="center"/>
    </xf>
    <xf numFmtId="0" fontId="7" fillId="0" borderId="0" xfId="0" applyFont="1" applyFill="1" applyBorder="1" applyAlignment="1" applyProtection="1">
      <alignment horizontal="left" vertical="center"/>
    </xf>
    <xf numFmtId="0" fontId="7" fillId="0" borderId="0" xfId="0" applyFont="1" applyFill="1" applyBorder="1" applyProtection="1">
      <alignment vertical="center"/>
    </xf>
    <xf numFmtId="0" fontId="28" fillId="0" borderId="0" xfId="0" applyFont="1" applyFill="1" applyBorder="1" applyAlignment="1" applyProtection="1">
      <alignment vertical="center"/>
    </xf>
    <xf numFmtId="0" fontId="10" fillId="0" borderId="0" xfId="0" applyFont="1" applyFill="1" applyBorder="1" applyProtection="1">
      <alignment vertical="center"/>
    </xf>
    <xf numFmtId="49" fontId="9" fillId="0" borderId="0" xfId="0" applyNumberFormat="1" applyFont="1" applyFill="1" applyBorder="1" applyAlignment="1" applyProtection="1">
      <alignment horizontal="center" vertical="center" wrapText="1"/>
    </xf>
    <xf numFmtId="38" fontId="10" fillId="0" borderId="0" xfId="4" applyFont="1" applyFill="1" applyBorder="1" applyAlignment="1" applyProtection="1">
      <alignment horizontal="right" vertical="center" shrinkToFit="1"/>
    </xf>
    <xf numFmtId="0" fontId="10" fillId="0" borderId="0" xfId="0" applyFont="1" applyFill="1" applyBorder="1" applyAlignment="1" applyProtection="1">
      <alignment horizontal="center" vertical="center"/>
    </xf>
    <xf numFmtId="0" fontId="27" fillId="0" borderId="0" xfId="0" applyFont="1" applyFill="1" applyAlignment="1" applyProtection="1">
      <alignment horizontal="center" vertical="center"/>
    </xf>
    <xf numFmtId="0" fontId="9" fillId="0" borderId="89"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21" fillId="5" borderId="71" xfId="0" applyFont="1" applyFill="1" applyBorder="1" applyAlignment="1" applyProtection="1">
      <alignment horizontal="center" vertical="center"/>
    </xf>
    <xf numFmtId="0" fontId="20" fillId="0" borderId="0" xfId="0" applyFont="1" applyFill="1" applyBorder="1" applyAlignment="1" applyProtection="1">
      <alignment vertical="center"/>
    </xf>
    <xf numFmtId="0" fontId="22" fillId="0" borderId="0" xfId="0" applyFont="1" applyFill="1" applyBorder="1" applyAlignment="1" applyProtection="1">
      <alignment vertical="center" wrapText="1"/>
    </xf>
    <xf numFmtId="0" fontId="21" fillId="0" borderId="0" xfId="0" applyFont="1" applyFill="1" applyBorder="1" applyAlignment="1" applyProtection="1">
      <alignment horizontal="center" vertical="center"/>
    </xf>
    <xf numFmtId="0" fontId="22" fillId="2" borderId="0" xfId="0" applyFont="1" applyFill="1" applyBorder="1" applyAlignment="1" applyProtection="1">
      <alignment vertical="center" wrapText="1"/>
    </xf>
    <xf numFmtId="0" fontId="8" fillId="0" borderId="0" xfId="0" applyFont="1" applyFill="1" applyProtection="1">
      <alignment vertical="center"/>
    </xf>
    <xf numFmtId="0" fontId="8" fillId="0" borderId="0" xfId="0" applyFont="1" applyFill="1" applyAlignment="1" applyProtection="1">
      <alignment horizontal="center" vertical="center"/>
    </xf>
    <xf numFmtId="0" fontId="8" fillId="0" borderId="96" xfId="0" applyFont="1" applyFill="1" applyBorder="1" applyProtection="1">
      <alignment vertical="center"/>
    </xf>
    <xf numFmtId="38" fontId="8" fillId="0" borderId="0" xfId="0" applyNumberFormat="1" applyFont="1" applyFill="1" applyProtection="1">
      <alignment vertical="center"/>
    </xf>
    <xf numFmtId="176" fontId="8" fillId="0" borderId="0" xfId="0" applyNumberFormat="1" applyFont="1" applyFill="1" applyProtection="1">
      <alignment vertical="center"/>
    </xf>
    <xf numFmtId="0" fontId="8" fillId="0" borderId="8" xfId="0" applyFont="1" applyFill="1" applyBorder="1" applyProtection="1">
      <alignment vertical="center"/>
    </xf>
    <xf numFmtId="38" fontId="8" fillId="0" borderId="8" xfId="0" applyNumberFormat="1" applyFont="1" applyFill="1" applyBorder="1" applyProtection="1">
      <alignment vertical="center"/>
    </xf>
    <xf numFmtId="176" fontId="8" fillId="0" borderId="8" xfId="0" applyNumberFormat="1" applyFont="1" applyFill="1" applyBorder="1" applyProtection="1">
      <alignment vertical="center"/>
    </xf>
    <xf numFmtId="0" fontId="11" fillId="0" borderId="0" xfId="0" applyFont="1" applyFill="1" applyBorder="1" applyAlignment="1" applyProtection="1">
      <alignment horizontal="left" vertical="center"/>
    </xf>
    <xf numFmtId="0" fontId="0" fillId="0" borderId="0" xfId="0" applyBorder="1" applyAlignment="1" applyProtection="1">
      <alignment horizontal="center" vertical="center" textRotation="255"/>
    </xf>
    <xf numFmtId="176" fontId="11" fillId="0" borderId="0" xfId="0" applyNumberFormat="1" applyFont="1" applyBorder="1" applyAlignment="1" applyProtection="1">
      <alignment vertical="center"/>
    </xf>
    <xf numFmtId="38" fontId="12" fillId="0" borderId="16" xfId="4" applyFont="1" applyBorder="1" applyAlignment="1" applyProtection="1">
      <alignment vertical="center"/>
    </xf>
    <xf numFmtId="38" fontId="12" fillId="0" borderId="17" xfId="4" applyFont="1" applyBorder="1" applyAlignment="1" applyProtection="1">
      <alignment vertical="center"/>
    </xf>
    <xf numFmtId="176" fontId="17" fillId="0" borderId="0" xfId="0" applyNumberFormat="1" applyFont="1" applyBorder="1" applyAlignment="1" applyProtection="1">
      <alignment vertical="center"/>
    </xf>
    <xf numFmtId="0" fontId="11" fillId="0" borderId="81" xfId="0" applyFont="1" applyBorder="1" applyAlignment="1" applyProtection="1">
      <alignment horizontal="center" vertical="center" textRotation="255"/>
    </xf>
    <xf numFmtId="0" fontId="11" fillId="0" borderId="95" xfId="0" applyFont="1" applyBorder="1" applyAlignment="1" applyProtection="1">
      <alignment horizontal="center" vertical="center" textRotation="255"/>
    </xf>
    <xf numFmtId="0" fontId="11" fillId="0" borderId="32" xfId="0" applyFont="1" applyBorder="1" applyAlignment="1" applyProtection="1">
      <alignment horizontal="center" vertical="center" textRotation="255"/>
    </xf>
    <xf numFmtId="0" fontId="11" fillId="5" borderId="0" xfId="0" applyFont="1" applyFill="1" applyAlignment="1" applyProtection="1">
      <alignment horizontal="center" vertical="center"/>
    </xf>
    <xf numFmtId="0" fontId="11" fillId="0" borderId="5" xfId="0" applyFont="1" applyBorder="1" applyAlignment="1" applyProtection="1">
      <alignment horizontal="center" vertical="center"/>
    </xf>
    <xf numFmtId="0" fontId="11" fillId="0" borderId="42" xfId="0" applyFont="1" applyBorder="1" applyAlignment="1" applyProtection="1">
      <alignment horizontal="center" vertical="center"/>
    </xf>
    <xf numFmtId="0" fontId="11" fillId="0" borderId="8" xfId="0" applyFont="1" applyBorder="1" applyAlignment="1" applyProtection="1">
      <alignment horizontal="center" vertical="center"/>
    </xf>
    <xf numFmtId="0" fontId="11" fillId="0" borderId="43" xfId="0" applyFont="1" applyBorder="1" applyAlignment="1" applyProtection="1">
      <alignment horizontal="center" vertical="center"/>
    </xf>
    <xf numFmtId="0" fontId="11" fillId="0" borderId="78" xfId="0" applyFont="1" applyBorder="1" applyAlignment="1" applyProtection="1">
      <alignment horizontal="center" vertical="center"/>
    </xf>
    <xf numFmtId="0" fontId="11" fillId="0" borderId="82" xfId="0" applyFont="1" applyBorder="1" applyAlignment="1" applyProtection="1">
      <alignment horizontal="center" vertical="center"/>
    </xf>
    <xf numFmtId="0" fontId="11" fillId="5" borderId="7" xfId="0" applyFont="1" applyFill="1" applyBorder="1" applyAlignment="1" applyProtection="1">
      <alignment horizontal="left" vertical="center"/>
    </xf>
    <xf numFmtId="0" fontId="11" fillId="5" borderId="93" xfId="0" applyFont="1" applyFill="1" applyBorder="1" applyAlignment="1" applyProtection="1">
      <alignment horizontal="left" vertical="center"/>
    </xf>
    <xf numFmtId="0" fontId="11" fillId="5" borderId="83" xfId="0" applyFont="1" applyFill="1" applyBorder="1" applyAlignment="1" applyProtection="1">
      <alignment horizontal="left" vertical="center"/>
    </xf>
    <xf numFmtId="0" fontId="11" fillId="5" borderId="88" xfId="0" applyFont="1" applyFill="1" applyBorder="1" applyAlignment="1" applyProtection="1">
      <alignment horizontal="left" vertical="center"/>
    </xf>
    <xf numFmtId="0" fontId="11" fillId="5" borderId="40" xfId="0" applyFont="1" applyFill="1" applyBorder="1" applyAlignment="1" applyProtection="1">
      <alignment horizontal="left" vertical="center"/>
    </xf>
    <xf numFmtId="0" fontId="11" fillId="5" borderId="78" xfId="0" applyFont="1" applyFill="1" applyBorder="1" applyAlignment="1" applyProtection="1">
      <alignment horizontal="left" vertical="center"/>
    </xf>
    <xf numFmtId="0" fontId="11" fillId="5" borderId="82" xfId="0" applyFont="1" applyFill="1" applyBorder="1" applyAlignment="1" applyProtection="1">
      <alignment horizontal="left" vertical="center"/>
    </xf>
    <xf numFmtId="0" fontId="11" fillId="5" borderId="79" xfId="0" applyFont="1" applyFill="1" applyBorder="1" applyAlignment="1" applyProtection="1">
      <alignment horizontal="left" vertical="center"/>
    </xf>
    <xf numFmtId="0" fontId="11" fillId="0" borderId="77" xfId="0" applyFont="1" applyBorder="1" applyAlignment="1" applyProtection="1">
      <alignment horizontal="center" vertical="center"/>
    </xf>
    <xf numFmtId="0" fontId="11" fillId="0" borderId="44" xfId="0" applyFont="1" applyBorder="1" applyAlignment="1" applyProtection="1">
      <alignment horizontal="center" vertical="center" textRotation="255"/>
    </xf>
    <xf numFmtId="0" fontId="12" fillId="0" borderId="0" xfId="0" applyFont="1" applyBorder="1" applyAlignment="1" applyProtection="1">
      <alignment horizontal="center" vertical="center"/>
    </xf>
    <xf numFmtId="0" fontId="12" fillId="0" borderId="16" xfId="0" applyFont="1" applyBorder="1" applyAlignment="1" applyProtection="1">
      <alignment vertical="center"/>
    </xf>
    <xf numFmtId="0" fontId="12" fillId="0" borderId="17" xfId="0" applyFont="1" applyBorder="1" applyAlignment="1" applyProtection="1">
      <alignment vertical="center"/>
    </xf>
    <xf numFmtId="0" fontId="15" fillId="0" borderId="0" xfId="0" applyFont="1" applyBorder="1" applyAlignment="1" applyProtection="1">
      <alignment horizontal="center" vertical="center"/>
    </xf>
    <xf numFmtId="0" fontId="12" fillId="0" borderId="52" xfId="0" applyFont="1" applyBorder="1" applyAlignment="1" applyProtection="1">
      <alignment horizontal="center" vertical="center" wrapText="1"/>
    </xf>
    <xf numFmtId="0" fontId="12" fillId="0" borderId="55" xfId="0" applyFont="1" applyBorder="1" applyAlignment="1" applyProtection="1">
      <alignment horizontal="center" vertical="center" wrapText="1"/>
    </xf>
    <xf numFmtId="0" fontId="15" fillId="0" borderId="54" xfId="0" applyFont="1" applyBorder="1" applyAlignment="1" applyProtection="1">
      <alignment horizontal="center" vertical="center" shrinkToFit="1"/>
    </xf>
    <xf numFmtId="0" fontId="15" fillId="0" borderId="52" xfId="0" applyFont="1" applyBorder="1" applyAlignment="1" applyProtection="1">
      <alignment horizontal="center" vertical="center" shrinkToFit="1"/>
    </xf>
    <xf numFmtId="0" fontId="15" fillId="0" borderId="53" xfId="0" applyFont="1" applyBorder="1" applyAlignment="1" applyProtection="1">
      <alignment horizontal="center" vertical="center" shrinkToFit="1"/>
    </xf>
    <xf numFmtId="38" fontId="12" fillId="0" borderId="22" xfId="4" applyFont="1" applyBorder="1" applyAlignment="1" applyProtection="1">
      <alignment vertical="center"/>
    </xf>
    <xf numFmtId="38" fontId="12" fillId="0" borderId="23" xfId="4" applyFont="1" applyBorder="1" applyAlignment="1" applyProtection="1">
      <alignment vertical="center"/>
    </xf>
    <xf numFmtId="0" fontId="11" fillId="0" borderId="0" xfId="0" applyFont="1" applyBorder="1" applyAlignment="1" applyProtection="1">
      <alignment vertical="center"/>
    </xf>
    <xf numFmtId="0" fontId="12" fillId="0" borderId="22" xfId="0" applyFont="1" applyBorder="1" applyAlignment="1" applyProtection="1">
      <alignment vertical="center"/>
    </xf>
    <xf numFmtId="0" fontId="12" fillId="0" borderId="23" xfId="0" applyFont="1" applyBorder="1" applyAlignment="1" applyProtection="1">
      <alignment vertical="center"/>
    </xf>
    <xf numFmtId="0" fontId="12" fillId="0" borderId="23" xfId="0" applyFont="1" applyBorder="1" applyAlignment="1" applyProtection="1">
      <alignment horizontal="center" vertical="center"/>
    </xf>
    <xf numFmtId="0" fontId="12" fillId="0" borderId="24" xfId="0" applyFont="1" applyBorder="1" applyAlignment="1" applyProtection="1">
      <alignment horizontal="center" vertical="center"/>
    </xf>
    <xf numFmtId="0" fontId="12" fillId="0" borderId="98" xfId="0" applyFont="1" applyBorder="1" applyAlignment="1" applyProtection="1">
      <alignment vertical="center"/>
    </xf>
    <xf numFmtId="0" fontId="12" fillId="0" borderId="99" xfId="0" applyFont="1" applyBorder="1" applyAlignment="1" applyProtection="1">
      <alignment vertical="center"/>
    </xf>
    <xf numFmtId="0" fontId="26" fillId="0" borderId="98" xfId="0" applyFont="1" applyBorder="1" applyAlignment="1" applyProtection="1">
      <alignment vertical="center"/>
    </xf>
    <xf numFmtId="0" fontId="26" fillId="0" borderId="99" xfId="0" applyFont="1" applyBorder="1" applyAlignment="1" applyProtection="1">
      <alignment vertical="center"/>
    </xf>
    <xf numFmtId="0" fontId="12" fillId="0" borderId="17" xfId="0" applyFont="1" applyBorder="1" applyAlignment="1" applyProtection="1">
      <alignment horizontal="center" vertical="center"/>
    </xf>
    <xf numFmtId="0" fontId="12" fillId="0" borderId="18" xfId="0" applyFont="1" applyBorder="1" applyAlignment="1" applyProtection="1">
      <alignment horizontal="center" vertical="center"/>
    </xf>
    <xf numFmtId="0" fontId="15" fillId="0" borderId="0" xfId="0" applyFont="1" applyBorder="1" applyAlignment="1" applyProtection="1">
      <alignment horizontal="center" vertical="center" shrinkToFit="1"/>
    </xf>
    <xf numFmtId="0" fontId="12" fillId="0" borderId="20" xfId="0" applyFont="1" applyBorder="1" applyAlignment="1" applyProtection="1">
      <alignment horizontal="center" vertical="center"/>
    </xf>
    <xf numFmtId="0" fontId="12" fillId="0" borderId="21" xfId="0" applyFont="1" applyBorder="1" applyAlignment="1" applyProtection="1">
      <alignment horizontal="center" vertical="center"/>
    </xf>
    <xf numFmtId="38" fontId="12" fillId="0" borderId="98" xfId="4" applyFont="1" applyBorder="1" applyAlignment="1" applyProtection="1">
      <alignment vertical="center"/>
    </xf>
    <xf numFmtId="38" fontId="12" fillId="0" borderId="99" xfId="4" applyFont="1" applyBorder="1" applyAlignment="1" applyProtection="1">
      <alignment vertical="center"/>
    </xf>
    <xf numFmtId="38" fontId="12" fillId="0" borderId="54" xfId="4" applyFont="1" applyBorder="1" applyAlignment="1" applyProtection="1">
      <alignment vertical="center"/>
    </xf>
    <xf numFmtId="38" fontId="12" fillId="0" borderId="52" xfId="4" applyFont="1" applyBorder="1" applyAlignment="1" applyProtection="1">
      <alignment vertical="center"/>
    </xf>
    <xf numFmtId="0" fontId="26" fillId="0" borderId="0" xfId="0" applyFont="1" applyBorder="1" applyAlignment="1" applyProtection="1">
      <alignment horizontal="center" vertical="center"/>
    </xf>
    <xf numFmtId="0" fontId="26" fillId="0" borderId="10" xfId="0" applyFont="1" applyBorder="1" applyAlignment="1" applyProtection="1">
      <alignment horizontal="center" vertical="center"/>
    </xf>
    <xf numFmtId="0" fontId="17" fillId="0" borderId="0" xfId="0" applyFont="1" applyBorder="1" applyAlignment="1" applyProtection="1">
      <alignment vertical="center"/>
    </xf>
    <xf numFmtId="0" fontId="18" fillId="0" borderId="0" xfId="0" applyFont="1" applyBorder="1" applyAlignment="1" applyProtection="1">
      <alignment horizontal="center" vertical="center"/>
    </xf>
    <xf numFmtId="38" fontId="26" fillId="0" borderId="98" xfId="4" applyFont="1" applyBorder="1" applyAlignment="1" applyProtection="1">
      <alignment vertical="center"/>
    </xf>
    <xf numFmtId="38" fontId="26" fillId="0" borderId="99" xfId="4" applyFont="1" applyBorder="1" applyAlignment="1" applyProtection="1">
      <alignment vertical="center"/>
    </xf>
    <xf numFmtId="0" fontId="12" fillId="0" borderId="54" xfId="0" applyFont="1" applyBorder="1" applyAlignment="1" applyProtection="1">
      <alignment vertical="center"/>
    </xf>
    <xf numFmtId="0" fontId="12" fillId="0" borderId="52" xfId="0" applyFont="1" applyBorder="1" applyAlignment="1" applyProtection="1">
      <alignment vertical="center"/>
    </xf>
    <xf numFmtId="0" fontId="12" fillId="0" borderId="52" xfId="0" applyFont="1" applyBorder="1" applyAlignment="1" applyProtection="1">
      <alignment horizontal="center" vertical="center"/>
    </xf>
    <xf numFmtId="0" fontId="12" fillId="0" borderId="53" xfId="0" applyFont="1" applyBorder="1" applyAlignment="1" applyProtection="1">
      <alignment horizontal="center" vertical="center"/>
    </xf>
    <xf numFmtId="0" fontId="12" fillId="0" borderId="19" xfId="0" applyFont="1" applyBorder="1" applyAlignment="1" applyProtection="1">
      <alignment vertical="center"/>
    </xf>
    <xf numFmtId="0" fontId="12" fillId="0" borderId="20" xfId="0" applyFont="1" applyBorder="1" applyAlignment="1" applyProtection="1">
      <alignment vertical="center"/>
    </xf>
    <xf numFmtId="38" fontId="12" fillId="0" borderId="19" xfId="4" applyFont="1" applyBorder="1" applyAlignment="1" applyProtection="1">
      <alignment vertical="center"/>
    </xf>
    <xf numFmtId="38" fontId="12" fillId="0" borderId="20" xfId="4" applyFont="1" applyBorder="1" applyAlignment="1" applyProtection="1">
      <alignment vertical="center"/>
    </xf>
    <xf numFmtId="38" fontId="12" fillId="0" borderId="9" xfId="4" applyFont="1" applyBorder="1" applyAlignment="1" applyProtection="1">
      <alignment vertical="center"/>
    </xf>
    <xf numFmtId="38" fontId="12" fillId="0" borderId="0" xfId="4" applyFont="1" applyBorder="1" applyAlignment="1" applyProtection="1">
      <alignment vertical="center"/>
    </xf>
    <xf numFmtId="0" fontId="11" fillId="0" borderId="0" xfId="0" applyFont="1" applyFill="1" applyAlignment="1" applyProtection="1">
      <alignment horizontal="center" vertical="center"/>
    </xf>
    <xf numFmtId="38" fontId="18" fillId="0" borderId="22" xfId="4" applyFont="1" applyBorder="1" applyAlignment="1" applyProtection="1">
      <alignment vertical="center"/>
    </xf>
    <xf numFmtId="38" fontId="18" fillId="0" borderId="23" xfId="4" applyFont="1" applyBorder="1" applyAlignment="1" applyProtection="1">
      <alignment vertical="center"/>
    </xf>
    <xf numFmtId="0" fontId="12" fillId="0" borderId="9" xfId="0" applyFont="1" applyBorder="1" applyAlignment="1" applyProtection="1">
      <alignment vertical="center"/>
    </xf>
    <xf numFmtId="0" fontId="12" fillId="0" borderId="0" xfId="0" applyFont="1" applyBorder="1" applyAlignment="1" applyProtection="1">
      <alignment vertical="center"/>
    </xf>
    <xf numFmtId="0" fontId="12" fillId="0" borderId="10" xfId="0" applyFont="1" applyBorder="1" applyAlignment="1" applyProtection="1">
      <alignment horizontal="center" vertical="center"/>
    </xf>
    <xf numFmtId="0" fontId="11" fillId="0" borderId="44" xfId="0" applyFont="1" applyBorder="1" applyAlignment="1" applyProtection="1">
      <alignment horizontal="center" vertical="center" textRotation="255" shrinkToFit="1"/>
    </xf>
    <xf numFmtId="0" fontId="18" fillId="0" borderId="22" xfId="0" applyFont="1" applyBorder="1" applyAlignment="1" applyProtection="1">
      <alignment vertical="center"/>
    </xf>
    <xf numFmtId="0" fontId="18" fillId="0" borderId="23" xfId="0" applyFont="1" applyBorder="1" applyAlignment="1" applyProtection="1">
      <alignment vertical="center"/>
    </xf>
    <xf numFmtId="0" fontId="18" fillId="0" borderId="23" xfId="0" applyFont="1" applyBorder="1" applyAlignment="1" applyProtection="1">
      <alignment horizontal="center" vertical="center"/>
    </xf>
    <xf numFmtId="0" fontId="18" fillId="0" borderId="24" xfId="0" applyFont="1" applyBorder="1" applyAlignment="1" applyProtection="1">
      <alignment horizontal="center" vertical="center"/>
    </xf>
    <xf numFmtId="0" fontId="26" fillId="0" borderId="16" xfId="0" applyFont="1" applyBorder="1" applyAlignment="1" applyProtection="1">
      <alignment vertical="center"/>
    </xf>
    <xf numFmtId="0" fontId="26" fillId="0" borderId="17" xfId="0" applyFont="1" applyBorder="1" applyAlignment="1" applyProtection="1">
      <alignment vertical="center"/>
    </xf>
    <xf numFmtId="0" fontId="26" fillId="0" borderId="17" xfId="0" applyFont="1" applyBorder="1" applyAlignment="1" applyProtection="1">
      <alignment horizontal="center" vertical="center"/>
    </xf>
    <xf numFmtId="0" fontId="26" fillId="0" borderId="18" xfId="0" applyFont="1" applyBorder="1" applyAlignment="1" applyProtection="1">
      <alignment horizontal="center" vertical="center"/>
    </xf>
    <xf numFmtId="38" fontId="26" fillId="0" borderId="16" xfId="4" applyFont="1" applyBorder="1" applyAlignment="1" applyProtection="1">
      <alignment vertical="center"/>
    </xf>
    <xf numFmtId="38" fontId="26" fillId="0" borderId="17" xfId="4" applyFont="1" applyBorder="1" applyAlignment="1" applyProtection="1">
      <alignment vertical="center"/>
    </xf>
    <xf numFmtId="0" fontId="11" fillId="0" borderId="83" xfId="0" applyFont="1" applyBorder="1" applyAlignment="1" applyProtection="1">
      <alignment horizontal="center" vertical="center"/>
    </xf>
    <xf numFmtId="0" fontId="11" fillId="0" borderId="7" xfId="0" applyFont="1" applyBorder="1" applyAlignment="1" applyProtection="1">
      <alignment horizontal="center" vertical="center"/>
    </xf>
    <xf numFmtId="49" fontId="11" fillId="5" borderId="13" xfId="0" applyNumberFormat="1" applyFont="1" applyFill="1" applyBorder="1" applyAlignment="1" applyProtection="1">
      <alignment horizontal="left" vertical="center"/>
    </xf>
    <xf numFmtId="0" fontId="11" fillId="0" borderId="72" xfId="0" applyFont="1" applyBorder="1" applyAlignment="1" applyProtection="1">
      <alignment horizontal="center" vertical="center"/>
    </xf>
    <xf numFmtId="0" fontId="11" fillId="0" borderId="100" xfId="0" applyFont="1" applyBorder="1" applyAlignment="1" applyProtection="1">
      <alignment horizontal="center" vertical="center"/>
    </xf>
    <xf numFmtId="0" fontId="11" fillId="0" borderId="85" xfId="0" applyFont="1" applyBorder="1" applyAlignment="1" applyProtection="1">
      <alignment horizontal="center" vertical="center"/>
    </xf>
    <xf numFmtId="49" fontId="11" fillId="5" borderId="72" xfId="0" applyNumberFormat="1" applyFont="1" applyFill="1" applyBorder="1" applyAlignment="1" applyProtection="1">
      <alignment horizontal="left" vertical="center"/>
    </xf>
    <xf numFmtId="49" fontId="11" fillId="5" borderId="100" xfId="0" applyNumberFormat="1" applyFont="1" applyFill="1" applyBorder="1" applyAlignment="1" applyProtection="1">
      <alignment horizontal="left" vertical="center"/>
    </xf>
    <xf numFmtId="0" fontId="11" fillId="5" borderId="72" xfId="0" applyFont="1" applyFill="1" applyBorder="1" applyAlignment="1" applyProtection="1">
      <alignment horizontal="left" vertical="center" shrinkToFit="1"/>
    </xf>
    <xf numFmtId="0" fontId="11" fillId="5" borderId="73" xfId="0" applyFont="1" applyFill="1" applyBorder="1" applyAlignment="1" applyProtection="1">
      <alignment horizontal="left" vertical="center" shrinkToFit="1"/>
    </xf>
    <xf numFmtId="0" fontId="0" fillId="0" borderId="32" xfId="0" applyBorder="1" applyAlignment="1" applyProtection="1">
      <alignment horizontal="center" vertical="center" textRotation="255"/>
    </xf>
    <xf numFmtId="0" fontId="11" fillId="0" borderId="54" xfId="0" applyNumberFormat="1" applyFont="1" applyBorder="1" applyAlignment="1" applyProtection="1">
      <alignment horizontal="right" vertical="center"/>
    </xf>
    <xf numFmtId="0" fontId="11" fillId="0" borderId="52" xfId="0" applyNumberFormat="1" applyFont="1" applyBorder="1" applyAlignment="1" applyProtection="1">
      <alignment horizontal="right" vertical="center"/>
    </xf>
    <xf numFmtId="38" fontId="11" fillId="0" borderId="54" xfId="4" applyFont="1" applyBorder="1" applyAlignment="1" applyProtection="1">
      <alignment horizontal="right" vertical="center"/>
    </xf>
    <xf numFmtId="38" fontId="11" fillId="0" borderId="52" xfId="4" applyFont="1" applyBorder="1" applyAlignment="1" applyProtection="1">
      <alignment horizontal="right" vertical="center"/>
    </xf>
    <xf numFmtId="0" fontId="11" fillId="0" borderId="51" xfId="0" applyFont="1" applyBorder="1" applyAlignment="1" applyProtection="1">
      <alignment horizontal="center" vertical="center"/>
    </xf>
    <xf numFmtId="0" fontId="11" fillId="0" borderId="52" xfId="0" applyFont="1" applyBorder="1" applyAlignment="1" applyProtection="1">
      <alignment horizontal="center" vertical="center"/>
    </xf>
    <xf numFmtId="0" fontId="11" fillId="0" borderId="53" xfId="0" applyFont="1" applyBorder="1" applyAlignment="1" applyProtection="1">
      <alignment horizontal="center" vertical="center"/>
    </xf>
    <xf numFmtId="0" fontId="11" fillId="0" borderId="0" xfId="0" applyFont="1" applyAlignment="1" applyProtection="1">
      <alignment horizontal="center" vertical="center"/>
    </xf>
    <xf numFmtId="0" fontId="11" fillId="0" borderId="57" xfId="0" applyFont="1" applyBorder="1" applyAlignment="1" applyProtection="1">
      <alignment horizontal="center" vertical="center"/>
    </xf>
    <xf numFmtId="0" fontId="11" fillId="0" borderId="49" xfId="0" applyFont="1" applyBorder="1" applyAlignment="1" applyProtection="1">
      <alignment horizontal="center" vertical="center"/>
    </xf>
    <xf numFmtId="0" fontId="11" fillId="0" borderId="58" xfId="0" applyFont="1" applyBorder="1" applyAlignment="1" applyProtection="1">
      <alignment horizontal="center" vertical="center"/>
    </xf>
    <xf numFmtId="0" fontId="10" fillId="0" borderId="0" xfId="0" applyFont="1" applyFill="1" applyBorder="1" applyAlignment="1" applyProtection="1">
      <alignment horizontal="left" vertical="center"/>
    </xf>
    <xf numFmtId="0" fontId="10" fillId="0" borderId="66" xfId="0" applyFont="1" applyFill="1" applyBorder="1" applyAlignment="1" applyProtection="1">
      <alignment horizontal="center" vertical="center"/>
    </xf>
    <xf numFmtId="0" fontId="10" fillId="0" borderId="67" xfId="0" applyFont="1" applyFill="1" applyBorder="1" applyAlignment="1" applyProtection="1">
      <alignment horizontal="center" vertical="center"/>
    </xf>
    <xf numFmtId="0" fontId="9" fillId="5" borderId="14" xfId="0" applyFont="1" applyFill="1" applyBorder="1" applyAlignment="1" applyProtection="1">
      <alignment horizontal="left" vertical="center" shrinkToFit="1"/>
    </xf>
    <xf numFmtId="0" fontId="9" fillId="5" borderId="61" xfId="0" applyFont="1" applyFill="1" applyBorder="1" applyAlignment="1" applyProtection="1">
      <alignment horizontal="left" vertical="center" shrinkToFit="1"/>
    </xf>
    <xf numFmtId="0" fontId="9" fillId="5" borderId="25" xfId="0" applyFont="1" applyFill="1" applyBorder="1" applyAlignment="1" applyProtection="1">
      <alignment horizontal="left" vertical="center" shrinkToFit="1"/>
    </xf>
    <xf numFmtId="0" fontId="9" fillId="5" borderId="59" xfId="0" applyFont="1" applyFill="1" applyBorder="1" applyAlignment="1" applyProtection="1">
      <alignment horizontal="left" vertical="center" shrinkToFit="1"/>
    </xf>
    <xf numFmtId="0" fontId="9" fillId="5" borderId="26" xfId="0" applyFont="1" applyFill="1" applyBorder="1" applyAlignment="1" applyProtection="1">
      <alignment vertical="center" shrinkToFit="1"/>
    </xf>
    <xf numFmtId="0" fontId="9" fillId="5" borderId="25" xfId="0" applyFont="1" applyFill="1" applyBorder="1" applyAlignment="1" applyProtection="1">
      <alignment vertical="center" shrinkToFit="1"/>
    </xf>
    <xf numFmtId="177" fontId="9" fillId="5" borderId="25" xfId="4" applyNumberFormat="1" applyFont="1" applyFill="1" applyBorder="1" applyAlignment="1" applyProtection="1">
      <alignment horizontal="right" vertical="center" shrinkToFit="1"/>
    </xf>
    <xf numFmtId="0" fontId="9" fillId="5" borderId="60" xfId="0" applyFont="1" applyFill="1" applyBorder="1" applyAlignment="1" applyProtection="1">
      <alignment vertical="center" shrinkToFit="1"/>
    </xf>
    <xf numFmtId="0" fontId="9" fillId="5" borderId="28" xfId="0" applyFont="1" applyFill="1" applyBorder="1" applyAlignment="1" applyProtection="1">
      <alignment vertical="center" shrinkToFit="1"/>
    </xf>
    <xf numFmtId="0" fontId="9" fillId="5" borderId="29" xfId="0" applyFont="1" applyFill="1" applyBorder="1" applyAlignment="1" applyProtection="1">
      <alignment vertical="center" shrinkToFit="1"/>
    </xf>
    <xf numFmtId="177" fontId="9" fillId="5" borderId="27" xfId="4" applyNumberFormat="1" applyFont="1" applyFill="1" applyBorder="1" applyAlignment="1" applyProtection="1">
      <alignment horizontal="right" vertical="center" shrinkToFit="1"/>
    </xf>
    <xf numFmtId="177" fontId="9" fillId="5" borderId="28" xfId="4" applyNumberFormat="1" applyFont="1" applyFill="1" applyBorder="1" applyAlignment="1" applyProtection="1">
      <alignment horizontal="right" vertical="center" shrinkToFit="1"/>
    </xf>
    <xf numFmtId="177" fontId="9" fillId="5" borderId="29" xfId="4" applyNumberFormat="1" applyFont="1" applyFill="1" applyBorder="1" applyAlignment="1" applyProtection="1">
      <alignment horizontal="right" vertical="center" shrinkToFit="1"/>
    </xf>
    <xf numFmtId="49" fontId="9" fillId="0" borderId="62" xfId="0" applyNumberFormat="1" applyFont="1" applyFill="1" applyBorder="1" applyAlignment="1" applyProtection="1">
      <alignment horizontal="center" vertical="center" wrapText="1"/>
    </xf>
    <xf numFmtId="49" fontId="9" fillId="0" borderId="63" xfId="0" applyNumberFormat="1" applyFont="1" applyFill="1" applyBorder="1" applyAlignment="1" applyProtection="1">
      <alignment horizontal="center" vertical="center" wrapText="1"/>
    </xf>
    <xf numFmtId="0" fontId="7" fillId="0" borderId="51" xfId="0" applyFont="1" applyFill="1" applyBorder="1" applyAlignment="1" applyProtection="1">
      <alignment horizontal="center" vertical="center"/>
    </xf>
    <xf numFmtId="0" fontId="7" fillId="0" borderId="52" xfId="0" applyFont="1" applyFill="1" applyBorder="1" applyAlignment="1" applyProtection="1">
      <alignment horizontal="center" vertical="center"/>
    </xf>
    <xf numFmtId="0" fontId="7" fillId="0" borderId="53" xfId="0" applyFont="1" applyFill="1" applyBorder="1" applyAlignment="1" applyProtection="1">
      <alignment horizontal="center" vertical="center"/>
    </xf>
    <xf numFmtId="0" fontId="9" fillId="5" borderId="46" xfId="0" applyFont="1" applyFill="1" applyBorder="1" applyAlignment="1" applyProtection="1">
      <alignment vertical="center" shrinkToFit="1"/>
    </xf>
    <xf numFmtId="0" fontId="9" fillId="5" borderId="15" xfId="0" applyFont="1" applyFill="1" applyBorder="1" applyAlignment="1" applyProtection="1">
      <alignment vertical="center" shrinkToFit="1"/>
    </xf>
    <xf numFmtId="0" fontId="11" fillId="5" borderId="83" xfId="0" applyFont="1" applyFill="1" applyBorder="1" applyAlignment="1" applyProtection="1">
      <alignment horizontal="left" vertical="center" shrinkToFit="1"/>
    </xf>
    <xf numFmtId="0" fontId="11" fillId="5" borderId="84" xfId="0" applyFont="1" applyFill="1" applyBorder="1" applyAlignment="1" applyProtection="1">
      <alignment horizontal="left" vertical="center" shrinkToFit="1"/>
    </xf>
    <xf numFmtId="0" fontId="11" fillId="5" borderId="11" xfId="0" applyFont="1" applyFill="1" applyBorder="1" applyAlignment="1" applyProtection="1">
      <alignment horizontal="left" vertical="center" shrinkToFit="1"/>
    </xf>
    <xf numFmtId="0" fontId="11" fillId="5" borderId="8" xfId="0" applyFont="1" applyFill="1" applyBorder="1" applyAlignment="1" applyProtection="1">
      <alignment horizontal="left" vertical="center" shrinkToFit="1"/>
    </xf>
    <xf numFmtId="0" fontId="11" fillId="5" borderId="12" xfId="0" applyFont="1" applyFill="1" applyBorder="1" applyAlignment="1" applyProtection="1">
      <alignment horizontal="left" vertical="center" shrinkToFit="1"/>
    </xf>
    <xf numFmtId="0" fontId="12" fillId="0" borderId="4" xfId="0" applyFont="1" applyFill="1" applyBorder="1" applyAlignment="1" applyProtection="1">
      <alignment horizontal="center" vertical="center"/>
    </xf>
    <xf numFmtId="0" fontId="12" fillId="0" borderId="5" xfId="0" applyFont="1" applyFill="1" applyBorder="1" applyAlignment="1" applyProtection="1">
      <alignment horizontal="center" vertical="center"/>
    </xf>
    <xf numFmtId="0" fontId="12" fillId="0" borderId="6" xfId="0" applyFont="1" applyFill="1" applyBorder="1" applyAlignment="1" applyProtection="1">
      <alignment horizontal="center" vertical="center"/>
    </xf>
    <xf numFmtId="0" fontId="11" fillId="0" borderId="90" xfId="0" applyFont="1" applyFill="1" applyBorder="1" applyAlignment="1" applyProtection="1">
      <alignment vertical="center"/>
    </xf>
    <xf numFmtId="0" fontId="11" fillId="0" borderId="5" xfId="0" applyFont="1" applyFill="1" applyBorder="1" applyAlignment="1" applyProtection="1">
      <alignment vertical="center"/>
    </xf>
    <xf numFmtId="0" fontId="11" fillId="0" borderId="6" xfId="0" applyFont="1" applyFill="1" applyBorder="1" applyAlignment="1" applyProtection="1">
      <alignment vertical="center"/>
    </xf>
    <xf numFmtId="0" fontId="11" fillId="0" borderId="89" xfId="0" applyFont="1" applyFill="1" applyBorder="1" applyAlignment="1" applyProtection="1">
      <alignment vertical="center"/>
    </xf>
    <xf numFmtId="0" fontId="11" fillId="0" borderId="8" xfId="0" applyFont="1" applyFill="1" applyBorder="1" applyAlignment="1" applyProtection="1">
      <alignment vertical="center"/>
    </xf>
    <xf numFmtId="0" fontId="11" fillId="0" borderId="12" xfId="0" applyFont="1" applyFill="1" applyBorder="1" applyAlignment="1" applyProtection="1">
      <alignment vertical="center"/>
    </xf>
    <xf numFmtId="0" fontId="11" fillId="5" borderId="1" xfId="0" applyFont="1" applyFill="1" applyBorder="1" applyAlignment="1" applyProtection="1">
      <alignment vertical="center" shrinkToFit="1"/>
    </xf>
    <xf numFmtId="0" fontId="11" fillId="5" borderId="2" xfId="0" applyFont="1" applyFill="1" applyBorder="1" applyAlignment="1" applyProtection="1">
      <alignment vertical="center" shrinkToFit="1"/>
    </xf>
    <xf numFmtId="0" fontId="11" fillId="5" borderId="76" xfId="0" applyFont="1" applyFill="1" applyBorder="1" applyAlignment="1" applyProtection="1">
      <alignment vertical="center" shrinkToFit="1"/>
    </xf>
    <xf numFmtId="0" fontId="11" fillId="5" borderId="75" xfId="0" applyFont="1" applyFill="1" applyBorder="1" applyAlignment="1" applyProtection="1">
      <alignment horizontal="left" vertical="center" shrinkToFit="1"/>
    </xf>
    <xf numFmtId="0" fontId="11" fillId="0" borderId="80" xfId="0" applyFont="1" applyFill="1" applyBorder="1" applyAlignment="1" applyProtection="1">
      <alignment horizontal="center" vertical="center" textRotation="255"/>
    </xf>
    <xf numFmtId="0" fontId="11" fillId="0" borderId="86" xfId="0" applyFont="1" applyFill="1" applyBorder="1" applyAlignment="1" applyProtection="1">
      <alignment horizontal="center" vertical="center" textRotation="255"/>
    </xf>
    <xf numFmtId="0" fontId="11" fillId="0" borderId="57" xfId="0" applyFont="1" applyFill="1" applyBorder="1" applyAlignment="1" applyProtection="1">
      <alignment horizontal="center" vertical="center" textRotation="255"/>
    </xf>
    <xf numFmtId="0" fontId="15" fillId="0" borderId="85" xfId="0" applyFont="1" applyFill="1" applyBorder="1" applyAlignment="1" applyProtection="1">
      <alignment horizontal="center" vertical="center"/>
    </xf>
    <xf numFmtId="0" fontId="15" fillId="0" borderId="72" xfId="0" applyFont="1" applyFill="1" applyBorder="1" applyAlignment="1" applyProtection="1">
      <alignment horizontal="center" vertical="center"/>
    </xf>
    <xf numFmtId="0" fontId="15" fillId="0" borderId="73" xfId="0" applyFont="1" applyFill="1" applyBorder="1" applyAlignment="1" applyProtection="1">
      <alignment horizontal="center" vertical="center"/>
    </xf>
    <xf numFmtId="49" fontId="11" fillId="5" borderId="11" xfId="0" applyNumberFormat="1" applyFont="1" applyFill="1" applyBorder="1" applyAlignment="1" applyProtection="1">
      <alignment horizontal="center" vertical="center" shrinkToFit="1"/>
    </xf>
    <xf numFmtId="49" fontId="11" fillId="5" borderId="8" xfId="0" applyNumberFormat="1" applyFont="1" applyFill="1" applyBorder="1" applyAlignment="1" applyProtection="1">
      <alignment horizontal="center" vertical="center" shrinkToFit="1"/>
    </xf>
    <xf numFmtId="49" fontId="11" fillId="5" borderId="75" xfId="0" applyNumberFormat="1" applyFont="1" applyFill="1" applyBorder="1" applyAlignment="1" applyProtection="1">
      <alignment horizontal="center" vertical="center" shrinkToFit="1"/>
    </xf>
    <xf numFmtId="0" fontId="12" fillId="5" borderId="2" xfId="0" applyFont="1" applyFill="1" applyBorder="1" applyAlignment="1" applyProtection="1">
      <alignment vertical="center" shrinkToFit="1"/>
    </xf>
    <xf numFmtId="0" fontId="12" fillId="5" borderId="3" xfId="0" applyFont="1" applyFill="1" applyBorder="1" applyAlignment="1" applyProtection="1">
      <alignment vertical="center" shrinkToFit="1"/>
    </xf>
    <xf numFmtId="0" fontId="11" fillId="0" borderId="2" xfId="0" applyFont="1" applyFill="1" applyBorder="1" applyAlignment="1" applyProtection="1">
      <alignment horizontal="center" vertical="center"/>
    </xf>
    <xf numFmtId="0" fontId="11" fillId="0" borderId="76"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178" fontId="12" fillId="0" borderId="4" xfId="0" applyNumberFormat="1" applyFont="1" applyFill="1" applyBorder="1" applyAlignment="1" applyProtection="1">
      <alignment horizontal="right" vertical="center" shrinkToFit="1"/>
    </xf>
    <xf numFmtId="178" fontId="12" fillId="0" borderId="5" xfId="0" applyNumberFormat="1" applyFont="1" applyFill="1" applyBorder="1" applyAlignment="1" applyProtection="1">
      <alignment horizontal="right" vertical="center" shrinkToFit="1"/>
    </xf>
    <xf numFmtId="176" fontId="12" fillId="0" borderId="4" xfId="0" applyNumberFormat="1" applyFont="1" applyFill="1" applyBorder="1" applyAlignment="1" applyProtection="1">
      <alignment horizontal="right" vertical="center" shrinkToFit="1"/>
    </xf>
    <xf numFmtId="176" fontId="12" fillId="0" borderId="5" xfId="0" applyNumberFormat="1" applyFont="1" applyFill="1" applyBorder="1" applyAlignment="1" applyProtection="1">
      <alignment horizontal="right" vertical="center" shrinkToFit="1"/>
    </xf>
    <xf numFmtId="0" fontId="9" fillId="0" borderId="1" xfId="0" applyFont="1" applyFill="1" applyBorder="1" applyAlignment="1" applyProtection="1">
      <alignment horizontal="center" vertical="center" wrapText="1" shrinkToFit="1"/>
    </xf>
    <xf numFmtId="0" fontId="9" fillId="0" borderId="2" xfId="0" applyFont="1" applyFill="1" applyBorder="1" applyAlignment="1" applyProtection="1">
      <alignment horizontal="center" vertical="center" shrinkToFit="1"/>
    </xf>
    <xf numFmtId="38" fontId="11" fillId="5" borderId="2" xfId="4" applyFont="1" applyFill="1" applyBorder="1" applyAlignment="1" applyProtection="1">
      <alignment horizontal="right" vertical="center" shrinkToFit="1"/>
    </xf>
    <xf numFmtId="0" fontId="8" fillId="0" borderId="0" xfId="0" applyFont="1" applyFill="1" applyBorder="1" applyAlignment="1" applyProtection="1">
      <alignment horizontal="center" vertical="center" wrapText="1"/>
    </xf>
    <xf numFmtId="0" fontId="11" fillId="5" borderId="77" xfId="0" applyFont="1" applyFill="1" applyBorder="1" applyAlignment="1" applyProtection="1">
      <alignment vertical="center" shrinkToFit="1"/>
    </xf>
    <xf numFmtId="0" fontId="11" fillId="5" borderId="78" xfId="0" applyFont="1" applyFill="1" applyBorder="1" applyAlignment="1" applyProtection="1">
      <alignment vertical="center" shrinkToFit="1"/>
    </xf>
    <xf numFmtId="0" fontId="11" fillId="5" borderId="79" xfId="0" applyFont="1" applyFill="1" applyBorder="1" applyAlignment="1" applyProtection="1">
      <alignment vertical="center" shrinkToFit="1"/>
    </xf>
    <xf numFmtId="49" fontId="11" fillId="5" borderId="5" xfId="0" applyNumberFormat="1" applyFont="1" applyFill="1" applyBorder="1" applyAlignment="1" applyProtection="1">
      <alignment horizontal="left" vertical="center" shrinkToFit="1"/>
    </xf>
    <xf numFmtId="49" fontId="11" fillId="5" borderId="1" xfId="0" applyNumberFormat="1" applyFont="1" applyFill="1" applyBorder="1" applyAlignment="1" applyProtection="1">
      <alignment horizontal="left" vertical="center" shrinkToFit="1"/>
    </xf>
    <xf numFmtId="49" fontId="11" fillId="5" borderId="2" xfId="0" applyNumberFormat="1" applyFont="1" applyFill="1" applyBorder="1" applyAlignment="1" applyProtection="1">
      <alignment horizontal="left" vertical="center" shrinkToFit="1"/>
    </xf>
    <xf numFmtId="49" fontId="11" fillId="5" borderId="3" xfId="0" applyNumberFormat="1" applyFont="1" applyFill="1" applyBorder="1" applyAlignment="1" applyProtection="1">
      <alignment horizontal="left" vertical="center" shrinkToFit="1"/>
    </xf>
    <xf numFmtId="49" fontId="12" fillId="0" borderId="1" xfId="0" applyNumberFormat="1" applyFont="1" applyFill="1" applyBorder="1" applyAlignment="1" applyProtection="1">
      <alignment horizontal="center" vertical="center"/>
    </xf>
    <xf numFmtId="49" fontId="12" fillId="0" borderId="2" xfId="0" applyNumberFormat="1" applyFont="1" applyFill="1" applyBorder="1" applyAlignment="1" applyProtection="1">
      <alignment horizontal="center" vertical="center"/>
    </xf>
    <xf numFmtId="0" fontId="13" fillId="0" borderId="5" xfId="0" applyFont="1" applyFill="1" applyBorder="1" applyAlignment="1" applyProtection="1">
      <alignment horizontal="left" vertical="top" wrapText="1"/>
    </xf>
    <xf numFmtId="0" fontId="13" fillId="0" borderId="74" xfId="0" applyFont="1" applyFill="1" applyBorder="1" applyAlignment="1" applyProtection="1">
      <alignment horizontal="left" vertical="top" wrapText="1"/>
    </xf>
    <xf numFmtId="38" fontId="7" fillId="5" borderId="2" xfId="4" applyFont="1" applyFill="1" applyBorder="1" applyAlignment="1" applyProtection="1">
      <alignment horizontal="right" vertical="center" shrinkToFit="1"/>
    </xf>
    <xf numFmtId="0" fontId="9" fillId="0" borderId="78" xfId="0" applyFont="1" applyFill="1" applyBorder="1" applyAlignment="1" applyProtection="1">
      <alignment horizontal="left" vertical="center"/>
    </xf>
    <xf numFmtId="0" fontId="9" fillId="0" borderId="79" xfId="0" applyFont="1" applyFill="1" applyBorder="1" applyAlignment="1" applyProtection="1">
      <alignment horizontal="left" vertical="center"/>
    </xf>
    <xf numFmtId="0" fontId="9" fillId="0" borderId="0" xfId="0" applyFont="1" applyFill="1" applyBorder="1" applyAlignment="1" applyProtection="1">
      <alignment horizontal="left" vertical="center" wrapText="1"/>
    </xf>
    <xf numFmtId="0" fontId="9" fillId="0" borderId="56" xfId="0" applyFont="1" applyFill="1" applyBorder="1" applyAlignment="1" applyProtection="1">
      <alignment horizontal="left" vertical="center" wrapText="1"/>
    </xf>
    <xf numFmtId="0" fontId="9" fillId="0" borderId="2" xfId="0" applyFont="1" applyFill="1" applyBorder="1" applyAlignment="1" applyProtection="1">
      <alignment horizontal="left" vertical="center" wrapText="1"/>
    </xf>
    <xf numFmtId="0" fontId="9" fillId="0" borderId="76" xfId="0" applyFont="1" applyFill="1" applyBorder="1" applyAlignment="1" applyProtection="1">
      <alignment horizontal="left" vertical="center" wrapText="1"/>
    </xf>
    <xf numFmtId="0" fontId="9" fillId="0" borderId="2" xfId="0" applyFont="1" applyFill="1" applyBorder="1" applyAlignment="1" applyProtection="1">
      <alignment horizontal="left" vertical="center"/>
    </xf>
    <xf numFmtId="0" fontId="9" fillId="0" borderId="76" xfId="0" applyFont="1" applyFill="1" applyBorder="1" applyAlignment="1" applyProtection="1">
      <alignment horizontal="left" vertical="center"/>
    </xf>
    <xf numFmtId="0" fontId="7" fillId="0" borderId="54" xfId="0" applyFont="1" applyFill="1" applyBorder="1" applyAlignment="1" applyProtection="1">
      <alignment horizontal="center" vertical="center"/>
    </xf>
    <xf numFmtId="177" fontId="9" fillId="5" borderId="15" xfId="4" applyNumberFormat="1" applyFont="1" applyFill="1" applyBorder="1" applyAlignment="1" applyProtection="1">
      <alignment horizontal="right" vertical="center" shrinkToFit="1"/>
    </xf>
    <xf numFmtId="38" fontId="10" fillId="0" borderId="64" xfId="4" applyFont="1" applyFill="1" applyBorder="1" applyAlignment="1" applyProtection="1">
      <alignment horizontal="right" vertical="center" shrinkToFit="1"/>
    </xf>
    <xf numFmtId="38" fontId="10" fillId="0" borderId="63" xfId="4" applyFont="1" applyFill="1" applyBorder="1" applyAlignment="1" applyProtection="1">
      <alignment horizontal="right" vertical="center" shrinkToFit="1"/>
    </xf>
    <xf numFmtId="38" fontId="10" fillId="0" borderId="65" xfId="4" applyFont="1" applyFill="1" applyBorder="1" applyAlignment="1" applyProtection="1">
      <alignment horizontal="right" vertical="center" shrinkToFit="1"/>
    </xf>
    <xf numFmtId="0" fontId="23" fillId="4" borderId="80" xfId="0" applyFont="1" applyFill="1" applyBorder="1" applyAlignment="1" applyProtection="1">
      <alignment horizontal="center" vertical="center"/>
    </xf>
    <xf numFmtId="0" fontId="23" fillId="4" borderId="52" xfId="0" applyFont="1" applyFill="1" applyBorder="1" applyAlignment="1" applyProtection="1">
      <alignment horizontal="center" vertical="center"/>
    </xf>
    <xf numFmtId="0" fontId="23" fillId="4" borderId="55" xfId="0" applyFont="1" applyFill="1" applyBorder="1" applyAlignment="1" applyProtection="1">
      <alignment horizontal="center" vertical="center"/>
    </xf>
    <xf numFmtId="0" fontId="21" fillId="5" borderId="81" xfId="0" applyFont="1" applyFill="1" applyBorder="1" applyAlignment="1" applyProtection="1">
      <alignment horizontal="center" vertical="center"/>
    </xf>
    <xf numFmtId="0" fontId="21" fillId="5" borderId="32" xfId="0" applyFont="1" applyFill="1" applyBorder="1" applyAlignment="1" applyProtection="1">
      <alignment horizontal="center" vertical="center"/>
    </xf>
    <xf numFmtId="0" fontId="8" fillId="0" borderId="8" xfId="0" applyFont="1" applyFill="1" applyBorder="1" applyAlignment="1" applyProtection="1">
      <alignment horizontal="left" vertical="center" wrapText="1"/>
    </xf>
    <xf numFmtId="0" fontId="8" fillId="0" borderId="75" xfId="0" applyFont="1" applyFill="1" applyBorder="1" applyAlignment="1" applyProtection="1">
      <alignment horizontal="left" vertical="center" wrapText="1"/>
    </xf>
    <xf numFmtId="0" fontId="7" fillId="0" borderId="69" xfId="0" applyFont="1" applyFill="1" applyBorder="1" applyAlignment="1" applyProtection="1">
      <alignment horizontal="center" vertical="center"/>
    </xf>
    <xf numFmtId="0" fontId="7" fillId="0" borderId="70" xfId="0" applyFont="1" applyFill="1" applyBorder="1" applyAlignment="1" applyProtection="1">
      <alignment horizontal="center" vertical="center"/>
    </xf>
    <xf numFmtId="0" fontId="9" fillId="5" borderId="15" xfId="0" applyFont="1" applyFill="1" applyBorder="1" applyAlignment="1" applyProtection="1">
      <alignment horizontal="left" vertical="center" shrinkToFit="1"/>
    </xf>
    <xf numFmtId="0" fontId="9" fillId="5" borderId="68" xfId="0" applyFont="1" applyFill="1" applyBorder="1" applyAlignment="1" applyProtection="1">
      <alignment horizontal="left" vertical="center" shrinkToFit="1"/>
    </xf>
    <xf numFmtId="0" fontId="0" fillId="0" borderId="1" xfId="0" applyBorder="1" applyAlignment="1" applyProtection="1">
      <alignment vertical="center" shrinkToFit="1"/>
    </xf>
    <xf numFmtId="0" fontId="0" fillId="0" borderId="2" xfId="0" applyBorder="1" applyAlignment="1" applyProtection="1">
      <alignment vertical="center" shrinkToFit="1"/>
    </xf>
    <xf numFmtId="0" fontId="0" fillId="0" borderId="3" xfId="0" applyBorder="1" applyAlignment="1" applyProtection="1">
      <alignment vertical="center" shrinkToFit="1"/>
    </xf>
    <xf numFmtId="0" fontId="0" fillId="5" borderId="25" xfId="0" applyFill="1" applyBorder="1" applyAlignment="1" applyProtection="1">
      <alignment vertical="center" wrapText="1"/>
    </xf>
    <xf numFmtId="0" fontId="0" fillId="5" borderId="25" xfId="0" applyFill="1" applyBorder="1" applyAlignment="1" applyProtection="1">
      <alignment horizontal="left" vertical="center" wrapText="1"/>
    </xf>
    <xf numFmtId="0" fontId="0" fillId="5" borderId="1" xfId="0" applyFill="1" applyBorder="1" applyAlignment="1" applyProtection="1">
      <alignment vertical="center" wrapText="1"/>
    </xf>
    <xf numFmtId="0" fontId="0" fillId="5" borderId="2" xfId="0" applyFill="1" applyBorder="1" applyAlignment="1" applyProtection="1">
      <alignment vertical="center" wrapText="1"/>
    </xf>
    <xf numFmtId="0" fontId="0" fillId="5" borderId="3" xfId="0" applyFill="1" applyBorder="1" applyAlignment="1" applyProtection="1">
      <alignment vertical="center" wrapText="1"/>
    </xf>
    <xf numFmtId="0" fontId="29" fillId="0" borderId="0" xfId="0" applyFont="1" applyAlignment="1" applyProtection="1">
      <alignment horizontal="center" vertical="center"/>
    </xf>
    <xf numFmtId="0" fontId="29" fillId="0" borderId="0" xfId="0" applyFont="1" applyAlignment="1" applyProtection="1">
      <alignment vertical="center"/>
    </xf>
    <xf numFmtId="3" fontId="29" fillId="0" borderId="0" xfId="0" applyNumberFormat="1" applyFont="1" applyAlignment="1" applyProtection="1">
      <alignment vertical="center" shrinkToFit="1"/>
    </xf>
    <xf numFmtId="3" fontId="0" fillId="0" borderId="0" xfId="0" applyNumberFormat="1" applyAlignment="1" applyProtection="1">
      <alignment vertical="center" shrinkToFit="1"/>
    </xf>
    <xf numFmtId="0" fontId="0" fillId="0" borderId="0" xfId="0" applyAlignment="1" applyProtection="1">
      <alignment vertical="center" wrapText="1"/>
    </xf>
    <xf numFmtId="0" fontId="0" fillId="0" borderId="0" xfId="0" applyAlignment="1" applyProtection="1">
      <alignment horizontal="left" vertical="center" wrapText="1"/>
    </xf>
    <xf numFmtId="0" fontId="0" fillId="0" borderId="1" xfId="0" applyBorder="1" applyAlignment="1" applyProtection="1">
      <alignment horizontal="center" vertical="center"/>
    </xf>
    <xf numFmtId="0" fontId="0" fillId="0" borderId="2" xfId="0" applyBorder="1" applyAlignment="1" applyProtection="1">
      <alignment horizontal="center" vertical="center"/>
    </xf>
    <xf numFmtId="0" fontId="0" fillId="0" borderId="2" xfId="0" applyBorder="1" applyAlignment="1" applyProtection="1">
      <alignment vertical="center"/>
    </xf>
    <xf numFmtId="0" fontId="0" fillId="0" borderId="3" xfId="0" applyBorder="1" applyAlignment="1" applyProtection="1">
      <alignment vertical="center"/>
    </xf>
    <xf numFmtId="0" fontId="32" fillId="0" borderId="0" xfId="0" applyFont="1" applyAlignment="1" applyProtection="1">
      <alignment horizontal="center" vertical="center"/>
    </xf>
    <xf numFmtId="0" fontId="30" fillId="0" borderId="25" xfId="0" applyFont="1" applyFill="1" applyBorder="1" applyAlignment="1" applyProtection="1">
      <alignment horizontal="left" vertical="center"/>
    </xf>
    <xf numFmtId="38" fontId="33" fillId="0" borderId="1" xfId="4" applyFont="1" applyFill="1" applyBorder="1" applyAlignment="1" applyProtection="1">
      <alignment horizontal="right" vertical="center"/>
    </xf>
    <xf numFmtId="38" fontId="33" fillId="0" borderId="2" xfId="4" applyFont="1" applyFill="1" applyBorder="1" applyAlignment="1" applyProtection="1">
      <alignment horizontal="right" vertical="center"/>
    </xf>
    <xf numFmtId="0" fontId="30" fillId="0" borderId="25" xfId="7" applyFont="1" applyFill="1" applyBorder="1" applyAlignment="1" applyProtection="1">
      <alignment horizontal="center" vertical="center" wrapText="1"/>
    </xf>
    <xf numFmtId="0" fontId="30" fillId="0" borderId="25" xfId="7" applyFont="1" applyFill="1" applyBorder="1" applyAlignment="1" applyProtection="1">
      <alignment horizontal="center" vertical="center"/>
    </xf>
    <xf numFmtId="0" fontId="30" fillId="0" borderId="4" xfId="7" applyFont="1" applyFill="1" applyBorder="1" applyAlignment="1" applyProtection="1">
      <alignment horizontal="center" vertical="center"/>
    </xf>
    <xf numFmtId="0" fontId="30" fillId="0" borderId="6" xfId="7" applyFont="1" applyFill="1" applyBorder="1" applyAlignment="1" applyProtection="1">
      <alignment horizontal="center" vertical="center"/>
    </xf>
    <xf numFmtId="0" fontId="30" fillId="0" borderId="11" xfId="7" applyFont="1" applyFill="1" applyBorder="1" applyAlignment="1" applyProtection="1">
      <alignment horizontal="center" vertical="center"/>
    </xf>
    <xf numFmtId="0" fontId="30" fillId="0" borderId="12" xfId="7" applyFont="1" applyFill="1" applyBorder="1" applyAlignment="1" applyProtection="1">
      <alignment horizontal="center" vertical="center"/>
    </xf>
    <xf numFmtId="0" fontId="30" fillId="0" borderId="14" xfId="7" applyFont="1" applyFill="1" applyBorder="1" applyAlignment="1" applyProtection="1">
      <alignment horizontal="center" vertical="center"/>
    </xf>
    <xf numFmtId="0" fontId="30" fillId="0" borderId="15" xfId="7" applyFont="1" applyFill="1" applyBorder="1" applyAlignment="1" applyProtection="1">
      <alignment horizontal="center" vertical="center"/>
    </xf>
    <xf numFmtId="0" fontId="30" fillId="5" borderId="1" xfId="7" applyFont="1" applyFill="1" applyBorder="1" applyAlignment="1" applyProtection="1">
      <alignment vertical="center"/>
    </xf>
    <xf numFmtId="0" fontId="30" fillId="5" borderId="3" xfId="7" applyFont="1" applyFill="1" applyBorder="1" applyAlignment="1" applyProtection="1">
      <alignment vertical="center"/>
    </xf>
    <xf numFmtId="0" fontId="30" fillId="0" borderId="1" xfId="7" applyFont="1" applyFill="1" applyBorder="1" applyAlignment="1" applyProtection="1">
      <alignment horizontal="left" vertical="center"/>
    </xf>
    <xf numFmtId="0" fontId="30" fillId="0" borderId="3" xfId="7" applyFont="1" applyFill="1" applyBorder="1" applyAlignment="1" applyProtection="1">
      <alignment horizontal="left" vertical="center"/>
    </xf>
  </cellXfs>
  <cellStyles count="8">
    <cellStyle name="パーセント 2" xfId="2"/>
    <cellStyle name="桁区切り" xfId="4" builtinId="6"/>
    <cellStyle name="桁区切り 2" xfId="1"/>
    <cellStyle name="桁区切り 3" xfId="6"/>
    <cellStyle name="標準" xfId="0" builtinId="0"/>
    <cellStyle name="標準 2" xfId="3"/>
    <cellStyle name="標準 3" xfId="5"/>
    <cellStyle name="標準_Sheet1" xfId="7"/>
  </cellStyles>
  <dxfs count="1">
    <dxf>
      <font>
        <color theme="0"/>
      </font>
    </dxf>
  </dxfs>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0</xdr:colOff>
      <xdr:row>0</xdr:row>
      <xdr:rowOff>123825</xdr:rowOff>
    </xdr:from>
    <xdr:to>
      <xdr:col>27</xdr:col>
      <xdr:colOff>57150</xdr:colOff>
      <xdr:row>3</xdr:row>
      <xdr:rowOff>19050</xdr:rowOff>
    </xdr:to>
    <xdr:sp macro="" textlink="">
      <xdr:nvSpPr>
        <xdr:cNvPr id="2" name="正方形/長方形 1"/>
        <xdr:cNvSpPr/>
      </xdr:nvSpPr>
      <xdr:spPr>
        <a:xfrm>
          <a:off x="5400675" y="123825"/>
          <a:ext cx="914400" cy="400050"/>
        </a:xfrm>
        <a:prstGeom prst="rect">
          <a:avLst/>
        </a:prstGeom>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468923</xdr:colOff>
      <xdr:row>0</xdr:row>
      <xdr:rowOff>102577</xdr:rowOff>
    </xdr:from>
    <xdr:to>
      <xdr:col>11</xdr:col>
      <xdr:colOff>64477</xdr:colOff>
      <xdr:row>1</xdr:row>
      <xdr:rowOff>194896</xdr:rowOff>
    </xdr:to>
    <xdr:sp macro="" textlink="">
      <xdr:nvSpPr>
        <xdr:cNvPr id="3" name="正方形/長方形 2"/>
        <xdr:cNvSpPr/>
      </xdr:nvSpPr>
      <xdr:spPr>
        <a:xfrm>
          <a:off x="11635154" y="102577"/>
          <a:ext cx="914400" cy="400050"/>
        </a:xfrm>
        <a:prstGeom prst="rect">
          <a:avLst/>
        </a:prstGeom>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30</xdr:col>
      <xdr:colOff>190500</xdr:colOff>
      <xdr:row>0</xdr:row>
      <xdr:rowOff>33618</xdr:rowOff>
    </xdr:from>
    <xdr:to>
      <xdr:col>34</xdr:col>
      <xdr:colOff>197223</xdr:colOff>
      <xdr:row>1</xdr:row>
      <xdr:rowOff>156883</xdr:rowOff>
    </xdr:to>
    <xdr:sp macro="" textlink="">
      <xdr:nvSpPr>
        <xdr:cNvPr id="2" name="正方形/長方形 1"/>
        <xdr:cNvSpPr/>
      </xdr:nvSpPr>
      <xdr:spPr>
        <a:xfrm>
          <a:off x="5860676" y="33618"/>
          <a:ext cx="802341" cy="291353"/>
        </a:xfrm>
        <a:prstGeom prst="rect">
          <a:avLst/>
        </a:prstGeom>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44825</xdr:colOff>
      <xdr:row>0</xdr:row>
      <xdr:rowOff>33619</xdr:rowOff>
    </xdr:from>
    <xdr:to>
      <xdr:col>35</xdr:col>
      <xdr:colOff>56029</xdr:colOff>
      <xdr:row>1</xdr:row>
      <xdr:rowOff>145677</xdr:rowOff>
    </xdr:to>
    <xdr:sp macro="" textlink="">
      <xdr:nvSpPr>
        <xdr:cNvPr id="2" name="正方形/長方形 1"/>
        <xdr:cNvSpPr/>
      </xdr:nvSpPr>
      <xdr:spPr>
        <a:xfrm>
          <a:off x="5916707" y="33619"/>
          <a:ext cx="829234" cy="280146"/>
        </a:xfrm>
        <a:prstGeom prst="rect">
          <a:avLst/>
        </a:prstGeom>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t>記入例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285750</xdr:colOff>
      <xdr:row>0</xdr:row>
      <xdr:rowOff>161925</xdr:rowOff>
    </xdr:from>
    <xdr:to>
      <xdr:col>18</xdr:col>
      <xdr:colOff>142875</xdr:colOff>
      <xdr:row>3</xdr:row>
      <xdr:rowOff>0</xdr:rowOff>
    </xdr:to>
    <xdr:sp macro="" textlink="">
      <xdr:nvSpPr>
        <xdr:cNvPr id="2" name="正方形/長方形 1"/>
        <xdr:cNvSpPr/>
      </xdr:nvSpPr>
      <xdr:spPr>
        <a:xfrm>
          <a:off x="5572125" y="161925"/>
          <a:ext cx="914400" cy="400050"/>
        </a:xfrm>
        <a:prstGeom prst="rect">
          <a:avLst/>
        </a:prstGeom>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t>記入例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781050</xdr:colOff>
      <xdr:row>0</xdr:row>
      <xdr:rowOff>133350</xdr:rowOff>
    </xdr:from>
    <xdr:to>
      <xdr:col>9</xdr:col>
      <xdr:colOff>438150</xdr:colOff>
      <xdr:row>2</xdr:row>
      <xdr:rowOff>9525</xdr:rowOff>
    </xdr:to>
    <xdr:sp macro="" textlink="">
      <xdr:nvSpPr>
        <xdr:cNvPr id="3" name="正方形/長方形 2"/>
        <xdr:cNvSpPr/>
      </xdr:nvSpPr>
      <xdr:spPr>
        <a:xfrm>
          <a:off x="5610225" y="133350"/>
          <a:ext cx="914400" cy="400050"/>
        </a:xfrm>
        <a:prstGeom prst="rect">
          <a:avLst/>
        </a:prstGeom>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C20"/>
  <sheetViews>
    <sheetView showGridLines="0" tabSelected="1" view="pageBreakPreview" zoomScaleNormal="100" zoomScaleSheetLayoutView="100" workbookViewId="0">
      <selection activeCell="C7" sqref="C7"/>
    </sheetView>
  </sheetViews>
  <sheetFormatPr defaultRowHeight="13.5"/>
  <cols>
    <col min="1" max="1" width="1.625" style="89" customWidth="1"/>
    <col min="2" max="2" width="5.5" style="89" customWidth="1"/>
    <col min="3" max="3" width="91.75" style="91" customWidth="1"/>
    <col min="4" max="4" width="4.25" style="89" customWidth="1"/>
    <col min="5" max="16384" width="9" style="89"/>
  </cols>
  <sheetData>
    <row r="2" spans="2:3" ht="17.25">
      <c r="B2" s="105" t="s">
        <v>228</v>
      </c>
    </row>
    <row r="4" spans="2:3" ht="17.25">
      <c r="B4" s="92" t="s">
        <v>67</v>
      </c>
    </row>
    <row r="5" spans="2:3" ht="17.25">
      <c r="B5" s="92"/>
    </row>
    <row r="6" spans="2:3" s="90" customFormat="1" ht="14.25">
      <c r="B6" s="94" t="s">
        <v>184</v>
      </c>
      <c r="C6" s="95"/>
    </row>
    <row r="7" spans="2:3" ht="14.25">
      <c r="C7" s="93"/>
    </row>
    <row r="8" spans="2:3" ht="14.25">
      <c r="B8" s="96" t="s">
        <v>64</v>
      </c>
      <c r="C8" s="97" t="s">
        <v>229</v>
      </c>
    </row>
    <row r="9" spans="2:3" ht="33.75" customHeight="1">
      <c r="B9" s="98">
        <v>1</v>
      </c>
      <c r="C9" s="106" t="s">
        <v>232</v>
      </c>
    </row>
    <row r="10" spans="2:3" ht="33.75" customHeight="1">
      <c r="B10" s="98">
        <v>2</v>
      </c>
      <c r="C10" s="106" t="s">
        <v>230</v>
      </c>
    </row>
    <row r="11" spans="2:3" ht="33.75" customHeight="1">
      <c r="B11" s="98">
        <v>3</v>
      </c>
      <c r="C11" s="106" t="s">
        <v>231</v>
      </c>
    </row>
    <row r="12" spans="2:3" ht="33.75" customHeight="1">
      <c r="B12" s="98">
        <v>4</v>
      </c>
      <c r="C12" s="106" t="s">
        <v>235</v>
      </c>
    </row>
    <row r="13" spans="2:3" ht="33.75" customHeight="1">
      <c r="B13" s="98">
        <v>5</v>
      </c>
      <c r="C13" s="106" t="s">
        <v>65</v>
      </c>
    </row>
    <row r="14" spans="2:3" ht="33.75" customHeight="1">
      <c r="B14" s="98">
        <v>6</v>
      </c>
      <c r="C14" s="106" t="s">
        <v>66</v>
      </c>
    </row>
    <row r="15" spans="2:3" ht="33.75" customHeight="1">
      <c r="B15" s="98">
        <v>7</v>
      </c>
      <c r="C15" s="107" t="s">
        <v>234</v>
      </c>
    </row>
    <row r="16" spans="2:3" ht="33.75" customHeight="1">
      <c r="B16" s="98">
        <v>8</v>
      </c>
      <c r="C16" s="106" t="s">
        <v>233</v>
      </c>
    </row>
    <row r="17" spans="2:3" ht="33.75" customHeight="1">
      <c r="B17" s="98">
        <v>9</v>
      </c>
      <c r="C17" s="106" t="s">
        <v>236</v>
      </c>
    </row>
    <row r="18" spans="2:3" ht="33.75" customHeight="1">
      <c r="B18" s="98">
        <v>10</v>
      </c>
      <c r="C18" s="108" t="s">
        <v>280</v>
      </c>
    </row>
    <row r="19" spans="2:3" ht="237.75" customHeight="1">
      <c r="B19" s="98">
        <v>11</v>
      </c>
      <c r="C19" s="108" t="s">
        <v>281</v>
      </c>
    </row>
    <row r="20" spans="2:3" ht="54" customHeight="1"/>
  </sheetData>
  <sheetProtection password="F248" sheet="1" objects="1" scenarios="1"/>
  <phoneticPr fontId="3"/>
  <pageMargins left="0.23622047244094491" right="0.23622047244094491"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L97"/>
  <sheetViews>
    <sheetView showGridLines="0" view="pageBreakPreview" zoomScaleNormal="120" zoomScaleSheetLayoutView="100" zoomScalePageLayoutView="130" workbookViewId="0">
      <selection activeCell="E12" sqref="E12:AB12"/>
    </sheetView>
  </sheetViews>
  <sheetFormatPr defaultColWidth="2.25" defaultRowHeight="12"/>
  <cols>
    <col min="1" max="19" width="3.375" style="7" customWidth="1"/>
    <col min="20" max="16384" width="2.25" style="7"/>
  </cols>
  <sheetData>
    <row r="1" spans="1:38" ht="13.5" customHeight="1">
      <c r="A1" s="4" t="s">
        <v>34</v>
      </c>
      <c r="B1" s="5"/>
      <c r="C1" s="6"/>
      <c r="D1" s="6"/>
    </row>
    <row r="2" spans="1:38" ht="8.25" customHeight="1">
      <c r="A2" s="4"/>
      <c r="B2" s="5"/>
      <c r="C2" s="6"/>
      <c r="D2" s="6"/>
    </row>
    <row r="3" spans="1:38" ht="18" customHeight="1">
      <c r="A3" s="309" t="s">
        <v>176</v>
      </c>
      <c r="B3" s="309"/>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8"/>
      <c r="AD3" s="8"/>
      <c r="AE3" s="8"/>
      <c r="AF3" s="8"/>
      <c r="AG3" s="8"/>
      <c r="AH3" s="8"/>
      <c r="AI3" s="8"/>
      <c r="AJ3" s="8"/>
      <c r="AK3" s="8"/>
      <c r="AL3" s="8"/>
    </row>
    <row r="4" spans="1:38" ht="18" customHeight="1">
      <c r="A4" s="309" t="s">
        <v>220</v>
      </c>
      <c r="B4" s="309"/>
      <c r="C4" s="309"/>
      <c r="D4" s="309"/>
      <c r="E4" s="309"/>
      <c r="F4" s="309"/>
      <c r="G4" s="309"/>
      <c r="H4" s="309"/>
      <c r="I4" s="309"/>
      <c r="J4" s="309"/>
      <c r="K4" s="309"/>
      <c r="L4" s="309"/>
      <c r="M4" s="309"/>
      <c r="N4" s="309"/>
      <c r="O4" s="309"/>
      <c r="P4" s="309"/>
      <c r="Q4" s="309"/>
      <c r="R4" s="309"/>
      <c r="S4" s="309"/>
      <c r="T4" s="309"/>
      <c r="U4" s="309"/>
      <c r="V4" s="309"/>
      <c r="W4" s="309"/>
      <c r="X4" s="309"/>
      <c r="Y4" s="309"/>
      <c r="Z4" s="309"/>
      <c r="AA4" s="309"/>
      <c r="AB4" s="309"/>
      <c r="AC4" s="8"/>
      <c r="AD4" s="8"/>
      <c r="AE4" s="8"/>
      <c r="AF4" s="8"/>
      <c r="AG4" s="8"/>
      <c r="AH4" s="8"/>
      <c r="AI4" s="8"/>
      <c r="AJ4" s="8"/>
      <c r="AK4" s="8"/>
      <c r="AL4" s="8"/>
    </row>
    <row r="5" spans="1:3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9"/>
      <c r="AD5" s="9"/>
      <c r="AE5" s="9"/>
      <c r="AF5" s="9"/>
      <c r="AG5" s="9"/>
      <c r="AH5" s="9"/>
      <c r="AI5" s="9"/>
      <c r="AJ5" s="9"/>
      <c r="AK5" s="9"/>
      <c r="AL5" s="9"/>
    </row>
    <row r="6" spans="1:38">
      <c r="B6" s="5"/>
      <c r="C6" s="6"/>
      <c r="D6" s="6"/>
      <c r="R6" s="8"/>
      <c r="S6" s="10" t="s">
        <v>63</v>
      </c>
      <c r="T6" s="212">
        <v>4</v>
      </c>
      <c r="U6" s="212"/>
      <c r="V6" s="103" t="s">
        <v>3</v>
      </c>
      <c r="W6" s="212">
        <v>1</v>
      </c>
      <c r="X6" s="212"/>
      <c r="Y6" s="103" t="s">
        <v>2</v>
      </c>
      <c r="Z6" s="212">
        <v>5</v>
      </c>
      <c r="AA6" s="212"/>
      <c r="AB6" s="103" t="s">
        <v>1</v>
      </c>
    </row>
    <row r="7" spans="1:38" ht="18" customHeight="1">
      <c r="A7" s="274" t="s">
        <v>174</v>
      </c>
      <c r="B7" s="274"/>
      <c r="C7" s="274"/>
      <c r="D7" s="274"/>
      <c r="E7" s="274"/>
      <c r="F7" s="274"/>
      <c r="G7" s="274"/>
      <c r="H7" s="7" t="s">
        <v>175</v>
      </c>
    </row>
    <row r="8" spans="1:38" ht="8.25" customHeight="1">
      <c r="B8" s="5"/>
      <c r="C8" s="6"/>
      <c r="D8" s="6"/>
    </row>
    <row r="9" spans="1:38">
      <c r="A9" s="7" t="s">
        <v>185</v>
      </c>
      <c r="B9" s="5"/>
      <c r="C9" s="6"/>
      <c r="D9" s="6"/>
    </row>
    <row r="10" spans="1:38" ht="11.25" customHeight="1" thickBot="1">
      <c r="B10" s="5"/>
      <c r="C10" s="6"/>
      <c r="D10" s="6"/>
    </row>
    <row r="11" spans="1:38" ht="21" customHeight="1">
      <c r="A11" s="209" t="s">
        <v>42</v>
      </c>
      <c r="B11" s="291" t="s">
        <v>4</v>
      </c>
      <c r="C11" s="291"/>
      <c r="D11" s="291"/>
      <c r="E11" s="221" t="s">
        <v>249</v>
      </c>
      <c r="F11" s="221"/>
      <c r="G11" s="221"/>
      <c r="H11" s="221"/>
      <c r="I11" s="221"/>
      <c r="J11" s="221"/>
      <c r="K11" s="221"/>
      <c r="L11" s="221"/>
      <c r="M11" s="221"/>
      <c r="N11" s="221"/>
      <c r="O11" s="221"/>
      <c r="P11" s="221"/>
      <c r="Q11" s="221"/>
      <c r="R11" s="221"/>
      <c r="S11" s="221"/>
      <c r="T11" s="221"/>
      <c r="U11" s="221"/>
      <c r="V11" s="221"/>
      <c r="W11" s="221"/>
      <c r="X11" s="221"/>
      <c r="Y11" s="221"/>
      <c r="Z11" s="221"/>
      <c r="AA11" s="221"/>
      <c r="AB11" s="222"/>
    </row>
    <row r="12" spans="1:38" ht="32.25" customHeight="1">
      <c r="A12" s="210"/>
      <c r="B12" s="292" t="s">
        <v>5</v>
      </c>
      <c r="C12" s="292"/>
      <c r="D12" s="292"/>
      <c r="E12" s="219" t="s">
        <v>248</v>
      </c>
      <c r="F12" s="219"/>
      <c r="G12" s="219"/>
      <c r="H12" s="219"/>
      <c r="I12" s="219"/>
      <c r="J12" s="219"/>
      <c r="K12" s="219"/>
      <c r="L12" s="219"/>
      <c r="M12" s="219"/>
      <c r="N12" s="219"/>
      <c r="O12" s="219"/>
      <c r="P12" s="219"/>
      <c r="Q12" s="219"/>
      <c r="R12" s="219"/>
      <c r="S12" s="219"/>
      <c r="T12" s="219"/>
      <c r="U12" s="219"/>
      <c r="V12" s="219"/>
      <c r="W12" s="219"/>
      <c r="X12" s="219"/>
      <c r="Y12" s="219"/>
      <c r="Z12" s="219"/>
      <c r="AA12" s="219"/>
      <c r="AB12" s="220"/>
      <c r="AC12" s="5"/>
      <c r="AD12" s="5"/>
      <c r="AE12" s="5"/>
      <c r="AF12" s="5"/>
      <c r="AG12" s="5"/>
      <c r="AH12" s="5"/>
      <c r="AI12" s="5"/>
      <c r="AJ12" s="5"/>
    </row>
    <row r="13" spans="1:38" ht="13.5" customHeight="1">
      <c r="A13" s="210"/>
      <c r="B13" s="213" t="s">
        <v>43</v>
      </c>
      <c r="C13" s="213"/>
      <c r="D13" s="214"/>
      <c r="E13" s="11" t="s">
        <v>6</v>
      </c>
      <c r="F13" s="11"/>
      <c r="G13" s="11"/>
      <c r="H13" s="293" t="s">
        <v>238</v>
      </c>
      <c r="I13" s="293"/>
      <c r="J13" s="11" t="s">
        <v>7</v>
      </c>
      <c r="K13" s="293" t="s">
        <v>239</v>
      </c>
      <c r="L13" s="293"/>
      <c r="M13" s="293"/>
      <c r="N13" s="11" t="s">
        <v>8</v>
      </c>
      <c r="O13" s="11"/>
      <c r="P13" s="11"/>
      <c r="Q13" s="11"/>
      <c r="R13" s="11"/>
      <c r="S13" s="11"/>
      <c r="T13" s="11"/>
      <c r="U13" s="11"/>
      <c r="V13" s="11"/>
      <c r="W13" s="11"/>
      <c r="X13" s="11"/>
      <c r="Y13" s="11"/>
      <c r="Z13" s="11"/>
      <c r="AA13" s="11"/>
      <c r="AB13" s="12"/>
      <c r="AC13" s="5"/>
      <c r="AD13" s="5"/>
      <c r="AE13" s="5"/>
      <c r="AF13" s="5"/>
      <c r="AG13" s="5"/>
      <c r="AH13" s="5"/>
      <c r="AI13" s="5"/>
      <c r="AJ13" s="5"/>
    </row>
    <row r="14" spans="1:38" ht="33" customHeight="1">
      <c r="A14" s="210"/>
      <c r="B14" s="215"/>
      <c r="C14" s="215"/>
      <c r="D14" s="216"/>
      <c r="E14" s="223" t="s">
        <v>240</v>
      </c>
      <c r="F14" s="219"/>
      <c r="G14" s="219"/>
      <c r="H14" s="219"/>
      <c r="I14" s="219"/>
      <c r="J14" s="219"/>
      <c r="K14" s="219"/>
      <c r="L14" s="219"/>
      <c r="M14" s="219"/>
      <c r="N14" s="219"/>
      <c r="O14" s="219"/>
      <c r="P14" s="219"/>
      <c r="Q14" s="219"/>
      <c r="R14" s="219"/>
      <c r="S14" s="219"/>
      <c r="T14" s="219"/>
      <c r="U14" s="219"/>
      <c r="V14" s="219"/>
      <c r="W14" s="219"/>
      <c r="X14" s="219"/>
      <c r="Y14" s="219"/>
      <c r="Z14" s="219"/>
      <c r="AA14" s="219"/>
      <c r="AB14" s="220"/>
    </row>
    <row r="15" spans="1:38" ht="26.25" customHeight="1" thickBot="1">
      <c r="A15" s="211"/>
      <c r="B15" s="217" t="s">
        <v>11</v>
      </c>
      <c r="C15" s="217"/>
      <c r="D15" s="217"/>
      <c r="E15" s="217"/>
      <c r="F15" s="217"/>
      <c r="G15" s="217"/>
      <c r="H15" s="217"/>
      <c r="I15" s="218"/>
      <c r="J15" s="227" t="s">
        <v>12</v>
      </c>
      <c r="K15" s="217"/>
      <c r="L15" s="217"/>
      <c r="M15" s="224" t="s">
        <v>241</v>
      </c>
      <c r="N15" s="224"/>
      <c r="O15" s="224"/>
      <c r="P15" s="224"/>
      <c r="Q15" s="225"/>
      <c r="R15" s="227" t="s">
        <v>13</v>
      </c>
      <c r="S15" s="217"/>
      <c r="T15" s="217"/>
      <c r="U15" s="224" t="s">
        <v>246</v>
      </c>
      <c r="V15" s="224"/>
      <c r="W15" s="224"/>
      <c r="X15" s="224"/>
      <c r="Y15" s="224"/>
      <c r="Z15" s="224"/>
      <c r="AA15" s="224"/>
      <c r="AB15" s="226"/>
      <c r="AL15" s="5"/>
    </row>
    <row r="16" spans="1:38" ht="14.25" customHeight="1" thickBot="1">
      <c r="A16" s="13"/>
      <c r="B16" s="6"/>
      <c r="C16" s="6"/>
      <c r="D16" s="6"/>
      <c r="E16" s="6"/>
      <c r="F16" s="6"/>
      <c r="G16" s="6"/>
      <c r="H16" s="6"/>
      <c r="I16" s="6"/>
      <c r="J16" s="6"/>
      <c r="K16" s="6"/>
      <c r="L16" s="6"/>
      <c r="M16" s="203"/>
      <c r="N16" s="203"/>
      <c r="O16" s="203"/>
      <c r="P16" s="203"/>
      <c r="Q16" s="203"/>
      <c r="R16" s="104"/>
      <c r="S16" s="104"/>
      <c r="T16" s="104"/>
      <c r="U16" s="203"/>
      <c r="V16" s="203"/>
      <c r="W16" s="203"/>
      <c r="X16" s="203"/>
      <c r="Y16" s="203"/>
      <c r="Z16" s="203"/>
      <c r="AA16" s="203"/>
      <c r="AB16" s="203"/>
      <c r="AC16" s="5"/>
      <c r="AD16" s="5"/>
      <c r="AE16" s="5"/>
      <c r="AF16" s="5"/>
      <c r="AG16" s="5"/>
      <c r="AH16" s="5"/>
      <c r="AI16" s="5"/>
      <c r="AJ16" s="5"/>
    </row>
    <row r="17" spans="1:38" ht="26.25" customHeight="1">
      <c r="A17" s="209" t="s">
        <v>225</v>
      </c>
      <c r="B17" s="294" t="s">
        <v>224</v>
      </c>
      <c r="C17" s="294"/>
      <c r="D17" s="294"/>
      <c r="E17" s="294"/>
      <c r="F17" s="294"/>
      <c r="G17" s="294"/>
      <c r="H17" s="294"/>
      <c r="I17" s="295"/>
      <c r="J17" s="296" t="s">
        <v>10</v>
      </c>
      <c r="K17" s="294"/>
      <c r="L17" s="294"/>
      <c r="M17" s="297" t="s">
        <v>242</v>
      </c>
      <c r="N17" s="297"/>
      <c r="O17" s="297"/>
      <c r="P17" s="297"/>
      <c r="Q17" s="298"/>
      <c r="R17" s="296" t="s">
        <v>44</v>
      </c>
      <c r="S17" s="294"/>
      <c r="T17" s="294"/>
      <c r="U17" s="299" t="s">
        <v>245</v>
      </c>
      <c r="V17" s="299"/>
      <c r="W17" s="299"/>
      <c r="X17" s="299"/>
      <c r="Y17" s="299"/>
      <c r="Z17" s="299"/>
      <c r="AA17" s="299"/>
      <c r="AB17" s="300"/>
    </row>
    <row r="18" spans="1:38" ht="26.25" customHeight="1" thickBot="1">
      <c r="A18" s="301"/>
      <c r="B18" s="217" t="s">
        <v>14</v>
      </c>
      <c r="C18" s="217"/>
      <c r="D18" s="217"/>
      <c r="E18" s="217"/>
      <c r="F18" s="217"/>
      <c r="G18" s="217"/>
      <c r="H18" s="217"/>
      <c r="I18" s="218"/>
      <c r="J18" s="227" t="s">
        <v>12</v>
      </c>
      <c r="K18" s="217"/>
      <c r="L18" s="217"/>
      <c r="M18" s="224" t="s">
        <v>243</v>
      </c>
      <c r="N18" s="224"/>
      <c r="O18" s="224"/>
      <c r="P18" s="224"/>
      <c r="Q18" s="225"/>
      <c r="R18" s="227" t="s">
        <v>13</v>
      </c>
      <c r="S18" s="217"/>
      <c r="T18" s="217"/>
      <c r="U18" s="224" t="s">
        <v>247</v>
      </c>
      <c r="V18" s="224"/>
      <c r="W18" s="224"/>
      <c r="X18" s="224"/>
      <c r="Y18" s="224"/>
      <c r="Z18" s="224"/>
      <c r="AA18" s="224"/>
      <c r="AB18" s="226"/>
      <c r="AC18" s="5"/>
      <c r="AD18" s="5"/>
      <c r="AE18" s="5"/>
      <c r="AF18" s="5"/>
      <c r="AG18" s="5"/>
      <c r="AH18" s="5"/>
      <c r="AI18" s="5"/>
      <c r="AJ18" s="5"/>
    </row>
    <row r="19" spans="1:38" ht="13.5" customHeight="1">
      <c r="A19" s="204"/>
      <c r="B19" s="6"/>
      <c r="C19" s="6"/>
      <c r="D19" s="6"/>
      <c r="E19" s="6"/>
      <c r="F19" s="6"/>
      <c r="G19" s="6"/>
      <c r="H19" s="6"/>
      <c r="I19" s="6"/>
      <c r="J19" s="6"/>
      <c r="K19" s="6"/>
      <c r="L19" s="6"/>
      <c r="M19" s="203"/>
      <c r="N19" s="203"/>
      <c r="O19" s="203"/>
      <c r="P19" s="203"/>
      <c r="Q19" s="203"/>
      <c r="R19" s="104"/>
      <c r="S19" s="104"/>
      <c r="T19" s="104"/>
      <c r="U19" s="203"/>
      <c r="V19" s="203"/>
      <c r="W19" s="203"/>
      <c r="X19" s="203"/>
      <c r="Y19" s="203"/>
      <c r="Z19" s="203"/>
      <c r="AA19" s="203"/>
      <c r="AB19" s="203"/>
      <c r="AC19" s="5"/>
      <c r="AD19" s="5"/>
      <c r="AE19" s="5"/>
      <c r="AF19" s="5"/>
      <c r="AG19" s="5"/>
      <c r="AH19" s="5"/>
      <c r="AI19" s="5"/>
      <c r="AJ19" s="5"/>
    </row>
    <row r="20" spans="1:38" ht="18" customHeight="1" thickBot="1">
      <c r="A20" s="5" t="s">
        <v>37</v>
      </c>
      <c r="B20" s="5"/>
      <c r="C20" s="5"/>
      <c r="D20" s="5"/>
      <c r="E20" s="5"/>
      <c r="F20" s="5"/>
      <c r="G20" s="14"/>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row>
    <row r="21" spans="1:38" ht="21.75" customHeight="1" thickBot="1">
      <c r="A21" s="306" t="s">
        <v>164</v>
      </c>
      <c r="B21" s="307"/>
      <c r="C21" s="307"/>
      <c r="D21" s="307"/>
      <c r="E21" s="307"/>
      <c r="F21" s="307"/>
      <c r="G21" s="307"/>
      <c r="H21" s="307"/>
      <c r="I21" s="307"/>
      <c r="J21" s="307"/>
      <c r="K21" s="307"/>
      <c r="L21" s="307"/>
      <c r="M21" s="307"/>
      <c r="N21" s="307"/>
      <c r="O21" s="307"/>
      <c r="P21" s="307"/>
      <c r="Q21" s="307"/>
      <c r="R21" s="307"/>
      <c r="S21" s="308"/>
      <c r="T21" s="235" t="s">
        <v>49</v>
      </c>
      <c r="U21" s="236"/>
      <c r="V21" s="236"/>
      <c r="W21" s="237"/>
      <c r="X21" s="233" t="s">
        <v>15</v>
      </c>
      <c r="Y21" s="233"/>
      <c r="Z21" s="233"/>
      <c r="AA21" s="233"/>
      <c r="AB21" s="234"/>
      <c r="AC21" s="251"/>
      <c r="AD21" s="251"/>
      <c r="AE21" s="251"/>
      <c r="AF21" s="251"/>
      <c r="AG21" s="232"/>
      <c r="AH21" s="232"/>
      <c r="AI21" s="232"/>
      <c r="AJ21" s="232"/>
      <c r="AK21" s="232"/>
      <c r="AL21" s="232"/>
    </row>
    <row r="22" spans="1:38" ht="17.25" customHeight="1">
      <c r="A22" s="228" t="s">
        <v>71</v>
      </c>
      <c r="B22" s="15">
        <v>1</v>
      </c>
      <c r="C22" s="16" t="s">
        <v>39</v>
      </c>
      <c r="D22" s="16"/>
      <c r="E22" s="16"/>
      <c r="F22" s="16"/>
      <c r="G22" s="16"/>
      <c r="H22" s="16"/>
      <c r="I22" s="16"/>
      <c r="J22" s="16"/>
      <c r="K22" s="16"/>
      <c r="L22" s="16"/>
      <c r="M22" s="16"/>
      <c r="N22" s="16"/>
      <c r="O22" s="16"/>
      <c r="P22" s="16"/>
      <c r="Q22" s="16"/>
      <c r="R22" s="16"/>
      <c r="S22" s="17"/>
      <c r="T22" s="241">
        <f ca="1">COUNTIFS(申請額一覧!$E$4:$E$453,C22,申請額一覧!$K$4:$K$453,"&gt;0")</f>
        <v>1</v>
      </c>
      <c r="U22" s="242"/>
      <c r="V22" s="243" t="s">
        <v>16</v>
      </c>
      <c r="W22" s="244"/>
      <c r="X22" s="238">
        <f ca="1">SUMIF(申請額一覧!$E$4:$E$453,C22,申請額一覧!$K$4:$K$453)</f>
        <v>10000</v>
      </c>
      <c r="Y22" s="239"/>
      <c r="Z22" s="239"/>
      <c r="AA22" s="239"/>
      <c r="AB22" s="18" t="s">
        <v>131</v>
      </c>
      <c r="AC22" s="240"/>
      <c r="AD22" s="240"/>
      <c r="AE22" s="229"/>
      <c r="AF22" s="229"/>
      <c r="AG22" s="205"/>
      <c r="AH22" s="205"/>
      <c r="AI22" s="205"/>
      <c r="AJ22" s="205"/>
      <c r="AK22" s="19"/>
      <c r="AL22" s="19"/>
    </row>
    <row r="23" spans="1:38" ht="17.25" customHeight="1">
      <c r="A23" s="228"/>
      <c r="B23" s="20">
        <v>2</v>
      </c>
      <c r="C23" s="21" t="s">
        <v>40</v>
      </c>
      <c r="D23" s="21"/>
      <c r="E23" s="21"/>
      <c r="F23" s="21"/>
      <c r="G23" s="21"/>
      <c r="H23" s="21"/>
      <c r="I23" s="21"/>
      <c r="J23" s="21"/>
      <c r="K23" s="21"/>
      <c r="L23" s="21"/>
      <c r="M23" s="21"/>
      <c r="N23" s="21"/>
      <c r="O23" s="21"/>
      <c r="P23" s="21"/>
      <c r="Q23" s="21"/>
      <c r="R23" s="21"/>
      <c r="S23" s="22"/>
      <c r="T23" s="230">
        <f ca="1">COUNTIFS(申請額一覧!$E$4:$E$453,C23,申請額一覧!$K$4:$K$453,"&gt;0")</f>
        <v>0</v>
      </c>
      <c r="U23" s="231"/>
      <c r="V23" s="249" t="s">
        <v>16</v>
      </c>
      <c r="W23" s="250"/>
      <c r="X23" s="206">
        <f ca="1">SUMIF(申請額一覧!$E$4:$E$453,C23,申請額一覧!$K$4:$K$453)</f>
        <v>0</v>
      </c>
      <c r="Y23" s="207"/>
      <c r="Z23" s="207"/>
      <c r="AA23" s="207"/>
      <c r="AB23" s="23" t="s">
        <v>131</v>
      </c>
      <c r="AC23" s="240"/>
      <c r="AD23" s="240"/>
      <c r="AE23" s="229"/>
      <c r="AF23" s="229"/>
      <c r="AG23" s="205"/>
      <c r="AH23" s="205"/>
      <c r="AI23" s="205"/>
      <c r="AJ23" s="205"/>
      <c r="AK23" s="24"/>
      <c r="AL23" s="19"/>
    </row>
    <row r="24" spans="1:38" ht="17.25" customHeight="1">
      <c r="A24" s="228"/>
      <c r="B24" s="15">
        <v>3</v>
      </c>
      <c r="C24" s="21" t="s">
        <v>41</v>
      </c>
      <c r="D24" s="21"/>
      <c r="E24" s="21"/>
      <c r="F24" s="21"/>
      <c r="G24" s="21"/>
      <c r="H24" s="21"/>
      <c r="I24" s="21"/>
      <c r="J24" s="21"/>
      <c r="K24" s="21"/>
      <c r="L24" s="21"/>
      <c r="M24" s="21"/>
      <c r="N24" s="21"/>
      <c r="O24" s="21"/>
      <c r="P24" s="21"/>
      <c r="Q24" s="21"/>
      <c r="R24" s="21"/>
      <c r="S24" s="22"/>
      <c r="T24" s="230">
        <f ca="1">COUNTIFS(申請額一覧!$E$4:$E$453,C24,申請額一覧!$K$4:$K$453,"&gt;0")</f>
        <v>0</v>
      </c>
      <c r="U24" s="231"/>
      <c r="V24" s="249" t="s">
        <v>16</v>
      </c>
      <c r="W24" s="250"/>
      <c r="X24" s="206">
        <f ca="1">SUMIF(申請額一覧!$E$4:$E$453,C24,申請額一覧!$K$4:$K$453)</f>
        <v>0</v>
      </c>
      <c r="Y24" s="207"/>
      <c r="Z24" s="207"/>
      <c r="AA24" s="207"/>
      <c r="AB24" s="23" t="s">
        <v>131</v>
      </c>
      <c r="AC24" s="240"/>
      <c r="AD24" s="240"/>
      <c r="AE24" s="229"/>
      <c r="AF24" s="229"/>
      <c r="AG24" s="205"/>
      <c r="AH24" s="205"/>
      <c r="AI24" s="205"/>
      <c r="AJ24" s="205"/>
      <c r="AK24" s="24"/>
      <c r="AL24" s="19"/>
    </row>
    <row r="25" spans="1:38" ht="17.25" customHeight="1">
      <c r="A25" s="228"/>
      <c r="B25" s="15">
        <v>4</v>
      </c>
      <c r="C25" s="25" t="s">
        <v>48</v>
      </c>
      <c r="D25" s="21"/>
      <c r="E25" s="21"/>
      <c r="F25" s="21"/>
      <c r="G25" s="21"/>
      <c r="H25" s="21"/>
      <c r="I25" s="21"/>
      <c r="J25" s="21"/>
      <c r="K25" s="21"/>
      <c r="L25" s="21"/>
      <c r="M25" s="21"/>
      <c r="N25" s="21"/>
      <c r="O25" s="21"/>
      <c r="P25" s="21"/>
      <c r="Q25" s="21"/>
      <c r="R25" s="21"/>
      <c r="S25" s="21"/>
      <c r="T25" s="230">
        <f ca="1">COUNTIFS(申請額一覧!$E$4:$E$453,C25,申請額一覧!$K$4:$K$453,"&gt;0")</f>
        <v>0</v>
      </c>
      <c r="U25" s="231"/>
      <c r="V25" s="249" t="s">
        <v>16</v>
      </c>
      <c r="W25" s="250"/>
      <c r="X25" s="206">
        <f ca="1">SUMIF(申請額一覧!$E$4:$E$453,C25,申請額一覧!$K$4:$K$453)</f>
        <v>0</v>
      </c>
      <c r="Y25" s="207"/>
      <c r="Z25" s="207"/>
      <c r="AA25" s="207"/>
      <c r="AB25" s="26" t="s">
        <v>131</v>
      </c>
      <c r="AC25" s="240"/>
      <c r="AD25" s="240"/>
      <c r="AE25" s="229"/>
      <c r="AF25" s="229"/>
      <c r="AG25" s="205"/>
      <c r="AH25" s="205"/>
      <c r="AI25" s="205"/>
      <c r="AJ25" s="205"/>
      <c r="AK25" s="19"/>
      <c r="AL25" s="19"/>
    </row>
    <row r="26" spans="1:38" ht="17.25" customHeight="1">
      <c r="A26" s="228"/>
      <c r="B26" s="20">
        <v>5</v>
      </c>
      <c r="C26" s="21" t="s">
        <v>17</v>
      </c>
      <c r="D26" s="21"/>
      <c r="E26" s="21"/>
      <c r="F26" s="21"/>
      <c r="G26" s="21"/>
      <c r="H26" s="21"/>
      <c r="I26" s="21"/>
      <c r="J26" s="21"/>
      <c r="K26" s="21"/>
      <c r="L26" s="21"/>
      <c r="M26" s="21"/>
      <c r="N26" s="21"/>
      <c r="O26" s="21"/>
      <c r="P26" s="21"/>
      <c r="Q26" s="21"/>
      <c r="R26" s="21"/>
      <c r="S26" s="21"/>
      <c r="T26" s="230">
        <f ca="1">COUNTIFS(申請額一覧!$E$4:$E$453,C26,申請額一覧!$K$4:$K$453,"&gt;0")</f>
        <v>0</v>
      </c>
      <c r="U26" s="231"/>
      <c r="V26" s="249" t="s">
        <v>16</v>
      </c>
      <c r="W26" s="250"/>
      <c r="X26" s="206">
        <f ca="1">SUMIF(申請額一覧!$E$4:$E$453,C26,申請額一覧!$K$4:$K$453)</f>
        <v>0</v>
      </c>
      <c r="Y26" s="207"/>
      <c r="Z26" s="207"/>
      <c r="AA26" s="207"/>
      <c r="AB26" s="26" t="s">
        <v>131</v>
      </c>
      <c r="AC26" s="240"/>
      <c r="AD26" s="240"/>
      <c r="AE26" s="229"/>
      <c r="AF26" s="229"/>
      <c r="AG26" s="205"/>
      <c r="AH26" s="205"/>
      <c r="AI26" s="205"/>
      <c r="AJ26" s="205"/>
      <c r="AK26" s="19"/>
      <c r="AL26" s="19"/>
    </row>
    <row r="27" spans="1:38" ht="17.25" customHeight="1">
      <c r="A27" s="228"/>
      <c r="B27" s="27">
        <v>6</v>
      </c>
      <c r="C27" s="21" t="s">
        <v>68</v>
      </c>
      <c r="D27" s="21"/>
      <c r="E27" s="21"/>
      <c r="F27" s="21"/>
      <c r="G27" s="21"/>
      <c r="H27" s="21"/>
      <c r="I27" s="21"/>
      <c r="J27" s="21"/>
      <c r="K27" s="21"/>
      <c r="L27" s="21"/>
      <c r="M27" s="21"/>
      <c r="N27" s="21"/>
      <c r="O27" s="21"/>
      <c r="P27" s="21"/>
      <c r="Q27" s="21"/>
      <c r="R27" s="21"/>
      <c r="S27" s="21"/>
      <c r="T27" s="230">
        <f ca="1">COUNTIFS(申請額一覧!$E$4:$E$453,C27,申請額一覧!$K$4:$K$453,"&gt;0")</f>
        <v>0</v>
      </c>
      <c r="U27" s="231"/>
      <c r="V27" s="249" t="s">
        <v>16</v>
      </c>
      <c r="W27" s="250"/>
      <c r="X27" s="206">
        <f ca="1">SUMIF(申請額一覧!$E$4:$E$453,C27,申請額一覧!$K$4:$K$453)</f>
        <v>0</v>
      </c>
      <c r="Y27" s="207"/>
      <c r="Z27" s="207"/>
      <c r="AA27" s="207"/>
      <c r="AB27" s="23" t="s">
        <v>131</v>
      </c>
      <c r="AC27" s="240"/>
      <c r="AD27" s="240"/>
      <c r="AE27" s="229"/>
      <c r="AF27" s="229"/>
      <c r="AG27" s="205"/>
      <c r="AH27" s="205"/>
      <c r="AI27" s="205"/>
      <c r="AJ27" s="205"/>
      <c r="AK27" s="24"/>
      <c r="AL27" s="19"/>
    </row>
    <row r="28" spans="1:38" ht="17.25" customHeight="1">
      <c r="A28" s="228"/>
      <c r="B28" s="28">
        <v>7</v>
      </c>
      <c r="C28" s="21" t="s">
        <v>69</v>
      </c>
      <c r="D28" s="21"/>
      <c r="E28" s="21"/>
      <c r="F28" s="21"/>
      <c r="G28" s="29"/>
      <c r="H28" s="21"/>
      <c r="I28" s="21"/>
      <c r="J28" s="21"/>
      <c r="K28" s="21"/>
      <c r="L28" s="21"/>
      <c r="M28" s="21"/>
      <c r="N28" s="21"/>
      <c r="O28" s="21"/>
      <c r="P28" s="21"/>
      <c r="Q28" s="21"/>
      <c r="R28" s="21"/>
      <c r="S28" s="21"/>
      <c r="T28" s="230">
        <f ca="1">COUNTIFS(申請額一覧!$E$4:$E$453,C28,申請額一覧!$K$4:$K$453,"&gt;0")</f>
        <v>0</v>
      </c>
      <c r="U28" s="231"/>
      <c r="V28" s="249" t="s">
        <v>16</v>
      </c>
      <c r="W28" s="250"/>
      <c r="X28" s="206">
        <f ca="1">SUMIF(申請額一覧!$E$4:$E$453,C28,申請額一覧!$K$4:$K$453)</f>
        <v>0</v>
      </c>
      <c r="Y28" s="207"/>
      <c r="Z28" s="207"/>
      <c r="AA28" s="207"/>
      <c r="AB28" s="23" t="s">
        <v>131</v>
      </c>
      <c r="AC28" s="240"/>
      <c r="AD28" s="240"/>
      <c r="AE28" s="229"/>
      <c r="AF28" s="229"/>
      <c r="AG28" s="205"/>
      <c r="AH28" s="205"/>
      <c r="AI28" s="205"/>
      <c r="AJ28" s="205"/>
      <c r="AK28" s="24"/>
      <c r="AL28" s="19"/>
    </row>
    <row r="29" spans="1:38" ht="17.25" customHeight="1" thickBot="1">
      <c r="A29" s="228"/>
      <c r="B29" s="28">
        <v>8</v>
      </c>
      <c r="C29" s="30" t="s">
        <v>70</v>
      </c>
      <c r="D29" s="30"/>
      <c r="E29" s="30"/>
      <c r="F29" s="30"/>
      <c r="G29" s="30"/>
      <c r="H29" s="30"/>
      <c r="I29" s="30"/>
      <c r="J29" s="30"/>
      <c r="K29" s="30"/>
      <c r="L29" s="30"/>
      <c r="M29" s="30"/>
      <c r="N29" s="30"/>
      <c r="O29" s="30"/>
      <c r="P29" s="30"/>
      <c r="Q29" s="30"/>
      <c r="R29" s="30"/>
      <c r="S29" s="30"/>
      <c r="T29" s="245">
        <f ca="1">COUNTIFS(申請額一覧!$E$4:$E$453,C29,申請額一覧!$K$4:$K$453,"&gt;0")</f>
        <v>0</v>
      </c>
      <c r="U29" s="246"/>
      <c r="V29" s="252" t="s">
        <v>16</v>
      </c>
      <c r="W29" s="253"/>
      <c r="X29" s="254">
        <f ca="1">SUMIF(申請額一覧!$E$4:$E$453,C29,申請額一覧!$K$4:$K$453)</f>
        <v>0</v>
      </c>
      <c r="Y29" s="255"/>
      <c r="Z29" s="255"/>
      <c r="AA29" s="255"/>
      <c r="AB29" s="31" t="s">
        <v>131</v>
      </c>
      <c r="AC29" s="240"/>
      <c r="AD29" s="240"/>
      <c r="AE29" s="229"/>
      <c r="AF29" s="229"/>
      <c r="AG29" s="205"/>
      <c r="AH29" s="205"/>
      <c r="AI29" s="205"/>
      <c r="AJ29" s="205"/>
      <c r="AK29" s="24"/>
      <c r="AL29" s="19"/>
    </row>
    <row r="30" spans="1:38" ht="17.25" customHeight="1" thickBot="1">
      <c r="A30" s="306" t="s">
        <v>30</v>
      </c>
      <c r="B30" s="307"/>
      <c r="C30" s="307"/>
      <c r="D30" s="307"/>
      <c r="E30" s="307"/>
      <c r="F30" s="307"/>
      <c r="G30" s="307"/>
      <c r="H30" s="307"/>
      <c r="I30" s="307"/>
      <c r="J30" s="307"/>
      <c r="K30" s="307"/>
      <c r="L30" s="307"/>
      <c r="M30" s="307"/>
      <c r="N30" s="307"/>
      <c r="O30" s="307"/>
      <c r="P30" s="307"/>
      <c r="Q30" s="307"/>
      <c r="R30" s="307"/>
      <c r="S30" s="308"/>
      <c r="T30" s="264">
        <f ca="1">SUM(T22:U29)</f>
        <v>1</v>
      </c>
      <c r="U30" s="265"/>
      <c r="V30" s="266" t="s">
        <v>16</v>
      </c>
      <c r="W30" s="267"/>
      <c r="X30" s="256">
        <f ca="1">SUM(X22:AA29)</f>
        <v>10000</v>
      </c>
      <c r="Y30" s="257"/>
      <c r="Z30" s="257"/>
      <c r="AA30" s="257"/>
      <c r="AB30" s="32" t="s">
        <v>131</v>
      </c>
      <c r="AC30" s="240"/>
      <c r="AD30" s="240"/>
      <c r="AE30" s="229"/>
      <c r="AF30" s="229"/>
      <c r="AG30" s="205"/>
      <c r="AH30" s="205"/>
      <c r="AI30" s="205"/>
      <c r="AJ30" s="205"/>
      <c r="AK30" s="24"/>
      <c r="AL30" s="19"/>
    </row>
    <row r="31" spans="1:38" ht="17.25" customHeight="1">
      <c r="A31" s="280" t="s">
        <v>45</v>
      </c>
      <c r="B31" s="33">
        <v>9</v>
      </c>
      <c r="C31" s="16" t="s">
        <v>29</v>
      </c>
      <c r="D31" s="16"/>
      <c r="E31" s="16"/>
      <c r="F31" s="16"/>
      <c r="G31" s="16"/>
      <c r="H31" s="16"/>
      <c r="I31" s="16"/>
      <c r="J31" s="16"/>
      <c r="K31" s="16"/>
      <c r="L31" s="16"/>
      <c r="M31" s="16"/>
      <c r="N31" s="16"/>
      <c r="O31" s="16"/>
      <c r="P31" s="16"/>
      <c r="Q31" s="16"/>
      <c r="R31" s="16"/>
      <c r="S31" s="16"/>
      <c r="T31" s="241">
        <f ca="1">COUNTIFS(申請額一覧!$E$4:$E$453,C31,申請額一覧!$K$4:$K$453,"&gt;0")</f>
        <v>0</v>
      </c>
      <c r="U31" s="242"/>
      <c r="V31" s="243" t="s">
        <v>16</v>
      </c>
      <c r="W31" s="244"/>
      <c r="X31" s="238">
        <f ca="1">SUMIF(申請額一覧!$E$4:$E$453,C31,申請額一覧!$K$4:$K$453)</f>
        <v>0</v>
      </c>
      <c r="Y31" s="239"/>
      <c r="Z31" s="239"/>
      <c r="AA31" s="239"/>
      <c r="AB31" s="34" t="s">
        <v>131</v>
      </c>
      <c r="AC31" s="240"/>
      <c r="AD31" s="240"/>
      <c r="AE31" s="229"/>
      <c r="AF31" s="229"/>
      <c r="AG31" s="205"/>
      <c r="AH31" s="205"/>
      <c r="AI31" s="205"/>
      <c r="AJ31" s="205"/>
      <c r="AK31" s="24"/>
      <c r="AL31" s="19"/>
    </row>
    <row r="32" spans="1:38" ht="17.25" customHeight="1">
      <c r="A32" s="280"/>
      <c r="B32" s="35" t="s">
        <v>28</v>
      </c>
      <c r="C32" s="36"/>
      <c r="D32" s="36"/>
      <c r="E32" s="37"/>
      <c r="F32" s="36"/>
      <c r="G32" s="36"/>
      <c r="H32" s="36"/>
      <c r="I32" s="36"/>
      <c r="J32" s="36"/>
      <c r="K32" s="36"/>
      <c r="L32" s="36"/>
      <c r="M32" s="36"/>
      <c r="N32" s="36"/>
      <c r="O32" s="36"/>
      <c r="P32" s="36"/>
      <c r="Q32" s="36"/>
      <c r="R32" s="36"/>
      <c r="S32" s="38"/>
      <c r="T32" s="285"/>
      <c r="U32" s="286"/>
      <c r="V32" s="287"/>
      <c r="W32" s="288"/>
      <c r="X32" s="289"/>
      <c r="Y32" s="290"/>
      <c r="Z32" s="290"/>
      <c r="AA32" s="290"/>
      <c r="AB32" s="39"/>
      <c r="AC32" s="260"/>
      <c r="AD32" s="260"/>
      <c r="AE32" s="261"/>
      <c r="AF32" s="261"/>
      <c r="AG32" s="208"/>
      <c r="AH32" s="208"/>
      <c r="AI32" s="208"/>
      <c r="AJ32" s="208"/>
      <c r="AK32" s="40"/>
      <c r="AL32" s="41"/>
    </row>
    <row r="33" spans="1:38" ht="17.25" customHeight="1">
      <c r="A33" s="280"/>
      <c r="B33" s="42">
        <v>10</v>
      </c>
      <c r="C33" s="43" t="s">
        <v>124</v>
      </c>
      <c r="D33" s="44"/>
      <c r="E33" s="44"/>
      <c r="F33" s="44"/>
      <c r="G33" s="44"/>
      <c r="H33" s="44"/>
      <c r="I33" s="44"/>
      <c r="J33" s="44"/>
      <c r="K33" s="44"/>
      <c r="L33" s="44"/>
      <c r="M33" s="44"/>
      <c r="N33" s="44"/>
      <c r="O33" s="44"/>
      <c r="P33" s="44"/>
      <c r="Q33" s="44"/>
      <c r="R33" s="44"/>
      <c r="S33" s="44"/>
      <c r="T33" s="285">
        <f ca="1">COUNTIFS(申請額一覧!$E$4:$E$453,$B$32&amp;C33,申請額一覧!$K$4:$K$453,"&gt;0")</f>
        <v>0</v>
      </c>
      <c r="U33" s="286"/>
      <c r="V33" s="287" t="s">
        <v>16</v>
      </c>
      <c r="W33" s="288"/>
      <c r="X33" s="289">
        <f ca="1">SUMIF(申請額一覧!$E$4:$E$453,$B$32&amp;C33,申請額一覧!$K$4:$K$453)</f>
        <v>0</v>
      </c>
      <c r="Y33" s="290"/>
      <c r="Z33" s="290"/>
      <c r="AA33" s="290"/>
      <c r="AB33" s="39" t="s">
        <v>131</v>
      </c>
      <c r="AC33" s="45"/>
      <c r="AD33" s="45"/>
      <c r="AE33" s="46"/>
      <c r="AF33" s="46"/>
      <c r="AG33" s="47"/>
      <c r="AH33" s="47"/>
      <c r="AI33" s="47"/>
      <c r="AJ33" s="47"/>
      <c r="AK33" s="40"/>
      <c r="AL33" s="41"/>
    </row>
    <row r="34" spans="1:38" ht="17.25" customHeight="1" thickBot="1">
      <c r="A34" s="280"/>
      <c r="B34" s="48">
        <v>11</v>
      </c>
      <c r="C34" s="49" t="s">
        <v>125</v>
      </c>
      <c r="D34" s="49"/>
      <c r="E34" s="49"/>
      <c r="F34" s="49"/>
      <c r="G34" s="49"/>
      <c r="H34" s="49"/>
      <c r="I34" s="49"/>
      <c r="J34" s="49"/>
      <c r="K34" s="50"/>
      <c r="L34" s="49"/>
      <c r="M34" s="49"/>
      <c r="N34" s="49"/>
      <c r="O34" s="49"/>
      <c r="P34" s="49"/>
      <c r="Q34" s="49"/>
      <c r="R34" s="49"/>
      <c r="S34" s="49"/>
      <c r="T34" s="247">
        <f ca="1">COUNTIFS(申請額一覧!$E$4:$E$453,$B$32&amp;C34,申請額一覧!$K$4:$K$453,"&gt;0")</f>
        <v>0</v>
      </c>
      <c r="U34" s="248"/>
      <c r="V34" s="258" t="s">
        <v>16</v>
      </c>
      <c r="W34" s="259"/>
      <c r="X34" s="262">
        <f ca="1">SUMIF(申請額一覧!$E$4:$E$453,$B$32&amp;C34,申請額一覧!$K$4:$K$453)</f>
        <v>0</v>
      </c>
      <c r="Y34" s="263"/>
      <c r="Z34" s="263"/>
      <c r="AA34" s="263"/>
      <c r="AB34" s="51" t="s">
        <v>131</v>
      </c>
      <c r="AC34" s="260"/>
      <c r="AD34" s="260"/>
      <c r="AE34" s="261"/>
      <c r="AF34" s="261"/>
      <c r="AG34" s="208"/>
      <c r="AH34" s="208"/>
      <c r="AI34" s="208"/>
      <c r="AJ34" s="208"/>
      <c r="AK34" s="40"/>
      <c r="AL34" s="41"/>
    </row>
    <row r="35" spans="1:38" ht="17.25" customHeight="1" thickBot="1">
      <c r="A35" s="306" t="s">
        <v>30</v>
      </c>
      <c r="B35" s="307"/>
      <c r="C35" s="307"/>
      <c r="D35" s="307"/>
      <c r="E35" s="307"/>
      <c r="F35" s="307"/>
      <c r="G35" s="307"/>
      <c r="H35" s="307"/>
      <c r="I35" s="307"/>
      <c r="J35" s="307"/>
      <c r="K35" s="307"/>
      <c r="L35" s="307"/>
      <c r="M35" s="307"/>
      <c r="N35" s="307"/>
      <c r="O35" s="307"/>
      <c r="P35" s="307"/>
      <c r="Q35" s="307"/>
      <c r="R35" s="307"/>
      <c r="S35" s="308"/>
      <c r="T35" s="264">
        <f ca="1">SUM(T31:U34)</f>
        <v>0</v>
      </c>
      <c r="U35" s="265"/>
      <c r="V35" s="266" t="s">
        <v>16</v>
      </c>
      <c r="W35" s="267"/>
      <c r="X35" s="256">
        <f ca="1">SUM(X31:AA34)</f>
        <v>0</v>
      </c>
      <c r="Y35" s="257"/>
      <c r="Z35" s="257"/>
      <c r="AA35" s="257"/>
      <c r="AB35" s="32" t="s">
        <v>131</v>
      </c>
      <c r="AC35" s="240"/>
      <c r="AD35" s="240"/>
      <c r="AE35" s="229"/>
      <c r="AF35" s="229"/>
      <c r="AG35" s="205"/>
      <c r="AH35" s="205"/>
      <c r="AI35" s="205"/>
      <c r="AJ35" s="205"/>
      <c r="AK35" s="24"/>
      <c r="AL35" s="19"/>
    </row>
    <row r="36" spans="1:38" ht="17.25" customHeight="1">
      <c r="A36" s="228" t="s">
        <v>26</v>
      </c>
      <c r="B36" s="52" t="s">
        <v>126</v>
      </c>
      <c r="C36" s="49"/>
      <c r="D36" s="44"/>
      <c r="E36" s="44"/>
      <c r="F36" s="44"/>
      <c r="G36" s="44"/>
      <c r="H36" s="44"/>
      <c r="I36" s="44"/>
      <c r="J36" s="44"/>
      <c r="K36" s="44"/>
      <c r="L36" s="44"/>
      <c r="M36" s="44"/>
      <c r="N36" s="44"/>
      <c r="O36" s="44"/>
      <c r="P36" s="44"/>
      <c r="Q36" s="44"/>
      <c r="R36" s="44"/>
      <c r="S36" s="44"/>
      <c r="T36" s="241"/>
      <c r="U36" s="242"/>
      <c r="V36" s="243"/>
      <c r="W36" s="244"/>
      <c r="X36" s="238"/>
      <c r="Y36" s="239"/>
      <c r="Z36" s="239"/>
      <c r="AA36" s="239"/>
      <c r="AB36" s="34"/>
      <c r="AC36" s="240"/>
      <c r="AD36" s="240"/>
      <c r="AE36" s="229"/>
      <c r="AF36" s="229"/>
      <c r="AG36" s="205"/>
      <c r="AH36" s="205"/>
      <c r="AI36" s="205"/>
      <c r="AJ36" s="205"/>
      <c r="AK36" s="24"/>
      <c r="AL36" s="19"/>
    </row>
    <row r="37" spans="1:38" ht="17.25" customHeight="1">
      <c r="A37" s="228"/>
      <c r="B37" s="42">
        <v>12</v>
      </c>
      <c r="C37" s="36" t="s">
        <v>127</v>
      </c>
      <c r="D37" s="44"/>
      <c r="E37" s="44"/>
      <c r="F37" s="44"/>
      <c r="G37" s="44"/>
      <c r="H37" s="44"/>
      <c r="I37" s="44"/>
      <c r="J37" s="44"/>
      <c r="K37" s="44"/>
      <c r="L37" s="44"/>
      <c r="M37" s="44"/>
      <c r="N37" s="44"/>
      <c r="O37" s="44"/>
      <c r="P37" s="44"/>
      <c r="Q37" s="44"/>
      <c r="R37" s="44"/>
      <c r="S37" s="44"/>
      <c r="T37" s="230">
        <f ca="1">COUNTIFS(申請額一覧!$E$4:$E$453,$B$36&amp;C37,申請額一覧!$K$4:$K$453,"&gt;0")</f>
        <v>1</v>
      </c>
      <c r="U37" s="231"/>
      <c r="V37" s="249" t="s">
        <v>16</v>
      </c>
      <c r="W37" s="250"/>
      <c r="X37" s="206">
        <f ca="1">SUMIF(申請額一覧!$E$4:$E$453,$B$36&amp;C37,申請額一覧!$K$4:$K$453)</f>
        <v>10000</v>
      </c>
      <c r="Y37" s="207"/>
      <c r="Z37" s="207"/>
      <c r="AA37" s="207"/>
      <c r="AB37" s="23" t="s">
        <v>131</v>
      </c>
      <c r="AC37" s="53"/>
      <c r="AD37" s="53"/>
      <c r="AE37" s="54"/>
      <c r="AF37" s="54"/>
      <c r="AG37" s="55"/>
      <c r="AH37" s="55"/>
      <c r="AI37" s="55"/>
      <c r="AJ37" s="55"/>
      <c r="AK37" s="24"/>
      <c r="AL37" s="19"/>
    </row>
    <row r="38" spans="1:38" ht="17.25" customHeight="1">
      <c r="A38" s="228"/>
      <c r="B38" s="56">
        <v>13</v>
      </c>
      <c r="C38" s="36" t="s">
        <v>128</v>
      </c>
      <c r="D38" s="44"/>
      <c r="E38" s="44"/>
      <c r="F38" s="44"/>
      <c r="G38" s="44"/>
      <c r="H38" s="44"/>
      <c r="I38" s="44"/>
      <c r="J38" s="44"/>
      <c r="K38" s="44"/>
      <c r="L38" s="44"/>
      <c r="M38" s="44"/>
      <c r="N38" s="44"/>
      <c r="O38" s="44"/>
      <c r="P38" s="44"/>
      <c r="Q38" s="44"/>
      <c r="R38" s="44"/>
      <c r="S38" s="44"/>
      <c r="T38" s="230">
        <f ca="1">COUNTIFS(申請額一覧!$E$4:$E$453,$B$36&amp;C38,申請額一覧!$K$4:$K$453,"&gt;0")</f>
        <v>0</v>
      </c>
      <c r="U38" s="231"/>
      <c r="V38" s="249" t="s">
        <v>16</v>
      </c>
      <c r="W38" s="250"/>
      <c r="X38" s="206">
        <f ca="1">SUMIF(申請額一覧!$E$4:$E$453,$B$36&amp;C38,申請額一覧!$K$4:$K$453)</f>
        <v>0</v>
      </c>
      <c r="Y38" s="207"/>
      <c r="Z38" s="207"/>
      <c r="AA38" s="207"/>
      <c r="AB38" s="23" t="s">
        <v>131</v>
      </c>
      <c r="AC38" s="53"/>
      <c r="AD38" s="53"/>
      <c r="AE38" s="54"/>
      <c r="AF38" s="54"/>
      <c r="AG38" s="55"/>
      <c r="AH38" s="55"/>
      <c r="AI38" s="55"/>
      <c r="AJ38" s="55"/>
      <c r="AK38" s="24"/>
      <c r="AL38" s="19"/>
    </row>
    <row r="39" spans="1:38" ht="17.25" customHeight="1">
      <c r="A39" s="228"/>
      <c r="B39" s="56">
        <v>14</v>
      </c>
      <c r="C39" s="57" t="s">
        <v>129</v>
      </c>
      <c r="D39" s="44"/>
      <c r="E39" s="44"/>
      <c r="F39" s="44"/>
      <c r="G39" s="44"/>
      <c r="H39" s="44"/>
      <c r="I39" s="44"/>
      <c r="J39" s="44"/>
      <c r="K39" s="44"/>
      <c r="L39" s="44"/>
      <c r="M39" s="44"/>
      <c r="N39" s="44"/>
      <c r="O39" s="44"/>
      <c r="P39" s="44"/>
      <c r="Q39" s="44"/>
      <c r="R39" s="44"/>
      <c r="S39" s="44"/>
      <c r="T39" s="230">
        <f ca="1">COUNTIFS(申請額一覧!$E$4:$E$453,$B$36&amp;C39,申請額一覧!$K$4:$K$453,"&gt;0")</f>
        <v>0</v>
      </c>
      <c r="U39" s="231"/>
      <c r="V39" s="249" t="s">
        <v>16</v>
      </c>
      <c r="W39" s="250"/>
      <c r="X39" s="206">
        <f ca="1">SUMIF(申請額一覧!$E$4:$E$453,$B$36&amp;C39,申請額一覧!$K$4:$K$453)</f>
        <v>0</v>
      </c>
      <c r="Y39" s="207"/>
      <c r="Z39" s="207"/>
      <c r="AA39" s="207"/>
      <c r="AB39" s="23" t="s">
        <v>131</v>
      </c>
      <c r="AC39" s="53"/>
      <c r="AD39" s="53"/>
      <c r="AE39" s="54"/>
      <c r="AF39" s="54"/>
      <c r="AG39" s="55"/>
      <c r="AH39" s="55"/>
      <c r="AI39" s="55"/>
      <c r="AJ39" s="55"/>
      <c r="AK39" s="24"/>
      <c r="AL39" s="19"/>
    </row>
    <row r="40" spans="1:38" ht="17.25" customHeight="1">
      <c r="A40" s="228"/>
      <c r="B40" s="58">
        <v>15</v>
      </c>
      <c r="C40" s="21" t="s">
        <v>18</v>
      </c>
      <c r="D40" s="21"/>
      <c r="E40" s="21"/>
      <c r="F40" s="21"/>
      <c r="G40" s="21"/>
      <c r="H40" s="21"/>
      <c r="I40" s="21"/>
      <c r="J40" s="21"/>
      <c r="K40" s="21"/>
      <c r="L40" s="21"/>
      <c r="M40" s="21"/>
      <c r="N40" s="21"/>
      <c r="O40" s="21"/>
      <c r="P40" s="21"/>
      <c r="Q40" s="21"/>
      <c r="R40" s="21"/>
      <c r="S40" s="21"/>
      <c r="T40" s="230">
        <f ca="1">COUNTIFS(申請額一覧!$E$4:$E$453,C40,申請額一覧!$K$4:$K$453,"&gt;0")</f>
        <v>0</v>
      </c>
      <c r="U40" s="231"/>
      <c r="V40" s="249" t="s">
        <v>16</v>
      </c>
      <c r="W40" s="250"/>
      <c r="X40" s="206">
        <f ca="1">SUMIF(申請額一覧!$E$4:$E$453,C40,申請額一覧!$K$4:$K$453)</f>
        <v>0</v>
      </c>
      <c r="Y40" s="207"/>
      <c r="Z40" s="207"/>
      <c r="AA40" s="207"/>
      <c r="AB40" s="23" t="s">
        <v>131</v>
      </c>
      <c r="AC40" s="240"/>
      <c r="AD40" s="240"/>
      <c r="AE40" s="229"/>
      <c r="AF40" s="229"/>
      <c r="AG40" s="205"/>
      <c r="AH40" s="205"/>
      <c r="AI40" s="205"/>
      <c r="AJ40" s="205"/>
      <c r="AK40" s="24"/>
      <c r="AL40" s="19"/>
    </row>
    <row r="41" spans="1:38" ht="17.25" customHeight="1">
      <c r="A41" s="228"/>
      <c r="B41" s="58">
        <v>16</v>
      </c>
      <c r="C41" s="21" t="s">
        <v>19</v>
      </c>
      <c r="D41" s="21"/>
      <c r="E41" s="21"/>
      <c r="F41" s="21"/>
      <c r="G41" s="21"/>
      <c r="H41" s="21"/>
      <c r="I41" s="21"/>
      <c r="J41" s="21"/>
      <c r="K41" s="21"/>
      <c r="L41" s="21"/>
      <c r="M41" s="21"/>
      <c r="N41" s="21"/>
      <c r="O41" s="21"/>
      <c r="P41" s="21"/>
      <c r="Q41" s="21"/>
      <c r="R41" s="21"/>
      <c r="S41" s="21"/>
      <c r="T41" s="230">
        <f ca="1">COUNTIFS(申請額一覧!$E$4:$E$453,C41,申請額一覧!$K$4:$K$453,"&gt;0")</f>
        <v>0</v>
      </c>
      <c r="U41" s="231"/>
      <c r="V41" s="249" t="s">
        <v>16</v>
      </c>
      <c r="W41" s="250"/>
      <c r="X41" s="206">
        <f ca="1">SUMIF(申請額一覧!$E$4:$E$453,C41,申請額一覧!$K$4:$K$453)</f>
        <v>0</v>
      </c>
      <c r="Y41" s="207"/>
      <c r="Z41" s="207"/>
      <c r="AA41" s="207"/>
      <c r="AB41" s="23" t="s">
        <v>131</v>
      </c>
      <c r="AC41" s="240"/>
      <c r="AD41" s="240"/>
      <c r="AE41" s="229"/>
      <c r="AF41" s="229"/>
      <c r="AG41" s="205"/>
      <c r="AH41" s="205"/>
      <c r="AI41" s="205"/>
      <c r="AJ41" s="205"/>
      <c r="AK41" s="24"/>
      <c r="AL41" s="19"/>
    </row>
    <row r="42" spans="1:38" ht="17.25" customHeight="1">
      <c r="A42" s="228"/>
      <c r="B42" s="59">
        <v>17</v>
      </c>
      <c r="C42" s="21" t="s">
        <v>20</v>
      </c>
      <c r="D42" s="21"/>
      <c r="E42" s="21"/>
      <c r="F42" s="21"/>
      <c r="G42" s="21"/>
      <c r="H42" s="21"/>
      <c r="I42" s="21"/>
      <c r="J42" s="21"/>
      <c r="K42" s="21"/>
      <c r="L42" s="21"/>
      <c r="M42" s="21"/>
      <c r="N42" s="21"/>
      <c r="O42" s="21"/>
      <c r="P42" s="21"/>
      <c r="Q42" s="21"/>
      <c r="R42" s="21"/>
      <c r="S42" s="21"/>
      <c r="T42" s="230">
        <f ca="1">COUNTIFS(申請額一覧!$E$4:$E$453,C42,申請額一覧!$K$4:$K$453,"&gt;0")</f>
        <v>0</v>
      </c>
      <c r="U42" s="231"/>
      <c r="V42" s="249" t="s">
        <v>16</v>
      </c>
      <c r="W42" s="250"/>
      <c r="X42" s="206">
        <f ca="1">SUMIF(申請額一覧!$E$4:$E$453,C42,申請額一覧!$K$4:$K$453)</f>
        <v>0</v>
      </c>
      <c r="Y42" s="207"/>
      <c r="Z42" s="207"/>
      <c r="AA42" s="207"/>
      <c r="AB42" s="23" t="s">
        <v>131</v>
      </c>
      <c r="AC42" s="240"/>
      <c r="AD42" s="240"/>
      <c r="AE42" s="229"/>
      <c r="AF42" s="229"/>
      <c r="AG42" s="205"/>
      <c r="AH42" s="205"/>
      <c r="AI42" s="205"/>
      <c r="AJ42" s="205"/>
      <c r="AK42" s="24"/>
      <c r="AL42" s="19"/>
    </row>
    <row r="43" spans="1:38" ht="17.25" customHeight="1">
      <c r="A43" s="228"/>
      <c r="B43" s="60">
        <v>18</v>
      </c>
      <c r="C43" s="21" t="s">
        <v>21</v>
      </c>
      <c r="D43" s="21"/>
      <c r="E43" s="21"/>
      <c r="F43" s="21"/>
      <c r="G43" s="21"/>
      <c r="H43" s="21"/>
      <c r="I43" s="21"/>
      <c r="J43" s="21"/>
      <c r="K43" s="21"/>
      <c r="L43" s="21"/>
      <c r="M43" s="21"/>
      <c r="N43" s="21"/>
      <c r="O43" s="21"/>
      <c r="P43" s="21"/>
      <c r="Q43" s="21"/>
      <c r="R43" s="21"/>
      <c r="S43" s="21"/>
      <c r="T43" s="230">
        <f ca="1">COUNTIFS(申請額一覧!$E$4:$E$453,C43,申請額一覧!$K$4:$K$453,"&gt;0")</f>
        <v>0</v>
      </c>
      <c r="U43" s="231"/>
      <c r="V43" s="249" t="s">
        <v>16</v>
      </c>
      <c r="W43" s="250"/>
      <c r="X43" s="206">
        <f ca="1">SUMIF(申請額一覧!$E$4:$E$453,C43,申請額一覧!$K$4:$K$453)</f>
        <v>0</v>
      </c>
      <c r="Y43" s="207"/>
      <c r="Z43" s="207"/>
      <c r="AA43" s="207"/>
      <c r="AB43" s="23" t="s">
        <v>131</v>
      </c>
      <c r="AC43" s="240"/>
      <c r="AD43" s="240"/>
      <c r="AE43" s="229"/>
      <c r="AF43" s="229"/>
      <c r="AG43" s="205"/>
      <c r="AH43" s="205"/>
      <c r="AI43" s="205"/>
      <c r="AJ43" s="205"/>
      <c r="AK43" s="24"/>
      <c r="AL43" s="19"/>
    </row>
    <row r="44" spans="1:38" ht="17.25" customHeight="1">
      <c r="A44" s="228"/>
      <c r="B44" s="61">
        <v>19</v>
      </c>
      <c r="C44" s="21" t="s">
        <v>22</v>
      </c>
      <c r="D44" s="21"/>
      <c r="E44" s="21"/>
      <c r="F44" s="21"/>
      <c r="G44" s="21"/>
      <c r="H44" s="21"/>
      <c r="I44" s="21"/>
      <c r="J44" s="21"/>
      <c r="K44" s="21"/>
      <c r="L44" s="21"/>
      <c r="M44" s="21"/>
      <c r="N44" s="21"/>
      <c r="O44" s="21"/>
      <c r="P44" s="21"/>
      <c r="Q44" s="21"/>
      <c r="R44" s="21"/>
      <c r="S44" s="21"/>
      <c r="T44" s="230">
        <f ca="1">COUNTIFS(申請額一覧!$E$4:$E$453,C44,申請額一覧!$K$4:$K$453,"&gt;0")</f>
        <v>0</v>
      </c>
      <c r="U44" s="231"/>
      <c r="V44" s="249" t="s">
        <v>16</v>
      </c>
      <c r="W44" s="250"/>
      <c r="X44" s="206">
        <f ca="1">SUMIF(申請額一覧!$E$4:$E$453,C44,申請額一覧!$K$4:$K$453)</f>
        <v>0</v>
      </c>
      <c r="Y44" s="207"/>
      <c r="Z44" s="207"/>
      <c r="AA44" s="207"/>
      <c r="AB44" s="23" t="s">
        <v>131</v>
      </c>
      <c r="AC44" s="240"/>
      <c r="AD44" s="240"/>
      <c r="AE44" s="229"/>
      <c r="AF44" s="229"/>
      <c r="AG44" s="205"/>
      <c r="AH44" s="205"/>
      <c r="AI44" s="205"/>
      <c r="AJ44" s="205"/>
      <c r="AK44" s="24"/>
      <c r="AL44" s="19"/>
    </row>
    <row r="45" spans="1:38" ht="17.25" customHeight="1">
      <c r="A45" s="228"/>
      <c r="B45" s="61">
        <v>20</v>
      </c>
      <c r="C45" s="21" t="s">
        <v>23</v>
      </c>
      <c r="D45" s="21"/>
      <c r="E45" s="21"/>
      <c r="F45" s="21"/>
      <c r="G45" s="21"/>
      <c r="H45" s="21"/>
      <c r="I45" s="21"/>
      <c r="J45" s="21"/>
      <c r="K45" s="21"/>
      <c r="L45" s="21"/>
      <c r="M45" s="21"/>
      <c r="N45" s="21"/>
      <c r="O45" s="21"/>
      <c r="P45" s="21"/>
      <c r="Q45" s="21"/>
      <c r="R45" s="21"/>
      <c r="S45" s="21"/>
      <c r="T45" s="230">
        <f ca="1">COUNTIFS(申請額一覧!$E$4:$E$453,C45,申請額一覧!$K$4:$K$453,"&gt;0")</f>
        <v>0</v>
      </c>
      <c r="U45" s="231"/>
      <c r="V45" s="249" t="s">
        <v>16</v>
      </c>
      <c r="W45" s="250"/>
      <c r="X45" s="206">
        <f ca="1">SUMIF(申請額一覧!$E$4:$E$453,C45,申請額一覧!$K$4:$K$453)</f>
        <v>0</v>
      </c>
      <c r="Y45" s="207"/>
      <c r="Z45" s="207"/>
      <c r="AA45" s="207"/>
      <c r="AB45" s="23" t="s">
        <v>131</v>
      </c>
      <c r="AC45" s="240"/>
      <c r="AD45" s="240"/>
      <c r="AE45" s="229"/>
      <c r="AF45" s="229"/>
      <c r="AG45" s="205"/>
      <c r="AH45" s="205"/>
      <c r="AI45" s="205"/>
      <c r="AJ45" s="205"/>
      <c r="AK45" s="24"/>
      <c r="AL45" s="19"/>
    </row>
    <row r="46" spans="1:38" ht="17.25" customHeight="1" thickBot="1">
      <c r="A46" s="228"/>
      <c r="B46" s="61">
        <v>21</v>
      </c>
      <c r="C46" s="30" t="s">
        <v>47</v>
      </c>
      <c r="D46" s="30"/>
      <c r="E46" s="30"/>
      <c r="F46" s="30"/>
      <c r="G46" s="30"/>
      <c r="H46" s="30"/>
      <c r="I46" s="30"/>
      <c r="J46" s="30"/>
      <c r="K46" s="30"/>
      <c r="L46" s="30"/>
      <c r="M46" s="30"/>
      <c r="N46" s="30"/>
      <c r="O46" s="30"/>
      <c r="P46" s="30"/>
      <c r="Q46" s="30"/>
      <c r="R46" s="30"/>
      <c r="S46" s="30"/>
      <c r="T46" s="268">
        <f ca="1">COUNTIFS(申請額一覧!$E$4:$E$453,C46,申請額一覧!$K$4:$K$453,"&gt;0")</f>
        <v>0</v>
      </c>
      <c r="U46" s="269"/>
      <c r="V46" s="252" t="s">
        <v>16</v>
      </c>
      <c r="W46" s="253"/>
      <c r="X46" s="270">
        <f ca="1">SUMIF(申請額一覧!$E$4:$E$453,C46,申請額一覧!$K$4:$K$453)</f>
        <v>0</v>
      </c>
      <c r="Y46" s="271"/>
      <c r="Z46" s="271"/>
      <c r="AA46" s="271"/>
      <c r="AB46" s="31" t="s">
        <v>131</v>
      </c>
      <c r="AC46" s="240"/>
      <c r="AD46" s="240"/>
      <c r="AE46" s="229"/>
      <c r="AF46" s="229"/>
      <c r="AG46" s="205"/>
      <c r="AH46" s="205"/>
      <c r="AI46" s="205"/>
      <c r="AJ46" s="205"/>
      <c r="AK46" s="24"/>
      <c r="AL46" s="19"/>
    </row>
    <row r="47" spans="1:38" ht="17.25" customHeight="1" thickBot="1">
      <c r="A47" s="306" t="s">
        <v>30</v>
      </c>
      <c r="B47" s="307"/>
      <c r="C47" s="307"/>
      <c r="D47" s="307"/>
      <c r="E47" s="307"/>
      <c r="F47" s="307"/>
      <c r="G47" s="307"/>
      <c r="H47" s="307"/>
      <c r="I47" s="307"/>
      <c r="J47" s="307"/>
      <c r="K47" s="307"/>
      <c r="L47" s="307"/>
      <c r="M47" s="307"/>
      <c r="N47" s="307"/>
      <c r="O47" s="307"/>
      <c r="P47" s="307"/>
      <c r="Q47" s="307"/>
      <c r="R47" s="307"/>
      <c r="S47" s="308"/>
      <c r="T47" s="264">
        <f ca="1">SUM(T37:U46)</f>
        <v>1</v>
      </c>
      <c r="U47" s="265"/>
      <c r="V47" s="266" t="s">
        <v>16</v>
      </c>
      <c r="W47" s="267"/>
      <c r="X47" s="256">
        <f ca="1">SUM(X37:AA46)</f>
        <v>10000</v>
      </c>
      <c r="Y47" s="257"/>
      <c r="Z47" s="257"/>
      <c r="AA47" s="257"/>
      <c r="AB47" s="32" t="s">
        <v>131</v>
      </c>
      <c r="AC47" s="240"/>
      <c r="AD47" s="240"/>
      <c r="AE47" s="229"/>
      <c r="AF47" s="229"/>
      <c r="AG47" s="205"/>
      <c r="AH47" s="205"/>
      <c r="AI47" s="205"/>
      <c r="AJ47" s="205"/>
      <c r="AK47" s="24"/>
      <c r="AL47" s="19"/>
    </row>
    <row r="48" spans="1:38" ht="17.25" customHeight="1">
      <c r="A48" s="280" t="s">
        <v>46</v>
      </c>
      <c r="B48" s="59">
        <v>22</v>
      </c>
      <c r="C48" s="16" t="s">
        <v>24</v>
      </c>
      <c r="D48" s="16"/>
      <c r="E48" s="16"/>
      <c r="F48" s="16"/>
      <c r="G48" s="16"/>
      <c r="H48" s="16"/>
      <c r="I48" s="16"/>
      <c r="J48" s="16"/>
      <c r="K48" s="16"/>
      <c r="L48" s="16"/>
      <c r="M48" s="16"/>
      <c r="N48" s="16"/>
      <c r="O48" s="16"/>
      <c r="P48" s="16"/>
      <c r="Q48" s="16"/>
      <c r="R48" s="16"/>
      <c r="S48" s="16"/>
      <c r="T48" s="241">
        <f ca="1">COUNTIFS(申請額一覧!$E$4:$E$453,C48,申請額一覧!$K$4:$K$453,"&gt;0")</f>
        <v>0</v>
      </c>
      <c r="U48" s="242"/>
      <c r="V48" s="243" t="s">
        <v>16</v>
      </c>
      <c r="W48" s="244"/>
      <c r="X48" s="238">
        <f ca="1">SUMIF(申請額一覧!$E$4:$E$453,C48,申請額一覧!$K$4:$K$453)</f>
        <v>0</v>
      </c>
      <c r="Y48" s="239"/>
      <c r="Z48" s="239"/>
      <c r="AA48" s="239"/>
      <c r="AB48" s="34" t="s">
        <v>131</v>
      </c>
      <c r="AC48" s="240"/>
      <c r="AD48" s="240"/>
      <c r="AE48" s="229"/>
      <c r="AF48" s="229"/>
      <c r="AG48" s="205"/>
      <c r="AH48" s="205"/>
      <c r="AI48" s="205"/>
      <c r="AJ48" s="205"/>
      <c r="AK48" s="24"/>
      <c r="AL48" s="19"/>
    </row>
    <row r="49" spans="1:38" ht="17.25" customHeight="1" thickBot="1">
      <c r="A49" s="280"/>
      <c r="B49" s="61">
        <v>23</v>
      </c>
      <c r="C49" s="5" t="s">
        <v>25</v>
      </c>
      <c r="D49" s="5"/>
      <c r="E49" s="5"/>
      <c r="F49" s="5"/>
      <c r="G49" s="5"/>
      <c r="H49" s="5"/>
      <c r="I49" s="5"/>
      <c r="J49" s="5"/>
      <c r="K49" s="5"/>
      <c r="L49" s="5"/>
      <c r="M49" s="5"/>
      <c r="N49" s="5"/>
      <c r="O49" s="5"/>
      <c r="P49" s="5"/>
      <c r="Q49" s="5"/>
      <c r="R49" s="5"/>
      <c r="S49" s="5"/>
      <c r="T49" s="277">
        <f ca="1">COUNTIFS(申請額一覧!$E$4:$E$453,C49,申請額一覧!$K$4:$K$453,"&gt;0")</f>
        <v>0</v>
      </c>
      <c r="U49" s="278"/>
      <c r="V49" s="229" t="s">
        <v>16</v>
      </c>
      <c r="W49" s="279"/>
      <c r="X49" s="272">
        <f ca="1">SUMIF(申請額一覧!$E$4:$E$453,C49,申請額一覧!$K$4:$K$453)</f>
        <v>0</v>
      </c>
      <c r="Y49" s="273"/>
      <c r="Z49" s="273"/>
      <c r="AA49" s="273"/>
      <c r="AB49" s="62" t="s">
        <v>131</v>
      </c>
      <c r="AC49" s="240"/>
      <c r="AD49" s="240"/>
      <c r="AE49" s="229"/>
      <c r="AF49" s="229"/>
      <c r="AG49" s="205"/>
      <c r="AH49" s="205"/>
      <c r="AI49" s="205"/>
      <c r="AJ49" s="205"/>
      <c r="AK49" s="24"/>
      <c r="AL49" s="19"/>
    </row>
    <row r="50" spans="1:38" ht="17.25" customHeight="1" thickBot="1">
      <c r="A50" s="306" t="s">
        <v>30</v>
      </c>
      <c r="B50" s="307"/>
      <c r="C50" s="307"/>
      <c r="D50" s="307"/>
      <c r="E50" s="307"/>
      <c r="F50" s="307"/>
      <c r="G50" s="307"/>
      <c r="H50" s="307"/>
      <c r="I50" s="307"/>
      <c r="J50" s="307"/>
      <c r="K50" s="307"/>
      <c r="L50" s="307"/>
      <c r="M50" s="307"/>
      <c r="N50" s="307"/>
      <c r="O50" s="307"/>
      <c r="P50" s="307"/>
      <c r="Q50" s="307"/>
      <c r="R50" s="307"/>
      <c r="S50" s="308"/>
      <c r="T50" s="264">
        <f ca="1">SUM(T48:U49)</f>
        <v>0</v>
      </c>
      <c r="U50" s="265"/>
      <c r="V50" s="266" t="s">
        <v>16</v>
      </c>
      <c r="W50" s="267"/>
      <c r="X50" s="256">
        <f ca="1">SUM(X48:AA49)</f>
        <v>0</v>
      </c>
      <c r="Y50" s="257"/>
      <c r="Z50" s="257"/>
      <c r="AA50" s="257"/>
      <c r="AB50" s="32" t="s">
        <v>131</v>
      </c>
      <c r="AC50" s="240"/>
      <c r="AD50" s="240"/>
      <c r="AE50" s="229"/>
      <c r="AF50" s="229"/>
      <c r="AG50" s="205"/>
      <c r="AH50" s="205"/>
      <c r="AI50" s="205"/>
      <c r="AJ50" s="205"/>
      <c r="AK50" s="24"/>
      <c r="AL50" s="19"/>
    </row>
    <row r="51" spans="1:38" ht="17.25" customHeight="1">
      <c r="A51" s="228" t="s">
        <v>27</v>
      </c>
      <c r="B51" s="52" t="s">
        <v>114</v>
      </c>
      <c r="C51" s="49"/>
      <c r="D51" s="44"/>
      <c r="E51" s="44"/>
      <c r="F51" s="44"/>
      <c r="G51" s="44"/>
      <c r="H51" s="44"/>
      <c r="I51" s="44"/>
      <c r="J51" s="44"/>
      <c r="K51" s="44"/>
      <c r="L51" s="44"/>
      <c r="M51" s="44"/>
      <c r="N51" s="44"/>
      <c r="O51" s="44"/>
      <c r="P51" s="44"/>
      <c r="Q51" s="44"/>
      <c r="R51" s="44"/>
      <c r="S51" s="16"/>
      <c r="T51" s="281"/>
      <c r="U51" s="282"/>
      <c r="V51" s="283"/>
      <c r="W51" s="284"/>
      <c r="X51" s="275"/>
      <c r="Y51" s="276"/>
      <c r="Z51" s="276"/>
      <c r="AA51" s="276"/>
      <c r="AB51" s="63"/>
      <c r="AC51" s="260"/>
      <c r="AD51" s="260"/>
      <c r="AE51" s="261"/>
      <c r="AF51" s="261"/>
      <c r="AG51" s="208"/>
      <c r="AH51" s="208"/>
      <c r="AI51" s="208"/>
      <c r="AJ51" s="208"/>
      <c r="AK51" s="40"/>
      <c r="AL51" s="41"/>
    </row>
    <row r="52" spans="1:38" ht="17.25" customHeight="1">
      <c r="A52" s="228"/>
      <c r="B52" s="42">
        <v>24</v>
      </c>
      <c r="C52" s="50" t="s">
        <v>98</v>
      </c>
      <c r="D52" s="44"/>
      <c r="E52" s="44"/>
      <c r="F52" s="44"/>
      <c r="G52" s="44"/>
      <c r="H52" s="44"/>
      <c r="I52" s="44"/>
      <c r="J52" s="44"/>
      <c r="K52" s="44"/>
      <c r="L52" s="44"/>
      <c r="M52" s="44"/>
      <c r="N52" s="44"/>
      <c r="O52" s="44"/>
      <c r="P52" s="44"/>
      <c r="Q52" s="44"/>
      <c r="R52" s="44"/>
      <c r="S52" s="16"/>
      <c r="T52" s="230">
        <f ca="1">COUNTIFS(申請額一覧!$E$4:$E$453,$B$51&amp;C52,申請額一覧!$K$4:$K$453,"&gt;0")</f>
        <v>0</v>
      </c>
      <c r="U52" s="231"/>
      <c r="V52" s="249" t="s">
        <v>16</v>
      </c>
      <c r="W52" s="250"/>
      <c r="X52" s="206">
        <f ca="1">SUMIF(申請額一覧!$E$4:$E$453,$B$51&amp;C52,申請額一覧!$K$4:$K$453)</f>
        <v>0</v>
      </c>
      <c r="Y52" s="207"/>
      <c r="Z52" s="207"/>
      <c r="AA52" s="207"/>
      <c r="AB52" s="23" t="s">
        <v>131</v>
      </c>
      <c r="AC52" s="45"/>
      <c r="AD52" s="45"/>
      <c r="AE52" s="46"/>
      <c r="AF52" s="46"/>
      <c r="AG52" s="47"/>
      <c r="AH52" s="47"/>
      <c r="AI52" s="47"/>
      <c r="AJ52" s="47"/>
      <c r="AK52" s="40"/>
      <c r="AL52" s="41"/>
    </row>
    <row r="53" spans="1:38" ht="17.25" customHeight="1">
      <c r="A53" s="228"/>
      <c r="B53" s="48">
        <v>25</v>
      </c>
      <c r="C53" s="64" t="s">
        <v>99</v>
      </c>
      <c r="D53" s="44"/>
      <c r="E53" s="44"/>
      <c r="F53" s="44"/>
      <c r="G53" s="44"/>
      <c r="H53" s="44"/>
      <c r="I53" s="44"/>
      <c r="J53" s="44"/>
      <c r="K53" s="44"/>
      <c r="L53" s="44"/>
      <c r="M53" s="44"/>
      <c r="N53" s="44"/>
      <c r="O53" s="44"/>
      <c r="P53" s="44"/>
      <c r="Q53" s="44"/>
      <c r="R53" s="44"/>
      <c r="S53" s="22"/>
      <c r="T53" s="230">
        <f ca="1">COUNTIFS(申請額一覧!$E$4:$E$453,$B$51&amp;C53,申請額一覧!$K$4:$K$453,"&gt;0")</f>
        <v>0</v>
      </c>
      <c r="U53" s="231"/>
      <c r="V53" s="249" t="s">
        <v>16</v>
      </c>
      <c r="W53" s="250"/>
      <c r="X53" s="206">
        <f ca="1">SUMIF(申請額一覧!$E$4:$E$453,$B$51&amp;C53,申請額一覧!$K$4:$K$453)</f>
        <v>0</v>
      </c>
      <c r="Y53" s="207"/>
      <c r="Z53" s="207"/>
      <c r="AA53" s="207"/>
      <c r="AB53" s="23" t="s">
        <v>131</v>
      </c>
      <c r="AC53" s="53"/>
      <c r="AD53" s="53"/>
      <c r="AE53" s="54"/>
      <c r="AF53" s="54"/>
      <c r="AG53" s="55"/>
      <c r="AH53" s="55"/>
      <c r="AI53" s="55"/>
      <c r="AJ53" s="55"/>
      <c r="AK53" s="24"/>
      <c r="AL53" s="19"/>
    </row>
    <row r="54" spans="1:38" ht="17.25" customHeight="1">
      <c r="A54" s="228"/>
      <c r="B54" s="48">
        <v>26</v>
      </c>
      <c r="C54" s="65" t="s">
        <v>100</v>
      </c>
      <c r="D54" s="44"/>
      <c r="E54" s="44"/>
      <c r="F54" s="44"/>
      <c r="G54" s="44"/>
      <c r="H54" s="44"/>
      <c r="I54" s="44"/>
      <c r="J54" s="44"/>
      <c r="K54" s="44"/>
      <c r="L54" s="44"/>
      <c r="M54" s="44"/>
      <c r="N54" s="44"/>
      <c r="O54" s="44"/>
      <c r="P54" s="44"/>
      <c r="Q54" s="44"/>
      <c r="R54" s="44"/>
      <c r="S54" s="16"/>
      <c r="T54" s="230">
        <f ca="1">COUNTIFS(申請額一覧!$E$4:$E$453,$B$51&amp;C54,申請額一覧!$K$4:$K$453,"&gt;0")</f>
        <v>0</v>
      </c>
      <c r="U54" s="231"/>
      <c r="V54" s="249" t="s">
        <v>16</v>
      </c>
      <c r="W54" s="250"/>
      <c r="X54" s="206">
        <f ca="1">SUMIF(申請額一覧!$E$4:$E$453,$B$51&amp;C54,申請額一覧!$K$4:$K$453)</f>
        <v>0</v>
      </c>
      <c r="Y54" s="207"/>
      <c r="Z54" s="207"/>
      <c r="AA54" s="207"/>
      <c r="AB54" s="23" t="s">
        <v>131</v>
      </c>
      <c r="AC54" s="53"/>
      <c r="AD54" s="53"/>
      <c r="AE54" s="54"/>
      <c r="AF54" s="54"/>
      <c r="AG54" s="55"/>
      <c r="AH54" s="55"/>
      <c r="AI54" s="55"/>
      <c r="AJ54" s="55"/>
      <c r="AK54" s="24"/>
      <c r="AL54" s="19"/>
    </row>
    <row r="55" spans="1:38" ht="17.25" customHeight="1">
      <c r="A55" s="228"/>
      <c r="B55" s="56">
        <v>27</v>
      </c>
      <c r="C55" s="66" t="s">
        <v>101</v>
      </c>
      <c r="D55" s="44"/>
      <c r="E55" s="44"/>
      <c r="F55" s="44"/>
      <c r="G55" s="44"/>
      <c r="H55" s="44"/>
      <c r="I55" s="44"/>
      <c r="J55" s="44"/>
      <c r="K55" s="44"/>
      <c r="L55" s="44"/>
      <c r="M55" s="44"/>
      <c r="N55" s="44"/>
      <c r="O55" s="44"/>
      <c r="P55" s="44"/>
      <c r="Q55" s="44"/>
      <c r="R55" s="44"/>
      <c r="S55" s="16"/>
      <c r="T55" s="230">
        <f ca="1">COUNTIFS(申請額一覧!$E$4:$E$453,$B$51&amp;C55,申請額一覧!$K$4:$K$453,"&gt;0")</f>
        <v>0</v>
      </c>
      <c r="U55" s="231"/>
      <c r="V55" s="249" t="s">
        <v>16</v>
      </c>
      <c r="W55" s="250"/>
      <c r="X55" s="206">
        <f ca="1">SUMIF(申請額一覧!$E$4:$E$453,$B$51&amp;C55,申請額一覧!$K$4:$K$453)</f>
        <v>0</v>
      </c>
      <c r="Y55" s="207"/>
      <c r="Z55" s="207"/>
      <c r="AA55" s="207"/>
      <c r="AB55" s="23" t="s">
        <v>131</v>
      </c>
      <c r="AC55" s="53"/>
      <c r="AD55" s="53"/>
      <c r="AE55" s="54"/>
      <c r="AF55" s="54"/>
      <c r="AG55" s="55"/>
      <c r="AH55" s="55"/>
      <c r="AI55" s="55"/>
      <c r="AJ55" s="55"/>
      <c r="AK55" s="24"/>
      <c r="AL55" s="19"/>
    </row>
    <row r="56" spans="1:38" ht="17.25" customHeight="1">
      <c r="A56" s="228"/>
      <c r="B56" s="67">
        <v>28</v>
      </c>
      <c r="C56" s="44" t="s">
        <v>102</v>
      </c>
      <c r="D56" s="44"/>
      <c r="E56" s="44"/>
      <c r="F56" s="44"/>
      <c r="G56" s="44"/>
      <c r="H56" s="44"/>
      <c r="I56" s="44"/>
      <c r="J56" s="44"/>
      <c r="K56" s="44"/>
      <c r="L56" s="44"/>
      <c r="M56" s="44"/>
      <c r="N56" s="44"/>
      <c r="O56" s="44"/>
      <c r="P56" s="44"/>
      <c r="Q56" s="44"/>
      <c r="R56" s="44"/>
      <c r="S56" s="16"/>
      <c r="T56" s="230">
        <f ca="1">COUNTIFS(申請額一覧!$E$4:$E$453,$B$51&amp;C56,申請額一覧!$K$4:$K$453,"&gt;0")</f>
        <v>0</v>
      </c>
      <c r="U56" s="231"/>
      <c r="V56" s="249" t="s">
        <v>16</v>
      </c>
      <c r="W56" s="250"/>
      <c r="X56" s="206">
        <f ca="1">SUMIF(申請額一覧!$E$4:$E$453,$B$51&amp;C56,申請額一覧!$K$4:$K$453)</f>
        <v>0</v>
      </c>
      <c r="Y56" s="207"/>
      <c r="Z56" s="207"/>
      <c r="AA56" s="207"/>
      <c r="AB56" s="23" t="s">
        <v>131</v>
      </c>
      <c r="AC56" s="53"/>
      <c r="AD56" s="53"/>
      <c r="AE56" s="54"/>
      <c r="AF56" s="54"/>
      <c r="AG56" s="55"/>
      <c r="AH56" s="55"/>
      <c r="AI56" s="55"/>
      <c r="AJ56" s="55"/>
      <c r="AK56" s="24"/>
      <c r="AL56" s="19"/>
    </row>
    <row r="57" spans="1:38" ht="17.25" customHeight="1">
      <c r="A57" s="228"/>
      <c r="B57" s="68" t="s">
        <v>115</v>
      </c>
      <c r="C57" s="36"/>
      <c r="D57" s="36"/>
      <c r="E57" s="36"/>
      <c r="F57" s="36"/>
      <c r="G57" s="36"/>
      <c r="H57" s="36"/>
      <c r="I57" s="36"/>
      <c r="J57" s="36"/>
      <c r="K57" s="36"/>
      <c r="L57" s="36"/>
      <c r="M57" s="36"/>
      <c r="N57" s="36"/>
      <c r="O57" s="36"/>
      <c r="P57" s="36"/>
      <c r="Q57" s="36"/>
      <c r="R57" s="36"/>
      <c r="S57" s="21"/>
      <c r="T57" s="230"/>
      <c r="U57" s="231"/>
      <c r="V57" s="249"/>
      <c r="W57" s="250"/>
      <c r="X57" s="206"/>
      <c r="Y57" s="207"/>
      <c r="Z57" s="207"/>
      <c r="AA57" s="207"/>
      <c r="AB57" s="23"/>
      <c r="AC57" s="240"/>
      <c r="AD57" s="240"/>
      <c r="AE57" s="229"/>
      <c r="AF57" s="229"/>
      <c r="AG57" s="205"/>
      <c r="AH57" s="205"/>
      <c r="AI57" s="205"/>
      <c r="AJ57" s="205"/>
      <c r="AK57" s="24"/>
      <c r="AL57" s="19"/>
    </row>
    <row r="58" spans="1:38" ht="17.25" customHeight="1">
      <c r="A58" s="228"/>
      <c r="B58" s="56">
        <v>29</v>
      </c>
      <c r="C58" s="36" t="s">
        <v>117</v>
      </c>
      <c r="D58" s="36"/>
      <c r="E58" s="36"/>
      <c r="F58" s="36"/>
      <c r="G58" s="36"/>
      <c r="H58" s="36"/>
      <c r="I58" s="36"/>
      <c r="J58" s="36"/>
      <c r="K58" s="36"/>
      <c r="L58" s="36"/>
      <c r="M58" s="36"/>
      <c r="N58" s="36"/>
      <c r="O58" s="36"/>
      <c r="P58" s="36"/>
      <c r="Q58" s="36"/>
      <c r="R58" s="36"/>
      <c r="S58" s="21"/>
      <c r="T58" s="230">
        <f ca="1">COUNTIFS(申請額一覧!$E$4:$E$453,$B$57&amp;C58,申請額一覧!$K$4:$K$453,"&gt;0")</f>
        <v>0</v>
      </c>
      <c r="U58" s="231"/>
      <c r="V58" s="249" t="s">
        <v>16</v>
      </c>
      <c r="W58" s="250"/>
      <c r="X58" s="206">
        <f ca="1">SUMIF(申請額一覧!$E$4:$E$453,$B$57&amp;C58,申請額一覧!$K$4:$K$453)</f>
        <v>0</v>
      </c>
      <c r="Y58" s="207"/>
      <c r="Z58" s="207"/>
      <c r="AA58" s="207"/>
      <c r="AB58" s="23" t="s">
        <v>131</v>
      </c>
      <c r="AC58" s="53"/>
      <c r="AD58" s="53"/>
      <c r="AE58" s="54"/>
      <c r="AF58" s="54"/>
      <c r="AG58" s="55"/>
      <c r="AH58" s="55"/>
      <c r="AI58" s="55"/>
      <c r="AJ58" s="55"/>
      <c r="AK58" s="24"/>
      <c r="AL58" s="19"/>
    </row>
    <row r="59" spans="1:38" ht="17.25" customHeight="1">
      <c r="A59" s="228"/>
      <c r="B59" s="56">
        <v>30</v>
      </c>
      <c r="C59" s="36" t="s">
        <v>103</v>
      </c>
      <c r="D59" s="36"/>
      <c r="E59" s="36"/>
      <c r="F59" s="36"/>
      <c r="G59" s="36"/>
      <c r="H59" s="36"/>
      <c r="I59" s="36"/>
      <c r="J59" s="36"/>
      <c r="K59" s="36"/>
      <c r="L59" s="36"/>
      <c r="M59" s="36"/>
      <c r="N59" s="36"/>
      <c r="O59" s="36"/>
      <c r="P59" s="36"/>
      <c r="Q59" s="36"/>
      <c r="R59" s="36"/>
      <c r="S59" s="21"/>
      <c r="T59" s="230">
        <f ca="1">COUNTIFS(申請額一覧!$E$4:$E$453,$B$57&amp;C59,申請額一覧!$K$4:$K$453,"&gt;0")</f>
        <v>0</v>
      </c>
      <c r="U59" s="231"/>
      <c r="V59" s="249" t="s">
        <v>16</v>
      </c>
      <c r="W59" s="250"/>
      <c r="X59" s="206">
        <f ca="1">SUMIF(申請額一覧!$E$4:$E$453,$B$57&amp;C59,申請額一覧!$K$4:$K$453)</f>
        <v>0</v>
      </c>
      <c r="Y59" s="207"/>
      <c r="Z59" s="207"/>
      <c r="AA59" s="207"/>
      <c r="AB59" s="23" t="s">
        <v>131</v>
      </c>
      <c r="AC59" s="53"/>
      <c r="AD59" s="53"/>
      <c r="AE59" s="54"/>
      <c r="AF59" s="54"/>
      <c r="AG59" s="55"/>
      <c r="AH59" s="55"/>
      <c r="AI59" s="55"/>
      <c r="AJ59" s="55"/>
      <c r="AK59" s="24"/>
      <c r="AL59" s="19"/>
    </row>
    <row r="60" spans="1:38" ht="17.25" customHeight="1">
      <c r="A60" s="228"/>
      <c r="B60" s="35" t="s">
        <v>118</v>
      </c>
      <c r="C60" s="36"/>
      <c r="D60" s="36"/>
      <c r="E60" s="36"/>
      <c r="F60" s="36"/>
      <c r="G60" s="36"/>
      <c r="H60" s="36"/>
      <c r="I60" s="36"/>
      <c r="J60" s="36"/>
      <c r="K60" s="36"/>
      <c r="L60" s="36"/>
      <c r="M60" s="36"/>
      <c r="N60" s="36"/>
      <c r="O60" s="36"/>
      <c r="P60" s="36"/>
      <c r="Q60" s="36"/>
      <c r="R60" s="36"/>
      <c r="S60" s="21"/>
      <c r="T60" s="230"/>
      <c r="U60" s="231"/>
      <c r="V60" s="249"/>
      <c r="W60" s="250"/>
      <c r="X60" s="206"/>
      <c r="Y60" s="207"/>
      <c r="Z60" s="207"/>
      <c r="AA60" s="207"/>
      <c r="AB60" s="23"/>
      <c r="AC60" s="240"/>
      <c r="AD60" s="240"/>
      <c r="AE60" s="229"/>
      <c r="AF60" s="229"/>
      <c r="AG60" s="205"/>
      <c r="AH60" s="205"/>
      <c r="AI60" s="205"/>
      <c r="AJ60" s="205"/>
      <c r="AK60" s="24"/>
      <c r="AL60" s="19"/>
    </row>
    <row r="61" spans="1:38" ht="17.25" customHeight="1">
      <c r="A61" s="228"/>
      <c r="B61" s="69">
        <v>31</v>
      </c>
      <c r="C61" s="66" t="s">
        <v>98</v>
      </c>
      <c r="D61" s="36"/>
      <c r="E61" s="36"/>
      <c r="F61" s="36"/>
      <c r="G61" s="36"/>
      <c r="H61" s="36"/>
      <c r="I61" s="36"/>
      <c r="J61" s="36"/>
      <c r="K61" s="36"/>
      <c r="L61" s="36"/>
      <c r="M61" s="36"/>
      <c r="N61" s="36"/>
      <c r="O61" s="36"/>
      <c r="P61" s="36"/>
      <c r="Q61" s="36"/>
      <c r="R61" s="36"/>
      <c r="S61" s="21"/>
      <c r="T61" s="230">
        <f ca="1">COUNTIFS(申請額一覧!$E$4:$E$453,$B$60&amp;C61,申請額一覧!$K$4:$K$453,"&gt;0")</f>
        <v>0</v>
      </c>
      <c r="U61" s="231"/>
      <c r="V61" s="249" t="s">
        <v>16</v>
      </c>
      <c r="W61" s="250"/>
      <c r="X61" s="206">
        <f ca="1">SUMIF(申請額一覧!$E$4:$E$453,$B$60&amp;C61,申請額一覧!$K$4:$K$453)</f>
        <v>0</v>
      </c>
      <c r="Y61" s="207"/>
      <c r="Z61" s="207"/>
      <c r="AA61" s="207"/>
      <c r="AB61" s="23" t="s">
        <v>131</v>
      </c>
      <c r="AC61" s="53"/>
      <c r="AD61" s="53"/>
      <c r="AE61" s="54"/>
      <c r="AF61" s="54"/>
      <c r="AG61" s="55"/>
      <c r="AH61" s="55"/>
      <c r="AI61" s="55"/>
      <c r="AJ61" s="55"/>
      <c r="AK61" s="24"/>
      <c r="AL61" s="19"/>
    </row>
    <row r="62" spans="1:38" ht="17.25" customHeight="1">
      <c r="A62" s="228"/>
      <c r="B62" s="56">
        <v>32</v>
      </c>
      <c r="C62" s="36" t="s">
        <v>99</v>
      </c>
      <c r="D62" s="36"/>
      <c r="E62" s="36"/>
      <c r="F62" s="36"/>
      <c r="G62" s="36"/>
      <c r="H62" s="36"/>
      <c r="I62" s="36"/>
      <c r="J62" s="36"/>
      <c r="K62" s="36"/>
      <c r="L62" s="36"/>
      <c r="M62" s="36"/>
      <c r="N62" s="36"/>
      <c r="O62" s="36"/>
      <c r="P62" s="36"/>
      <c r="Q62" s="36"/>
      <c r="R62" s="36"/>
      <c r="S62" s="21"/>
      <c r="T62" s="230">
        <f ca="1">COUNTIFS(申請額一覧!$E$4:$E$453,$B$60&amp;C62,申請額一覧!$K$4:$K$453,"&gt;0")</f>
        <v>0</v>
      </c>
      <c r="U62" s="231"/>
      <c r="V62" s="249" t="s">
        <v>16</v>
      </c>
      <c r="W62" s="250"/>
      <c r="X62" s="206">
        <f ca="1">SUMIF(申請額一覧!$E$4:$E$453,$B$60&amp;C62,申請額一覧!$K$4:$K$453)</f>
        <v>0</v>
      </c>
      <c r="Y62" s="207"/>
      <c r="Z62" s="207"/>
      <c r="AA62" s="207"/>
      <c r="AB62" s="23" t="s">
        <v>131</v>
      </c>
      <c r="AC62" s="53"/>
      <c r="AD62" s="53"/>
      <c r="AE62" s="54"/>
      <c r="AF62" s="54"/>
      <c r="AG62" s="55"/>
      <c r="AH62" s="55"/>
      <c r="AI62" s="55"/>
      <c r="AJ62" s="55"/>
      <c r="AK62" s="24"/>
      <c r="AL62" s="19"/>
    </row>
    <row r="63" spans="1:38" ht="17.25" customHeight="1">
      <c r="A63" s="228"/>
      <c r="B63" s="42">
        <v>33</v>
      </c>
      <c r="C63" s="36" t="s">
        <v>100</v>
      </c>
      <c r="D63" s="36"/>
      <c r="E63" s="36"/>
      <c r="F63" s="36"/>
      <c r="G63" s="36"/>
      <c r="H63" s="36"/>
      <c r="I63" s="36"/>
      <c r="J63" s="36"/>
      <c r="K63" s="36"/>
      <c r="L63" s="36"/>
      <c r="M63" s="36"/>
      <c r="N63" s="36"/>
      <c r="O63" s="36"/>
      <c r="P63" s="36"/>
      <c r="Q63" s="36"/>
      <c r="R63" s="36"/>
      <c r="S63" s="21"/>
      <c r="T63" s="230">
        <f ca="1">COUNTIFS(申請額一覧!$E$4:$E$453,$B$60&amp;C63,申請額一覧!$K$4:$K$453,"&gt;0")</f>
        <v>0</v>
      </c>
      <c r="U63" s="231"/>
      <c r="V63" s="249" t="s">
        <v>16</v>
      </c>
      <c r="W63" s="250"/>
      <c r="X63" s="206">
        <f ca="1">SUMIF(申請額一覧!$E$4:$E$453,$B$60&amp;C63,申請額一覧!$K$4:$K$453)</f>
        <v>0</v>
      </c>
      <c r="Y63" s="207"/>
      <c r="Z63" s="207"/>
      <c r="AA63" s="207"/>
      <c r="AB63" s="23" t="s">
        <v>131</v>
      </c>
      <c r="AC63" s="53"/>
      <c r="AD63" s="53"/>
      <c r="AE63" s="54"/>
      <c r="AF63" s="54"/>
      <c r="AG63" s="55"/>
      <c r="AH63" s="55"/>
      <c r="AI63" s="55"/>
      <c r="AJ63" s="55"/>
      <c r="AK63" s="24"/>
      <c r="AL63" s="19"/>
    </row>
    <row r="64" spans="1:38" ht="17.25" customHeight="1">
      <c r="A64" s="228"/>
      <c r="B64" s="56">
        <v>34</v>
      </c>
      <c r="C64" s="36" t="s">
        <v>101</v>
      </c>
      <c r="D64" s="36"/>
      <c r="E64" s="36"/>
      <c r="F64" s="36"/>
      <c r="G64" s="36"/>
      <c r="H64" s="36"/>
      <c r="I64" s="36"/>
      <c r="J64" s="36"/>
      <c r="K64" s="36"/>
      <c r="L64" s="36"/>
      <c r="M64" s="36"/>
      <c r="N64" s="36"/>
      <c r="O64" s="36"/>
      <c r="P64" s="36"/>
      <c r="Q64" s="36"/>
      <c r="R64" s="36"/>
      <c r="S64" s="21"/>
      <c r="T64" s="230">
        <f ca="1">COUNTIFS(申請額一覧!$E$4:$E$453,$B$60&amp;C64,申請額一覧!$K$4:$K$453,"&gt;0")</f>
        <v>0</v>
      </c>
      <c r="U64" s="231"/>
      <c r="V64" s="249" t="s">
        <v>16</v>
      </c>
      <c r="W64" s="250"/>
      <c r="X64" s="206">
        <f ca="1">SUMIF(申請額一覧!$E$4:$E$453,$B$60&amp;C64,申請額一覧!$K$4:$K$453)</f>
        <v>0</v>
      </c>
      <c r="Y64" s="207"/>
      <c r="Z64" s="207"/>
      <c r="AA64" s="207"/>
      <c r="AB64" s="23" t="s">
        <v>131</v>
      </c>
      <c r="AC64" s="53"/>
      <c r="AD64" s="53"/>
      <c r="AE64" s="54"/>
      <c r="AF64" s="54"/>
      <c r="AG64" s="55"/>
      <c r="AH64" s="55"/>
      <c r="AI64" s="55"/>
      <c r="AJ64" s="55"/>
      <c r="AK64" s="24"/>
      <c r="AL64" s="19"/>
    </row>
    <row r="65" spans="1:38" ht="17.25" customHeight="1">
      <c r="A65" s="228"/>
      <c r="B65" s="67">
        <v>35</v>
      </c>
      <c r="C65" s="36" t="s">
        <v>102</v>
      </c>
      <c r="D65" s="36"/>
      <c r="E65" s="36"/>
      <c r="F65" s="36"/>
      <c r="G65" s="36"/>
      <c r="H65" s="36"/>
      <c r="I65" s="36"/>
      <c r="J65" s="36"/>
      <c r="K65" s="36"/>
      <c r="L65" s="36"/>
      <c r="M65" s="36"/>
      <c r="N65" s="36"/>
      <c r="O65" s="36"/>
      <c r="P65" s="36"/>
      <c r="Q65" s="36"/>
      <c r="R65" s="36"/>
      <c r="S65" s="21"/>
      <c r="T65" s="230">
        <f ca="1">COUNTIFS(申請額一覧!$E$4:$E$453,$B$60&amp;C65,申請額一覧!$K$4:$K$453,"&gt;0")</f>
        <v>0</v>
      </c>
      <c r="U65" s="231"/>
      <c r="V65" s="249" t="s">
        <v>16</v>
      </c>
      <c r="W65" s="250"/>
      <c r="X65" s="206">
        <f ca="1">SUMIF(申請額一覧!$E$4:$E$453,$B$60&amp;C65,申請額一覧!$K$4:$K$453)</f>
        <v>0</v>
      </c>
      <c r="Y65" s="207"/>
      <c r="Z65" s="207"/>
      <c r="AA65" s="207"/>
      <c r="AB65" s="23" t="s">
        <v>131</v>
      </c>
      <c r="AC65" s="53"/>
      <c r="AD65" s="53"/>
      <c r="AE65" s="54"/>
      <c r="AF65" s="54"/>
      <c r="AG65" s="55"/>
      <c r="AH65" s="55"/>
      <c r="AI65" s="55"/>
      <c r="AJ65" s="55"/>
      <c r="AK65" s="24"/>
      <c r="AL65" s="19"/>
    </row>
    <row r="66" spans="1:38" ht="17.25" customHeight="1">
      <c r="A66" s="228"/>
      <c r="B66" s="68" t="s">
        <v>119</v>
      </c>
      <c r="C66" s="36"/>
      <c r="D66" s="36"/>
      <c r="E66" s="36"/>
      <c r="F66" s="36"/>
      <c r="G66" s="36"/>
      <c r="H66" s="36"/>
      <c r="I66" s="36"/>
      <c r="J66" s="36"/>
      <c r="K66" s="36"/>
      <c r="L66" s="36"/>
      <c r="M66" s="36"/>
      <c r="N66" s="36"/>
      <c r="O66" s="36"/>
      <c r="P66" s="36"/>
      <c r="Q66" s="36"/>
      <c r="R66" s="36"/>
      <c r="S66" s="21"/>
      <c r="T66" s="230"/>
      <c r="U66" s="231"/>
      <c r="V66" s="249"/>
      <c r="W66" s="250"/>
      <c r="X66" s="206"/>
      <c r="Y66" s="207"/>
      <c r="Z66" s="207"/>
      <c r="AA66" s="207"/>
      <c r="AB66" s="23"/>
      <c r="AC66" s="240"/>
      <c r="AD66" s="240"/>
      <c r="AE66" s="229"/>
      <c r="AF66" s="229"/>
      <c r="AG66" s="205"/>
      <c r="AH66" s="205"/>
      <c r="AI66" s="205"/>
      <c r="AJ66" s="205"/>
      <c r="AK66" s="24"/>
      <c r="AL66" s="19"/>
    </row>
    <row r="67" spans="1:38" ht="17.25" customHeight="1">
      <c r="A67" s="228"/>
      <c r="B67" s="56">
        <v>36</v>
      </c>
      <c r="C67" s="36" t="s">
        <v>120</v>
      </c>
      <c r="D67" s="36"/>
      <c r="E67" s="36"/>
      <c r="F67" s="36"/>
      <c r="G67" s="36"/>
      <c r="H67" s="36"/>
      <c r="I67" s="36"/>
      <c r="J67" s="36"/>
      <c r="K67" s="36"/>
      <c r="L67" s="36"/>
      <c r="M67" s="36"/>
      <c r="N67" s="36"/>
      <c r="O67" s="36"/>
      <c r="P67" s="36"/>
      <c r="Q67" s="36"/>
      <c r="R67" s="36"/>
      <c r="S67" s="21"/>
      <c r="T67" s="230">
        <f ca="1">COUNTIFS(申請額一覧!$E$4:$E$453,$B$66&amp;C67,申請額一覧!$K$4:$K$453,"&gt;0")</f>
        <v>0</v>
      </c>
      <c r="U67" s="231"/>
      <c r="V67" s="249" t="s">
        <v>16</v>
      </c>
      <c r="W67" s="250"/>
      <c r="X67" s="206">
        <f ca="1">SUMIF(申請額一覧!$E$4:$E$453,$B$66&amp;C67,申請額一覧!$K$4:$K$453)</f>
        <v>0</v>
      </c>
      <c r="Y67" s="207"/>
      <c r="Z67" s="207"/>
      <c r="AA67" s="207"/>
      <c r="AB67" s="23" t="s">
        <v>131</v>
      </c>
      <c r="AC67" s="53"/>
      <c r="AD67" s="53"/>
      <c r="AE67" s="54"/>
      <c r="AF67" s="54"/>
      <c r="AG67" s="55"/>
      <c r="AH67" s="55"/>
      <c r="AI67" s="55"/>
      <c r="AJ67" s="55"/>
      <c r="AK67" s="24"/>
      <c r="AL67" s="19"/>
    </row>
    <row r="68" spans="1:38" ht="17.25" customHeight="1">
      <c r="A68" s="228"/>
      <c r="B68" s="42">
        <v>37</v>
      </c>
      <c r="C68" s="36" t="s">
        <v>105</v>
      </c>
      <c r="D68" s="36"/>
      <c r="E68" s="36"/>
      <c r="F68" s="36"/>
      <c r="G68" s="36"/>
      <c r="H68" s="36"/>
      <c r="I68" s="36"/>
      <c r="J68" s="36"/>
      <c r="K68" s="36"/>
      <c r="L68" s="36"/>
      <c r="M68" s="36"/>
      <c r="N68" s="36"/>
      <c r="O68" s="36"/>
      <c r="P68" s="36"/>
      <c r="Q68" s="36"/>
      <c r="R68" s="36"/>
      <c r="S68" s="21"/>
      <c r="T68" s="230">
        <f ca="1">COUNTIFS(申請額一覧!$E$4:$E$453,$B$66&amp;C68,申請額一覧!$K$4:$K$453,"&gt;0")</f>
        <v>0</v>
      </c>
      <c r="U68" s="231"/>
      <c r="V68" s="249" t="s">
        <v>16</v>
      </c>
      <c r="W68" s="250"/>
      <c r="X68" s="206">
        <f ca="1">SUMIF(申請額一覧!$E$4:$E$453,$B$66&amp;C68,申請額一覧!$K$4:$K$453)</f>
        <v>0</v>
      </c>
      <c r="Y68" s="207"/>
      <c r="Z68" s="207"/>
      <c r="AA68" s="207"/>
      <c r="AB68" s="23" t="s">
        <v>131</v>
      </c>
      <c r="AC68" s="53"/>
      <c r="AD68" s="53"/>
      <c r="AE68" s="54"/>
      <c r="AF68" s="54"/>
      <c r="AG68" s="55"/>
      <c r="AH68" s="55"/>
      <c r="AI68" s="55"/>
      <c r="AJ68" s="55"/>
      <c r="AK68" s="24"/>
      <c r="AL68" s="19"/>
    </row>
    <row r="69" spans="1:38" ht="17.25" customHeight="1">
      <c r="A69" s="228"/>
      <c r="B69" s="48">
        <v>38</v>
      </c>
      <c r="C69" s="36" t="s">
        <v>99</v>
      </c>
      <c r="D69" s="36"/>
      <c r="E69" s="36"/>
      <c r="F69" s="36"/>
      <c r="G69" s="36"/>
      <c r="H69" s="36"/>
      <c r="I69" s="36"/>
      <c r="J69" s="36"/>
      <c r="K69" s="36"/>
      <c r="L69" s="36"/>
      <c r="M69" s="36"/>
      <c r="N69" s="36"/>
      <c r="O69" s="36"/>
      <c r="P69" s="36"/>
      <c r="Q69" s="36"/>
      <c r="R69" s="36"/>
      <c r="S69" s="21"/>
      <c r="T69" s="230">
        <f ca="1">COUNTIFS(申請額一覧!$E$4:$E$453,$B$66&amp;C69,申請額一覧!$K$4:$K$453,"&gt;0")</f>
        <v>0</v>
      </c>
      <c r="U69" s="231"/>
      <c r="V69" s="249" t="s">
        <v>16</v>
      </c>
      <c r="W69" s="250"/>
      <c r="X69" s="206">
        <f ca="1">SUMIF(申請額一覧!$E$4:$E$453,$B$66&amp;C69,申請額一覧!$K$4:$K$453)</f>
        <v>0</v>
      </c>
      <c r="Y69" s="207"/>
      <c r="Z69" s="207"/>
      <c r="AA69" s="207"/>
      <c r="AB69" s="23" t="s">
        <v>131</v>
      </c>
      <c r="AC69" s="53"/>
      <c r="AD69" s="53"/>
      <c r="AE69" s="54"/>
      <c r="AF69" s="54"/>
      <c r="AG69" s="55"/>
      <c r="AH69" s="55"/>
      <c r="AI69" s="55"/>
      <c r="AJ69" s="55"/>
      <c r="AK69" s="24"/>
      <c r="AL69" s="19"/>
    </row>
    <row r="70" spans="1:38" ht="17.25" customHeight="1">
      <c r="A70" s="228"/>
      <c r="B70" s="56">
        <v>39</v>
      </c>
      <c r="C70" s="36" t="s">
        <v>100</v>
      </c>
      <c r="D70" s="36"/>
      <c r="E70" s="36"/>
      <c r="F70" s="36"/>
      <c r="G70" s="36"/>
      <c r="H70" s="36"/>
      <c r="I70" s="36"/>
      <c r="J70" s="36"/>
      <c r="K70" s="36"/>
      <c r="L70" s="36"/>
      <c r="M70" s="36"/>
      <c r="N70" s="36"/>
      <c r="O70" s="36"/>
      <c r="P70" s="36"/>
      <c r="Q70" s="36"/>
      <c r="R70" s="36"/>
      <c r="S70" s="21"/>
      <c r="T70" s="230">
        <f ca="1">COUNTIFS(申請額一覧!$E$4:$E$453,$B$66&amp;C70,申請額一覧!$K$4:$K$453,"&gt;0")</f>
        <v>0</v>
      </c>
      <c r="U70" s="231"/>
      <c r="V70" s="249" t="s">
        <v>16</v>
      </c>
      <c r="W70" s="250"/>
      <c r="X70" s="206">
        <f ca="1">SUMIF(申請額一覧!$E$4:$E$453,$B$66&amp;C70,申請額一覧!$K$4:$K$453)</f>
        <v>0</v>
      </c>
      <c r="Y70" s="207"/>
      <c r="Z70" s="207"/>
      <c r="AA70" s="207"/>
      <c r="AB70" s="23" t="s">
        <v>131</v>
      </c>
      <c r="AC70" s="53"/>
      <c r="AD70" s="53"/>
      <c r="AE70" s="54"/>
      <c r="AF70" s="54"/>
      <c r="AG70" s="55"/>
      <c r="AH70" s="55"/>
      <c r="AI70" s="55"/>
      <c r="AJ70" s="55"/>
      <c r="AK70" s="24"/>
      <c r="AL70" s="19"/>
    </row>
    <row r="71" spans="1:38" ht="17.25" customHeight="1">
      <c r="A71" s="228"/>
      <c r="B71" s="67">
        <v>40</v>
      </c>
      <c r="C71" s="36" t="s">
        <v>167</v>
      </c>
      <c r="D71" s="36"/>
      <c r="E71" s="36"/>
      <c r="F71" s="36"/>
      <c r="G71" s="36"/>
      <c r="H71" s="36"/>
      <c r="I71" s="36"/>
      <c r="J71" s="36"/>
      <c r="K71" s="36"/>
      <c r="L71" s="36"/>
      <c r="M71" s="36"/>
      <c r="N71" s="36"/>
      <c r="O71" s="36"/>
      <c r="P71" s="36"/>
      <c r="Q71" s="36"/>
      <c r="R71" s="36"/>
      <c r="S71" s="21"/>
      <c r="T71" s="230">
        <f ca="1">COUNTIFS(申請額一覧!$E$4:$E$453,$B$66&amp;C71,申請額一覧!$K$4:$K$453,"&gt;0")</f>
        <v>0</v>
      </c>
      <c r="U71" s="231"/>
      <c r="V71" s="249" t="s">
        <v>16</v>
      </c>
      <c r="W71" s="250"/>
      <c r="X71" s="206">
        <f ca="1">SUMIF(申請額一覧!$E$4:$E$453,$B$66&amp;C71,申請額一覧!$K$4:$K$453)</f>
        <v>0</v>
      </c>
      <c r="Y71" s="207"/>
      <c r="Z71" s="207"/>
      <c r="AA71" s="207"/>
      <c r="AB71" s="23" t="s">
        <v>131</v>
      </c>
      <c r="AC71" s="53"/>
      <c r="AD71" s="53"/>
      <c r="AE71" s="54"/>
      <c r="AF71" s="54"/>
      <c r="AG71" s="55"/>
      <c r="AH71" s="55"/>
      <c r="AI71" s="55"/>
      <c r="AJ71" s="55"/>
      <c r="AK71" s="24"/>
      <c r="AL71" s="19"/>
    </row>
    <row r="72" spans="1:38" ht="17.25" customHeight="1">
      <c r="A72" s="228"/>
      <c r="B72" s="68" t="s">
        <v>121</v>
      </c>
      <c r="C72" s="36"/>
      <c r="D72" s="36"/>
      <c r="E72" s="36"/>
      <c r="F72" s="36"/>
      <c r="G72" s="36"/>
      <c r="H72" s="36"/>
      <c r="I72" s="36"/>
      <c r="J72" s="36"/>
      <c r="K72" s="36"/>
      <c r="L72" s="36"/>
      <c r="M72" s="36"/>
      <c r="N72" s="36"/>
      <c r="O72" s="36"/>
      <c r="P72" s="36"/>
      <c r="Q72" s="36"/>
      <c r="R72" s="36"/>
      <c r="S72" s="21"/>
      <c r="T72" s="230"/>
      <c r="U72" s="231"/>
      <c r="V72" s="249"/>
      <c r="W72" s="250"/>
      <c r="X72" s="206"/>
      <c r="Y72" s="207"/>
      <c r="Z72" s="207"/>
      <c r="AA72" s="207"/>
      <c r="AB72" s="23"/>
      <c r="AC72" s="240"/>
      <c r="AD72" s="240"/>
      <c r="AE72" s="229"/>
      <c r="AF72" s="229"/>
      <c r="AG72" s="205"/>
      <c r="AH72" s="205"/>
      <c r="AI72" s="205"/>
      <c r="AJ72" s="205"/>
      <c r="AK72" s="24"/>
      <c r="AL72" s="19"/>
    </row>
    <row r="73" spans="1:38" ht="17.25" customHeight="1">
      <c r="A73" s="228"/>
      <c r="B73" s="48">
        <v>41</v>
      </c>
      <c r="C73" s="36" t="s">
        <v>120</v>
      </c>
      <c r="D73" s="36"/>
      <c r="E73" s="36"/>
      <c r="F73" s="36"/>
      <c r="G73" s="36"/>
      <c r="H73" s="36"/>
      <c r="I73" s="36"/>
      <c r="J73" s="36"/>
      <c r="K73" s="36"/>
      <c r="L73" s="36"/>
      <c r="M73" s="36"/>
      <c r="N73" s="36"/>
      <c r="O73" s="36"/>
      <c r="P73" s="36"/>
      <c r="Q73" s="36"/>
      <c r="R73" s="36"/>
      <c r="S73" s="21"/>
      <c r="T73" s="230">
        <f ca="1">COUNTIFS(申請額一覧!$E$4:$E$453,$B$72&amp;C73,申請額一覧!$K$4:$K$453,"&gt;0")</f>
        <v>0</v>
      </c>
      <c r="U73" s="231"/>
      <c r="V73" s="249" t="s">
        <v>16</v>
      </c>
      <c r="W73" s="250"/>
      <c r="X73" s="206">
        <f ca="1">SUMIF(申請額一覧!$E$4:$E$453,$B$72&amp;C73,申請額一覧!$K$4:$K$453)</f>
        <v>0</v>
      </c>
      <c r="Y73" s="207"/>
      <c r="Z73" s="207"/>
      <c r="AA73" s="207"/>
      <c r="AB73" s="23" t="s">
        <v>131</v>
      </c>
      <c r="AC73" s="53"/>
      <c r="AD73" s="53"/>
      <c r="AE73" s="54"/>
      <c r="AF73" s="54"/>
      <c r="AG73" s="55"/>
      <c r="AH73" s="55"/>
      <c r="AI73" s="55"/>
      <c r="AJ73" s="55"/>
      <c r="AK73" s="24"/>
      <c r="AL73" s="19"/>
    </row>
    <row r="74" spans="1:38" ht="17.25" customHeight="1">
      <c r="A74" s="228"/>
      <c r="B74" s="48">
        <v>42</v>
      </c>
      <c r="C74" s="36" t="s">
        <v>105</v>
      </c>
      <c r="D74" s="36"/>
      <c r="E74" s="36"/>
      <c r="F74" s="36"/>
      <c r="G74" s="36"/>
      <c r="H74" s="36"/>
      <c r="I74" s="36"/>
      <c r="J74" s="36"/>
      <c r="K74" s="36"/>
      <c r="L74" s="36"/>
      <c r="M74" s="36"/>
      <c r="N74" s="36"/>
      <c r="O74" s="36"/>
      <c r="P74" s="36"/>
      <c r="Q74" s="36"/>
      <c r="R74" s="36"/>
      <c r="S74" s="21"/>
      <c r="T74" s="230">
        <f ca="1">COUNTIFS(申請額一覧!$E$4:$E$453,$B$72&amp;C74,申請額一覧!$K$4:$K$453,"&gt;0")</f>
        <v>0</v>
      </c>
      <c r="U74" s="231"/>
      <c r="V74" s="249" t="s">
        <v>16</v>
      </c>
      <c r="W74" s="250"/>
      <c r="X74" s="206">
        <f ca="1">SUMIF(申請額一覧!$E$4:$E$453,$B$72&amp;C74,申請額一覧!$K$4:$K$453)</f>
        <v>0</v>
      </c>
      <c r="Y74" s="207"/>
      <c r="Z74" s="207"/>
      <c r="AA74" s="207"/>
      <c r="AB74" s="23" t="s">
        <v>131</v>
      </c>
      <c r="AC74" s="53"/>
      <c r="AD74" s="53"/>
      <c r="AE74" s="54"/>
      <c r="AF74" s="54"/>
      <c r="AG74" s="55"/>
      <c r="AH74" s="55"/>
      <c r="AI74" s="55"/>
      <c r="AJ74" s="55"/>
      <c r="AK74" s="24"/>
      <c r="AL74" s="19"/>
    </row>
    <row r="75" spans="1:38" ht="17.25" customHeight="1">
      <c r="A75" s="228"/>
      <c r="B75" s="48">
        <v>43</v>
      </c>
      <c r="C75" s="36" t="s">
        <v>99</v>
      </c>
      <c r="D75" s="36"/>
      <c r="E75" s="36"/>
      <c r="F75" s="36"/>
      <c r="G75" s="36"/>
      <c r="H75" s="36"/>
      <c r="I75" s="36"/>
      <c r="J75" s="36"/>
      <c r="K75" s="36"/>
      <c r="L75" s="36"/>
      <c r="M75" s="36"/>
      <c r="N75" s="36"/>
      <c r="O75" s="36"/>
      <c r="P75" s="36"/>
      <c r="Q75" s="36"/>
      <c r="R75" s="36"/>
      <c r="S75" s="21"/>
      <c r="T75" s="230">
        <f ca="1">COUNTIFS(申請額一覧!$E$4:$E$453,$B$72&amp;C75,申請額一覧!$K$4:$K$453,"&gt;0")</f>
        <v>0</v>
      </c>
      <c r="U75" s="231"/>
      <c r="V75" s="249" t="s">
        <v>16</v>
      </c>
      <c r="W75" s="250"/>
      <c r="X75" s="206">
        <f ca="1">SUMIF(申請額一覧!$E$4:$E$453,$B$72&amp;C75,申請額一覧!$K$4:$K$453)</f>
        <v>0</v>
      </c>
      <c r="Y75" s="207"/>
      <c r="Z75" s="207"/>
      <c r="AA75" s="207"/>
      <c r="AB75" s="23" t="s">
        <v>131</v>
      </c>
      <c r="AC75" s="53"/>
      <c r="AD75" s="53"/>
      <c r="AE75" s="54"/>
      <c r="AF75" s="54"/>
      <c r="AG75" s="55"/>
      <c r="AH75" s="55"/>
      <c r="AI75" s="55"/>
      <c r="AJ75" s="55"/>
      <c r="AK75" s="24"/>
      <c r="AL75" s="19"/>
    </row>
    <row r="76" spans="1:38" ht="17.25" customHeight="1">
      <c r="A76" s="228"/>
      <c r="B76" s="56">
        <v>44</v>
      </c>
      <c r="C76" s="36" t="s">
        <v>100</v>
      </c>
      <c r="D76" s="36"/>
      <c r="E76" s="36"/>
      <c r="F76" s="36"/>
      <c r="G76" s="36"/>
      <c r="H76" s="36"/>
      <c r="I76" s="36"/>
      <c r="J76" s="36"/>
      <c r="K76" s="36"/>
      <c r="L76" s="36"/>
      <c r="M76" s="36"/>
      <c r="N76" s="36"/>
      <c r="O76" s="36"/>
      <c r="P76" s="36"/>
      <c r="Q76" s="36"/>
      <c r="R76" s="36"/>
      <c r="S76" s="21"/>
      <c r="T76" s="230">
        <f ca="1">COUNTIFS(申請額一覧!$E$4:$E$453,$B$72&amp;C76,申請額一覧!$K$4:$K$453,"&gt;0")</f>
        <v>0</v>
      </c>
      <c r="U76" s="231"/>
      <c r="V76" s="249" t="s">
        <v>16</v>
      </c>
      <c r="W76" s="250"/>
      <c r="X76" s="206">
        <f ca="1">SUMIF(申請額一覧!$E$4:$E$453,$B$72&amp;C76,申請額一覧!$K$4:$K$453)</f>
        <v>0</v>
      </c>
      <c r="Y76" s="207"/>
      <c r="Z76" s="207"/>
      <c r="AA76" s="207"/>
      <c r="AB76" s="23" t="s">
        <v>131</v>
      </c>
      <c r="AC76" s="53"/>
      <c r="AD76" s="53"/>
      <c r="AE76" s="54"/>
      <c r="AF76" s="54"/>
      <c r="AG76" s="55"/>
      <c r="AH76" s="55"/>
      <c r="AI76" s="55"/>
      <c r="AJ76" s="55"/>
      <c r="AK76" s="24"/>
      <c r="AL76" s="19"/>
    </row>
    <row r="77" spans="1:38" ht="17.25" customHeight="1">
      <c r="A77" s="228"/>
      <c r="B77" s="67">
        <v>45</v>
      </c>
      <c r="C77" s="36" t="s">
        <v>167</v>
      </c>
      <c r="D77" s="36"/>
      <c r="E77" s="36"/>
      <c r="F77" s="36"/>
      <c r="G77" s="36"/>
      <c r="H77" s="36"/>
      <c r="I77" s="36"/>
      <c r="J77" s="36"/>
      <c r="K77" s="36"/>
      <c r="L77" s="36"/>
      <c r="M77" s="36"/>
      <c r="N77" s="36"/>
      <c r="O77" s="36"/>
      <c r="P77" s="36"/>
      <c r="Q77" s="36"/>
      <c r="R77" s="36"/>
      <c r="S77" s="21"/>
      <c r="T77" s="230">
        <f ca="1">COUNTIFS(申請額一覧!$E$4:$E$453,$B$72&amp;C77,申請額一覧!$K$4:$K$453,"&gt;0")</f>
        <v>0</v>
      </c>
      <c r="U77" s="231"/>
      <c r="V77" s="249" t="s">
        <v>16</v>
      </c>
      <c r="W77" s="250"/>
      <c r="X77" s="206">
        <f ca="1">SUMIF(申請額一覧!$E$4:$E$453,$B$72&amp;C77,申請額一覧!$K$4:$K$453)</f>
        <v>0</v>
      </c>
      <c r="Y77" s="207"/>
      <c r="Z77" s="207"/>
      <c r="AA77" s="207"/>
      <c r="AB77" s="23" t="s">
        <v>131</v>
      </c>
      <c r="AC77" s="53"/>
      <c r="AD77" s="53"/>
      <c r="AE77" s="54"/>
      <c r="AF77" s="54"/>
      <c r="AG77" s="55"/>
      <c r="AH77" s="55"/>
      <c r="AI77" s="55"/>
      <c r="AJ77" s="55"/>
      <c r="AK77" s="24"/>
      <c r="AL77" s="19"/>
    </row>
    <row r="78" spans="1:38" ht="17.25" customHeight="1">
      <c r="A78" s="228"/>
      <c r="B78" s="35" t="s">
        <v>122</v>
      </c>
      <c r="C78" s="36"/>
      <c r="D78" s="36"/>
      <c r="E78" s="36"/>
      <c r="F78" s="36"/>
      <c r="G78" s="36"/>
      <c r="H78" s="36"/>
      <c r="I78" s="36"/>
      <c r="J78" s="36"/>
      <c r="K78" s="36"/>
      <c r="L78" s="36"/>
      <c r="M78" s="36"/>
      <c r="N78" s="36"/>
      <c r="O78" s="36"/>
      <c r="P78" s="36"/>
      <c r="Q78" s="36"/>
      <c r="R78" s="36"/>
      <c r="S78" s="21"/>
      <c r="T78" s="230"/>
      <c r="U78" s="231"/>
      <c r="V78" s="249"/>
      <c r="W78" s="250"/>
      <c r="X78" s="206"/>
      <c r="Y78" s="207"/>
      <c r="Z78" s="207"/>
      <c r="AA78" s="207"/>
      <c r="AB78" s="23"/>
      <c r="AC78" s="240"/>
      <c r="AD78" s="240"/>
      <c r="AE78" s="229"/>
      <c r="AF78" s="229"/>
      <c r="AG78" s="205"/>
      <c r="AH78" s="205"/>
      <c r="AI78" s="205"/>
      <c r="AJ78" s="205"/>
      <c r="AK78" s="24"/>
      <c r="AL78" s="19"/>
    </row>
    <row r="79" spans="1:38" ht="17.25" customHeight="1">
      <c r="A79" s="228"/>
      <c r="B79" s="56">
        <v>46</v>
      </c>
      <c r="C79" s="36" t="s">
        <v>123</v>
      </c>
      <c r="D79" s="36"/>
      <c r="E79" s="36"/>
      <c r="F79" s="36"/>
      <c r="G79" s="36"/>
      <c r="H79" s="36"/>
      <c r="I79" s="36"/>
      <c r="J79" s="36"/>
      <c r="K79" s="36"/>
      <c r="L79" s="36"/>
      <c r="M79" s="36"/>
      <c r="N79" s="36"/>
      <c r="O79" s="36"/>
      <c r="P79" s="36"/>
      <c r="Q79" s="36"/>
      <c r="R79" s="36"/>
      <c r="S79" s="21"/>
      <c r="T79" s="230">
        <f ca="1">COUNTIFS(申請額一覧!$E$4:$E$453,$B$78&amp;C79,申請額一覧!$K$4:$K$453,"&gt;0")</f>
        <v>0</v>
      </c>
      <c r="U79" s="231"/>
      <c r="V79" s="249" t="s">
        <v>16</v>
      </c>
      <c r="W79" s="250"/>
      <c r="X79" s="206">
        <f ca="1">SUMIF(申請額一覧!$E$4:$E$453,$B$78&amp;C79,申請額一覧!$K$4:$K$453)</f>
        <v>0</v>
      </c>
      <c r="Y79" s="207"/>
      <c r="Z79" s="207"/>
      <c r="AA79" s="207"/>
      <c r="AB79" s="23" t="s">
        <v>131</v>
      </c>
      <c r="AC79" s="53"/>
      <c r="AD79" s="53"/>
      <c r="AE79" s="54"/>
      <c r="AF79" s="54"/>
      <c r="AG79" s="55"/>
      <c r="AH79" s="55"/>
      <c r="AI79" s="55"/>
      <c r="AJ79" s="55"/>
      <c r="AK79" s="24"/>
      <c r="AL79" s="19"/>
    </row>
    <row r="80" spans="1:38" ht="17.25" customHeight="1">
      <c r="A80" s="228"/>
      <c r="B80" s="67">
        <v>47</v>
      </c>
      <c r="C80" s="36" t="s">
        <v>108</v>
      </c>
      <c r="D80" s="36"/>
      <c r="E80" s="36"/>
      <c r="F80" s="36"/>
      <c r="G80" s="36"/>
      <c r="H80" s="36"/>
      <c r="I80" s="36"/>
      <c r="J80" s="36"/>
      <c r="K80" s="36"/>
      <c r="L80" s="36"/>
      <c r="M80" s="36"/>
      <c r="N80" s="36"/>
      <c r="O80" s="36"/>
      <c r="P80" s="36"/>
      <c r="Q80" s="36"/>
      <c r="R80" s="36"/>
      <c r="S80" s="21"/>
      <c r="T80" s="230">
        <f ca="1">COUNTIFS(申請額一覧!$E$4:$E$453,$B$78&amp;C80,申請額一覧!$K$4:$K$453,"&gt;0")</f>
        <v>0</v>
      </c>
      <c r="U80" s="231"/>
      <c r="V80" s="249" t="s">
        <v>16</v>
      </c>
      <c r="W80" s="250"/>
      <c r="X80" s="206">
        <f ca="1">SUMIF(申請額一覧!$E$4:$E$453,$B$78&amp;C80,申請額一覧!$K$4:$K$453)</f>
        <v>0</v>
      </c>
      <c r="Y80" s="207"/>
      <c r="Z80" s="207"/>
      <c r="AA80" s="207"/>
      <c r="AB80" s="23" t="s">
        <v>131</v>
      </c>
      <c r="AC80" s="53"/>
      <c r="AD80" s="53"/>
      <c r="AE80" s="54"/>
      <c r="AF80" s="54"/>
      <c r="AG80" s="55"/>
      <c r="AH80" s="55"/>
      <c r="AI80" s="55"/>
      <c r="AJ80" s="55"/>
      <c r="AK80" s="24"/>
      <c r="AL80" s="19"/>
    </row>
    <row r="81" spans="1:38" ht="17.25" customHeight="1">
      <c r="A81" s="228"/>
      <c r="B81" s="35" t="s">
        <v>82</v>
      </c>
      <c r="C81" s="36"/>
      <c r="D81" s="36"/>
      <c r="E81" s="36"/>
      <c r="F81" s="36"/>
      <c r="G81" s="36"/>
      <c r="H81" s="36"/>
      <c r="I81" s="36"/>
      <c r="J81" s="36"/>
      <c r="K81" s="36"/>
      <c r="L81" s="36"/>
      <c r="M81" s="36"/>
      <c r="N81" s="36"/>
      <c r="O81" s="36"/>
      <c r="P81" s="36"/>
      <c r="Q81" s="36"/>
      <c r="R81" s="36"/>
      <c r="S81" s="21"/>
      <c r="T81" s="230"/>
      <c r="U81" s="231"/>
      <c r="V81" s="249"/>
      <c r="W81" s="250"/>
      <c r="X81" s="206"/>
      <c r="Y81" s="207"/>
      <c r="Z81" s="207"/>
      <c r="AA81" s="207"/>
      <c r="AB81" s="23"/>
      <c r="AC81" s="240"/>
      <c r="AD81" s="240"/>
      <c r="AE81" s="229"/>
      <c r="AF81" s="229"/>
      <c r="AG81" s="205"/>
      <c r="AH81" s="205"/>
      <c r="AI81" s="205"/>
      <c r="AJ81" s="205"/>
      <c r="AK81" s="24"/>
      <c r="AL81" s="19"/>
    </row>
    <row r="82" spans="1:38" ht="17.25" customHeight="1">
      <c r="A82" s="228"/>
      <c r="B82" s="67">
        <v>48</v>
      </c>
      <c r="C82" s="36" t="s">
        <v>117</v>
      </c>
      <c r="D82" s="36"/>
      <c r="E82" s="36"/>
      <c r="F82" s="36"/>
      <c r="G82" s="36"/>
      <c r="H82" s="36"/>
      <c r="I82" s="36"/>
      <c r="J82" s="36"/>
      <c r="K82" s="36"/>
      <c r="L82" s="36"/>
      <c r="M82" s="36"/>
      <c r="N82" s="36"/>
      <c r="O82" s="36"/>
      <c r="P82" s="36"/>
      <c r="Q82" s="36"/>
      <c r="R82" s="36"/>
      <c r="S82" s="21"/>
      <c r="T82" s="230">
        <f ca="1">COUNTIFS(申請額一覧!$E$4:$E$453,$B$81&amp;C82,申請額一覧!$K$4:$K$453,"&gt;0")</f>
        <v>0</v>
      </c>
      <c r="U82" s="231"/>
      <c r="V82" s="249" t="s">
        <v>16</v>
      </c>
      <c r="W82" s="250"/>
      <c r="X82" s="206">
        <f ca="1">SUMIF(申請額一覧!$E$4:$E$453,$B$81&amp;C82,申請額一覧!$K$4:$K$453)</f>
        <v>0</v>
      </c>
      <c r="Y82" s="207"/>
      <c r="Z82" s="207"/>
      <c r="AA82" s="207"/>
      <c r="AB82" s="23" t="s">
        <v>131</v>
      </c>
      <c r="AC82" s="53"/>
      <c r="AD82" s="53"/>
      <c r="AE82" s="54"/>
      <c r="AF82" s="54"/>
      <c r="AG82" s="55"/>
      <c r="AH82" s="55"/>
      <c r="AI82" s="55"/>
      <c r="AJ82" s="55"/>
      <c r="AK82" s="24"/>
      <c r="AL82" s="19"/>
    </row>
    <row r="83" spans="1:38" ht="17.25" customHeight="1">
      <c r="A83" s="228"/>
      <c r="B83" s="42">
        <v>49</v>
      </c>
      <c r="C83" s="36" t="s">
        <v>109</v>
      </c>
      <c r="D83" s="36"/>
      <c r="E83" s="36"/>
      <c r="F83" s="36"/>
      <c r="G83" s="36"/>
      <c r="H83" s="36"/>
      <c r="I83" s="36"/>
      <c r="J83" s="36"/>
      <c r="K83" s="36"/>
      <c r="L83" s="36"/>
      <c r="M83" s="36"/>
      <c r="N83" s="36"/>
      <c r="O83" s="36"/>
      <c r="P83" s="36"/>
      <c r="Q83" s="36"/>
      <c r="R83" s="36"/>
      <c r="S83" s="21"/>
      <c r="T83" s="230">
        <f ca="1">COUNTIFS(申請額一覧!$E$4:$E$453,$B$81&amp;C83,申請額一覧!$K$4:$K$453,"&gt;0")</f>
        <v>0</v>
      </c>
      <c r="U83" s="231"/>
      <c r="V83" s="249" t="s">
        <v>16</v>
      </c>
      <c r="W83" s="250"/>
      <c r="X83" s="206">
        <f ca="1">SUMIF(申請額一覧!$E$4:$E$453,$B$81&amp;C83,申請額一覧!$K$4:$K$453)</f>
        <v>0</v>
      </c>
      <c r="Y83" s="207"/>
      <c r="Z83" s="207"/>
      <c r="AA83" s="207"/>
      <c r="AB83" s="23" t="s">
        <v>131</v>
      </c>
      <c r="AC83" s="53"/>
      <c r="AD83" s="53"/>
      <c r="AE83" s="54"/>
      <c r="AF83" s="54"/>
      <c r="AG83" s="55"/>
      <c r="AH83" s="55"/>
      <c r="AI83" s="55"/>
      <c r="AJ83" s="55"/>
      <c r="AK83" s="24"/>
      <c r="AL83" s="19"/>
    </row>
    <row r="84" spans="1:38" ht="17.25" customHeight="1">
      <c r="A84" s="228"/>
      <c r="B84" s="56">
        <v>50</v>
      </c>
      <c r="C84" s="36" t="s">
        <v>110</v>
      </c>
      <c r="D84" s="36"/>
      <c r="E84" s="36"/>
      <c r="F84" s="36"/>
      <c r="G84" s="36"/>
      <c r="H84" s="36"/>
      <c r="I84" s="36"/>
      <c r="J84" s="36"/>
      <c r="K84" s="36"/>
      <c r="L84" s="36"/>
      <c r="M84" s="36"/>
      <c r="N84" s="36"/>
      <c r="O84" s="36"/>
      <c r="P84" s="36"/>
      <c r="Q84" s="36"/>
      <c r="R84" s="36"/>
      <c r="S84" s="21"/>
      <c r="T84" s="230">
        <f ca="1">COUNTIFS(申請額一覧!$E$4:$E$453,$B$81&amp;C84,申請額一覧!$K$4:$K$453,"&gt;0")</f>
        <v>0</v>
      </c>
      <c r="U84" s="231"/>
      <c r="V84" s="249" t="s">
        <v>16</v>
      </c>
      <c r="W84" s="250"/>
      <c r="X84" s="206">
        <f ca="1">SUMIF(申請額一覧!$E$4:$E$453,$B$81&amp;C84,申請額一覧!$K$4:$K$453)</f>
        <v>0</v>
      </c>
      <c r="Y84" s="207"/>
      <c r="Z84" s="207"/>
      <c r="AA84" s="207"/>
      <c r="AB84" s="23" t="s">
        <v>131</v>
      </c>
      <c r="AC84" s="53"/>
      <c r="AD84" s="53"/>
      <c r="AE84" s="54"/>
      <c r="AF84" s="54"/>
      <c r="AG84" s="55"/>
      <c r="AH84" s="55"/>
      <c r="AI84" s="55"/>
      <c r="AJ84" s="55"/>
      <c r="AK84" s="24"/>
      <c r="AL84" s="19"/>
    </row>
    <row r="85" spans="1:38" ht="17.25" customHeight="1">
      <c r="A85" s="228"/>
      <c r="B85" s="67">
        <v>51</v>
      </c>
      <c r="C85" s="36" t="s">
        <v>111</v>
      </c>
      <c r="D85" s="36"/>
      <c r="E85" s="36"/>
      <c r="F85" s="36"/>
      <c r="G85" s="36"/>
      <c r="H85" s="36"/>
      <c r="I85" s="36"/>
      <c r="J85" s="36"/>
      <c r="K85" s="36"/>
      <c r="L85" s="36"/>
      <c r="M85" s="36"/>
      <c r="N85" s="36"/>
      <c r="O85" s="36"/>
      <c r="P85" s="36"/>
      <c r="Q85" s="36"/>
      <c r="R85" s="36"/>
      <c r="S85" s="21"/>
      <c r="T85" s="230">
        <f ca="1">COUNTIFS(申請額一覧!$E$4:$E$453,$B$81&amp;C85,申請額一覧!$K$4:$K$453,"&gt;0")</f>
        <v>0</v>
      </c>
      <c r="U85" s="231"/>
      <c r="V85" s="249" t="s">
        <v>16</v>
      </c>
      <c r="W85" s="250"/>
      <c r="X85" s="206">
        <f ca="1">SUMIF(申請額一覧!$E$4:$E$453,$B$81&amp;C85,申請額一覧!$K$4:$K$453)</f>
        <v>0</v>
      </c>
      <c r="Y85" s="207"/>
      <c r="Z85" s="207"/>
      <c r="AA85" s="207"/>
      <c r="AB85" s="23" t="s">
        <v>131</v>
      </c>
      <c r="AC85" s="53"/>
      <c r="AD85" s="53"/>
      <c r="AE85" s="54"/>
      <c r="AF85" s="54"/>
      <c r="AG85" s="55"/>
      <c r="AH85" s="55"/>
      <c r="AI85" s="55"/>
      <c r="AJ85" s="55"/>
      <c r="AK85" s="24"/>
      <c r="AL85" s="19"/>
    </row>
    <row r="86" spans="1:38" ht="17.25" customHeight="1">
      <c r="A86" s="228"/>
      <c r="B86" s="67">
        <v>52</v>
      </c>
      <c r="C86" s="36" t="s">
        <v>101</v>
      </c>
      <c r="D86" s="36"/>
      <c r="E86" s="36"/>
      <c r="F86" s="36"/>
      <c r="G86" s="36"/>
      <c r="H86" s="36"/>
      <c r="I86" s="36"/>
      <c r="J86" s="36"/>
      <c r="K86" s="36"/>
      <c r="L86" s="36"/>
      <c r="M86" s="36"/>
      <c r="N86" s="36"/>
      <c r="O86" s="36"/>
      <c r="P86" s="36"/>
      <c r="Q86" s="36"/>
      <c r="R86" s="36"/>
      <c r="S86" s="21"/>
      <c r="T86" s="230">
        <f ca="1">COUNTIFS(申請額一覧!$E$4:$E$453,$B$81&amp;C86,申請額一覧!$K$4:$K$453,"&gt;0")</f>
        <v>0</v>
      </c>
      <c r="U86" s="231"/>
      <c r="V86" s="249" t="s">
        <v>16</v>
      </c>
      <c r="W86" s="250"/>
      <c r="X86" s="206">
        <f ca="1">SUMIF(申請額一覧!$E$4:$E$453,$B$81&amp;C86,申請額一覧!$K$4:$K$453)</f>
        <v>0</v>
      </c>
      <c r="Y86" s="207"/>
      <c r="Z86" s="207"/>
      <c r="AA86" s="207"/>
      <c r="AB86" s="23" t="s">
        <v>131</v>
      </c>
      <c r="AC86" s="53"/>
      <c r="AD86" s="53"/>
      <c r="AE86" s="54"/>
      <c r="AF86" s="54"/>
      <c r="AG86" s="55"/>
      <c r="AH86" s="55"/>
      <c r="AI86" s="55"/>
      <c r="AJ86" s="55"/>
      <c r="AK86" s="24"/>
      <c r="AL86" s="19"/>
    </row>
    <row r="87" spans="1:38" ht="17.25" customHeight="1">
      <c r="A87" s="228"/>
      <c r="B87" s="42">
        <v>53</v>
      </c>
      <c r="C87" s="36" t="s">
        <v>112</v>
      </c>
      <c r="D87" s="36"/>
      <c r="E87" s="36"/>
      <c r="F87" s="36"/>
      <c r="G87" s="36"/>
      <c r="H87" s="36"/>
      <c r="I87" s="36"/>
      <c r="J87" s="36"/>
      <c r="K87" s="36"/>
      <c r="L87" s="36"/>
      <c r="M87" s="36"/>
      <c r="N87" s="36"/>
      <c r="O87" s="36"/>
      <c r="P87" s="36"/>
      <c r="Q87" s="36"/>
      <c r="R87" s="36"/>
      <c r="S87" s="21"/>
      <c r="T87" s="230">
        <f ca="1">COUNTIFS(申請額一覧!$E$4:$E$453,$B$81&amp;C87,申請額一覧!$K$4:$K$453,"&gt;0")</f>
        <v>0</v>
      </c>
      <c r="U87" s="231"/>
      <c r="V87" s="249" t="s">
        <v>16</v>
      </c>
      <c r="W87" s="250"/>
      <c r="X87" s="206">
        <f ca="1">SUMIF(申請額一覧!$E$4:$E$453,$B$81&amp;C87,申請額一覧!$K$4:$K$453)</f>
        <v>0</v>
      </c>
      <c r="Y87" s="207"/>
      <c r="Z87" s="207"/>
      <c r="AA87" s="207"/>
      <c r="AB87" s="23" t="s">
        <v>131</v>
      </c>
      <c r="AC87" s="53"/>
      <c r="AD87" s="53"/>
      <c r="AE87" s="54"/>
      <c r="AF87" s="54"/>
      <c r="AG87" s="55"/>
      <c r="AH87" s="55"/>
      <c r="AI87" s="55"/>
      <c r="AJ87" s="55"/>
      <c r="AK87" s="24"/>
      <c r="AL87" s="19"/>
    </row>
    <row r="88" spans="1:38" ht="17.25" customHeight="1">
      <c r="A88" s="228"/>
      <c r="B88" s="56">
        <v>54</v>
      </c>
      <c r="C88" s="36" t="s">
        <v>113</v>
      </c>
      <c r="D88" s="36"/>
      <c r="E88" s="36"/>
      <c r="F88" s="36"/>
      <c r="G88" s="36"/>
      <c r="H88" s="36"/>
      <c r="I88" s="36"/>
      <c r="J88" s="36"/>
      <c r="K88" s="36"/>
      <c r="L88" s="36"/>
      <c r="M88" s="36"/>
      <c r="N88" s="36"/>
      <c r="O88" s="36"/>
      <c r="P88" s="36"/>
      <c r="Q88" s="36"/>
      <c r="R88" s="36"/>
      <c r="S88" s="21"/>
      <c r="T88" s="230">
        <f ca="1">COUNTIFS(申請額一覧!$E$4:$E$453,$B$81&amp;C88,申請額一覧!$K$4:$K$453,"&gt;0")</f>
        <v>0</v>
      </c>
      <c r="U88" s="231"/>
      <c r="V88" s="249" t="s">
        <v>16</v>
      </c>
      <c r="W88" s="250"/>
      <c r="X88" s="206">
        <f ca="1">SUMIF(申請額一覧!$E$4:$E$453,$B$81&amp;C88,申請額一覧!$K$4:$K$453)</f>
        <v>0</v>
      </c>
      <c r="Y88" s="207"/>
      <c r="Z88" s="207"/>
      <c r="AA88" s="207"/>
      <c r="AB88" s="23" t="s">
        <v>131</v>
      </c>
      <c r="AC88" s="53"/>
      <c r="AD88" s="53"/>
      <c r="AE88" s="54"/>
      <c r="AF88" s="54"/>
      <c r="AG88" s="55"/>
      <c r="AH88" s="55"/>
      <c r="AI88" s="55"/>
      <c r="AJ88" s="55"/>
      <c r="AK88" s="24"/>
      <c r="AL88" s="19"/>
    </row>
    <row r="89" spans="1:38" ht="17.25" customHeight="1">
      <c r="A89" s="228"/>
      <c r="B89" s="68" t="s">
        <v>83</v>
      </c>
      <c r="C89" s="36"/>
      <c r="D89" s="36"/>
      <c r="E89" s="36"/>
      <c r="F89" s="36"/>
      <c r="G89" s="36"/>
      <c r="H89" s="36"/>
      <c r="I89" s="36"/>
      <c r="J89" s="36"/>
      <c r="K89" s="36"/>
      <c r="L89" s="36"/>
      <c r="M89" s="44"/>
      <c r="N89" s="36"/>
      <c r="O89" s="36"/>
      <c r="P89" s="36"/>
      <c r="Q89" s="36"/>
      <c r="R89" s="36"/>
      <c r="S89" s="21"/>
      <c r="T89" s="230"/>
      <c r="U89" s="231"/>
      <c r="V89" s="249"/>
      <c r="W89" s="250"/>
      <c r="X89" s="206"/>
      <c r="Y89" s="207"/>
      <c r="Z89" s="207"/>
      <c r="AA89" s="207"/>
      <c r="AB89" s="23"/>
      <c r="AC89" s="240"/>
      <c r="AD89" s="240"/>
      <c r="AE89" s="229"/>
      <c r="AF89" s="229"/>
      <c r="AG89" s="205"/>
      <c r="AH89" s="205"/>
      <c r="AI89" s="205"/>
      <c r="AJ89" s="205"/>
      <c r="AK89" s="24"/>
      <c r="AL89" s="19"/>
    </row>
    <row r="90" spans="1:38" ht="17.25" customHeight="1">
      <c r="A90" s="228"/>
      <c r="B90" s="56">
        <v>55</v>
      </c>
      <c r="C90" s="36" t="s">
        <v>116</v>
      </c>
      <c r="D90" s="36"/>
      <c r="E90" s="36"/>
      <c r="F90" s="36"/>
      <c r="G90" s="36"/>
      <c r="H90" s="36"/>
      <c r="I90" s="36"/>
      <c r="J90" s="36"/>
      <c r="K90" s="36"/>
      <c r="L90" s="36"/>
      <c r="M90" s="36"/>
      <c r="N90" s="36"/>
      <c r="O90" s="36"/>
      <c r="P90" s="36"/>
      <c r="Q90" s="36"/>
      <c r="R90" s="36"/>
      <c r="S90" s="21"/>
      <c r="T90" s="230">
        <f ca="1">COUNTIFS(申請額一覧!$E$4:$E$453,$B$89&amp;C90,申請額一覧!$K$4:$K$453,"&gt;0")</f>
        <v>0</v>
      </c>
      <c r="U90" s="231"/>
      <c r="V90" s="249" t="s">
        <v>16</v>
      </c>
      <c r="W90" s="250"/>
      <c r="X90" s="206">
        <f ca="1">SUMIF(申請額一覧!$E$4:$E$453,$B$89&amp;C90,申請額一覧!$K$4:$K$453)</f>
        <v>0</v>
      </c>
      <c r="Y90" s="207"/>
      <c r="Z90" s="207"/>
      <c r="AA90" s="207"/>
      <c r="AB90" s="23" t="s">
        <v>131</v>
      </c>
      <c r="AC90" s="53"/>
      <c r="AD90" s="53"/>
      <c r="AE90" s="54"/>
      <c r="AF90" s="54"/>
      <c r="AG90" s="55"/>
      <c r="AH90" s="55"/>
      <c r="AI90" s="55"/>
      <c r="AJ90" s="55"/>
      <c r="AK90" s="24"/>
      <c r="AL90" s="19"/>
    </row>
    <row r="91" spans="1:38" ht="15.75" customHeight="1" thickBot="1">
      <c r="A91" s="228"/>
      <c r="B91" s="42">
        <v>56</v>
      </c>
      <c r="C91" s="50" t="s">
        <v>103</v>
      </c>
      <c r="D91" s="50"/>
      <c r="E91" s="50"/>
      <c r="F91" s="50"/>
      <c r="G91" s="50"/>
      <c r="H91" s="50"/>
      <c r="I91" s="50"/>
      <c r="J91" s="50"/>
      <c r="K91" s="50"/>
      <c r="L91" s="50"/>
      <c r="M91" s="50"/>
      <c r="N91" s="50"/>
      <c r="O91" s="50"/>
      <c r="P91" s="50"/>
      <c r="Q91" s="50"/>
      <c r="R91" s="50"/>
      <c r="S91" s="30"/>
      <c r="T91" s="230">
        <f ca="1">COUNTIFS(申請額一覧!$E$4:$E$453,$B$89&amp;C91,申請額一覧!$K$4:$K$453,"&gt;0")</f>
        <v>0</v>
      </c>
      <c r="U91" s="231"/>
      <c r="V91" s="252" t="s">
        <v>16</v>
      </c>
      <c r="W91" s="253"/>
      <c r="X91" s="206">
        <f ca="1">SUMIF(申請額一覧!$E$4:$E$453,$B$89&amp;C91,申請額一覧!$K$4:$K$453)</f>
        <v>0</v>
      </c>
      <c r="Y91" s="207"/>
      <c r="Z91" s="207"/>
      <c r="AA91" s="207"/>
      <c r="AB91" s="31" t="s">
        <v>131</v>
      </c>
      <c r="AC91" s="53"/>
      <c r="AD91" s="53"/>
      <c r="AE91" s="54"/>
      <c r="AF91" s="54"/>
      <c r="AG91" s="55"/>
      <c r="AH91" s="55"/>
      <c r="AI91" s="55"/>
      <c r="AJ91" s="55"/>
      <c r="AK91" s="24"/>
      <c r="AL91" s="19"/>
    </row>
    <row r="92" spans="1:38" ht="20.25" customHeight="1" thickBot="1">
      <c r="A92" s="306" t="s">
        <v>30</v>
      </c>
      <c r="B92" s="307"/>
      <c r="C92" s="307"/>
      <c r="D92" s="307"/>
      <c r="E92" s="307"/>
      <c r="F92" s="307"/>
      <c r="G92" s="307"/>
      <c r="H92" s="307"/>
      <c r="I92" s="307"/>
      <c r="J92" s="307"/>
      <c r="K92" s="307"/>
      <c r="L92" s="307"/>
      <c r="M92" s="307"/>
      <c r="N92" s="307"/>
      <c r="O92" s="307"/>
      <c r="P92" s="307"/>
      <c r="Q92" s="307"/>
      <c r="R92" s="307"/>
      <c r="S92" s="308"/>
      <c r="T92" s="264">
        <f ca="1">SUM(T51:U91)</f>
        <v>0</v>
      </c>
      <c r="U92" s="265"/>
      <c r="V92" s="266" t="s">
        <v>16</v>
      </c>
      <c r="W92" s="267"/>
      <c r="X92" s="256">
        <f ca="1">SUM(X51:AA91)</f>
        <v>0</v>
      </c>
      <c r="Y92" s="257"/>
      <c r="Z92" s="257"/>
      <c r="AA92" s="257"/>
      <c r="AB92" s="32" t="s">
        <v>131</v>
      </c>
      <c r="AC92" s="240"/>
      <c r="AD92" s="240"/>
      <c r="AE92" s="229"/>
      <c r="AF92" s="229"/>
      <c r="AG92" s="205"/>
      <c r="AH92" s="205"/>
      <c r="AI92" s="205"/>
      <c r="AJ92" s="205"/>
      <c r="AK92" s="24"/>
      <c r="AL92" s="19"/>
    </row>
    <row r="93" spans="1:38" ht="29.25" customHeight="1" thickBot="1">
      <c r="A93" s="310" t="s">
        <v>130</v>
      </c>
      <c r="B93" s="311"/>
      <c r="C93" s="311"/>
      <c r="D93" s="311"/>
      <c r="E93" s="311"/>
      <c r="F93" s="311"/>
      <c r="G93" s="311"/>
      <c r="H93" s="311"/>
      <c r="I93" s="311"/>
      <c r="J93" s="311"/>
      <c r="K93" s="311"/>
      <c r="L93" s="311"/>
      <c r="M93" s="311"/>
      <c r="N93" s="311"/>
      <c r="O93" s="311"/>
      <c r="P93" s="311"/>
      <c r="Q93" s="311"/>
      <c r="R93" s="311"/>
      <c r="S93" s="312"/>
      <c r="T93" s="302">
        <f ca="1">SUM(T30,T35,T47,T50,T92)</f>
        <v>2</v>
      </c>
      <c r="U93" s="303"/>
      <c r="V93" s="266" t="s">
        <v>16</v>
      </c>
      <c r="W93" s="267"/>
      <c r="X93" s="304">
        <f ca="1">SUM(X30,X35,X47,X50,X92)</f>
        <v>20000</v>
      </c>
      <c r="Y93" s="305"/>
      <c r="Z93" s="305"/>
      <c r="AA93" s="305"/>
      <c r="AB93" s="70" t="s">
        <v>131</v>
      </c>
      <c r="AC93" s="5"/>
    </row>
    <row r="94" spans="1:38" s="73" customFormat="1">
      <c r="A94" s="71"/>
      <c r="B94" s="72"/>
      <c r="C94" s="72"/>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c r="AH94" s="72"/>
      <c r="AI94" s="72"/>
      <c r="AJ94" s="72"/>
      <c r="AK94" s="72"/>
      <c r="AL94" s="72"/>
    </row>
    <row r="95" spans="1:38" s="72" customFormat="1">
      <c r="A95" s="71"/>
      <c r="B95" s="71"/>
      <c r="C95" s="71"/>
      <c r="D95" s="71"/>
      <c r="E95" s="71"/>
      <c r="F95" s="71"/>
      <c r="G95" s="71"/>
      <c r="H95" s="71"/>
      <c r="I95" s="71"/>
      <c r="J95" s="71"/>
      <c r="K95" s="71"/>
      <c r="L95" s="71"/>
      <c r="M95" s="71"/>
      <c r="N95" s="71"/>
      <c r="O95" s="71"/>
      <c r="P95" s="71"/>
      <c r="Q95" s="71"/>
      <c r="R95" s="71"/>
      <c r="S95" s="71"/>
      <c r="T95" s="71"/>
      <c r="U95" s="71"/>
      <c r="V95" s="71"/>
      <c r="W95" s="71"/>
      <c r="X95" s="71"/>
      <c r="Y95" s="71"/>
      <c r="Z95" s="71"/>
      <c r="AA95" s="71"/>
      <c r="AB95" s="71"/>
      <c r="AC95" s="71"/>
      <c r="AD95" s="71"/>
      <c r="AE95" s="71"/>
      <c r="AF95" s="71"/>
      <c r="AG95" s="71"/>
      <c r="AH95" s="71"/>
      <c r="AI95" s="71"/>
      <c r="AJ95" s="71"/>
      <c r="AK95" s="71"/>
      <c r="AL95" s="71"/>
    </row>
    <row r="96" spans="1:38" s="73" customFormat="1">
      <c r="A96" s="71"/>
      <c r="B96" s="72"/>
      <c r="C96" s="72"/>
      <c r="D96" s="72"/>
      <c r="E96" s="72"/>
      <c r="F96" s="72"/>
      <c r="G96" s="72"/>
      <c r="H96" s="72"/>
      <c r="I96" s="72"/>
      <c r="J96" s="72"/>
      <c r="K96" s="72"/>
      <c r="L96" s="72"/>
      <c r="M96" s="72"/>
      <c r="N96" s="72"/>
      <c r="O96" s="72"/>
      <c r="P96" s="72"/>
      <c r="Q96" s="72"/>
      <c r="R96" s="72"/>
      <c r="S96" s="72"/>
      <c r="T96" s="72"/>
      <c r="U96" s="72"/>
      <c r="V96" s="72"/>
      <c r="W96" s="72"/>
      <c r="X96" s="72"/>
      <c r="Y96" s="72"/>
      <c r="Z96" s="72"/>
      <c r="AA96" s="72"/>
      <c r="AB96" s="72"/>
      <c r="AC96" s="72"/>
      <c r="AD96" s="72"/>
      <c r="AE96" s="72"/>
      <c r="AF96" s="72"/>
      <c r="AG96" s="72"/>
      <c r="AH96" s="72"/>
      <c r="AI96" s="72"/>
      <c r="AJ96" s="72"/>
      <c r="AK96" s="72"/>
      <c r="AL96" s="72"/>
    </row>
    <row r="97" spans="1:38" s="72" customFormat="1">
      <c r="A97" s="73"/>
      <c r="B97" s="73"/>
      <c r="C97" s="73"/>
      <c r="D97" s="73"/>
      <c r="E97" s="73"/>
      <c r="F97" s="73"/>
      <c r="G97" s="73"/>
      <c r="H97" s="73"/>
      <c r="I97" s="73"/>
      <c r="J97" s="73"/>
      <c r="K97" s="73"/>
      <c r="L97" s="73"/>
      <c r="M97" s="73"/>
      <c r="N97" s="73"/>
      <c r="O97" s="73"/>
      <c r="P97" s="73"/>
      <c r="Q97" s="73"/>
      <c r="R97" s="73"/>
      <c r="S97" s="73"/>
      <c r="T97" s="73"/>
      <c r="U97" s="73"/>
      <c r="V97" s="73"/>
      <c r="W97" s="73"/>
      <c r="X97" s="73"/>
      <c r="Y97" s="73"/>
      <c r="Z97" s="73"/>
      <c r="AA97" s="73"/>
      <c r="AB97" s="73"/>
      <c r="AC97" s="73"/>
      <c r="AD97" s="73"/>
      <c r="AE97" s="73"/>
      <c r="AF97" s="73"/>
      <c r="AG97" s="73"/>
      <c r="AH97" s="73"/>
      <c r="AI97" s="73"/>
      <c r="AJ97" s="73"/>
      <c r="AK97" s="73"/>
      <c r="AL97" s="73"/>
    </row>
  </sheetData>
  <sheetProtection password="F248" sheet="1" objects="1" scenarios="1"/>
  <mergeCells count="365">
    <mergeCell ref="A17:A18"/>
    <mergeCell ref="V93:W93"/>
    <mergeCell ref="T93:U93"/>
    <mergeCell ref="X93:AA93"/>
    <mergeCell ref="A21:S21"/>
    <mergeCell ref="A3:AB3"/>
    <mergeCell ref="A4:AB4"/>
    <mergeCell ref="T91:U91"/>
    <mergeCell ref="V91:W91"/>
    <mergeCell ref="X91:AA91"/>
    <mergeCell ref="A47:S47"/>
    <mergeCell ref="A50:S50"/>
    <mergeCell ref="A35:S35"/>
    <mergeCell ref="A30:S30"/>
    <mergeCell ref="A92:S92"/>
    <mergeCell ref="A93:S93"/>
    <mergeCell ref="T87:U87"/>
    <mergeCell ref="V87:W87"/>
    <mergeCell ref="X87:AA87"/>
    <mergeCell ref="T88:U88"/>
    <mergeCell ref="V88:W88"/>
    <mergeCell ref="X88:AA88"/>
    <mergeCell ref="T90:U90"/>
    <mergeCell ref="V90:W90"/>
    <mergeCell ref="X90:AA90"/>
    <mergeCell ref="T79:U79"/>
    <mergeCell ref="V79:W79"/>
    <mergeCell ref="X79:AA79"/>
    <mergeCell ref="T85:U85"/>
    <mergeCell ref="V85:W85"/>
    <mergeCell ref="X85:AA85"/>
    <mergeCell ref="T86:U86"/>
    <mergeCell ref="V86:W86"/>
    <mergeCell ref="X86:AA86"/>
    <mergeCell ref="T75:U75"/>
    <mergeCell ref="V75:W75"/>
    <mergeCell ref="X75:AA75"/>
    <mergeCell ref="T76:U76"/>
    <mergeCell ref="V76:W76"/>
    <mergeCell ref="X76:AA76"/>
    <mergeCell ref="T77:U77"/>
    <mergeCell ref="V77:W77"/>
    <mergeCell ref="X77:AA77"/>
    <mergeCell ref="T71:U71"/>
    <mergeCell ref="V71:W71"/>
    <mergeCell ref="X71:AA71"/>
    <mergeCell ref="T73:U73"/>
    <mergeCell ref="V73:W73"/>
    <mergeCell ref="X73:AA73"/>
    <mergeCell ref="T74:U74"/>
    <mergeCell ref="V74:W74"/>
    <mergeCell ref="X74:AA74"/>
    <mergeCell ref="T68:U68"/>
    <mergeCell ref="V68:W68"/>
    <mergeCell ref="X68:AA68"/>
    <mergeCell ref="T69:U69"/>
    <mergeCell ref="V69:W69"/>
    <mergeCell ref="X69:AA69"/>
    <mergeCell ref="T70:U70"/>
    <mergeCell ref="V70:W70"/>
    <mergeCell ref="X70:AA70"/>
    <mergeCell ref="T64:U64"/>
    <mergeCell ref="V64:W64"/>
    <mergeCell ref="X64:AA64"/>
    <mergeCell ref="T65:U65"/>
    <mergeCell ref="V65:W65"/>
    <mergeCell ref="X65:AA65"/>
    <mergeCell ref="T67:U67"/>
    <mergeCell ref="V67:W67"/>
    <mergeCell ref="X67:AA67"/>
    <mergeCell ref="T61:U61"/>
    <mergeCell ref="V61:W61"/>
    <mergeCell ref="X61:AA61"/>
    <mergeCell ref="T62:U62"/>
    <mergeCell ref="V62:W62"/>
    <mergeCell ref="X62:AA62"/>
    <mergeCell ref="T63:U63"/>
    <mergeCell ref="V63:W63"/>
    <mergeCell ref="X63:AA63"/>
    <mergeCell ref="X39:AA39"/>
    <mergeCell ref="T52:U52"/>
    <mergeCell ref="V52:W52"/>
    <mergeCell ref="X52:AA52"/>
    <mergeCell ref="T53:U53"/>
    <mergeCell ref="V53:W53"/>
    <mergeCell ref="X53:AA53"/>
    <mergeCell ref="T54:U54"/>
    <mergeCell ref="V54:W54"/>
    <mergeCell ref="X54:AA54"/>
    <mergeCell ref="T50:U50"/>
    <mergeCell ref="V50:W50"/>
    <mergeCell ref="X50:AA50"/>
    <mergeCell ref="T45:U45"/>
    <mergeCell ref="V45:W45"/>
    <mergeCell ref="T42:U42"/>
    <mergeCell ref="V42:W42"/>
    <mergeCell ref="T40:U40"/>
    <mergeCell ref="V40:W40"/>
    <mergeCell ref="J15:L15"/>
    <mergeCell ref="B11:D11"/>
    <mergeCell ref="B12:D12"/>
    <mergeCell ref="T30:U30"/>
    <mergeCell ref="V30:W30"/>
    <mergeCell ref="V27:W27"/>
    <mergeCell ref="V24:W24"/>
    <mergeCell ref="H13:I13"/>
    <mergeCell ref="K13:M13"/>
    <mergeCell ref="B17:I17"/>
    <mergeCell ref="J17:L17"/>
    <mergeCell ref="M17:Q17"/>
    <mergeCell ref="R17:T17"/>
    <mergeCell ref="U17:AB17"/>
    <mergeCell ref="B18:I18"/>
    <mergeCell ref="J18:L18"/>
    <mergeCell ref="M18:Q18"/>
    <mergeCell ref="R18:T18"/>
    <mergeCell ref="U18:AB18"/>
    <mergeCell ref="X23:AA23"/>
    <mergeCell ref="X24:AA24"/>
    <mergeCell ref="T33:U33"/>
    <mergeCell ref="V33:W33"/>
    <mergeCell ref="X33:AA33"/>
    <mergeCell ref="T32:U32"/>
    <mergeCell ref="V32:W32"/>
    <mergeCell ref="X32:AA32"/>
    <mergeCell ref="AC32:AD32"/>
    <mergeCell ref="AE32:AF32"/>
    <mergeCell ref="AG32:AJ32"/>
    <mergeCell ref="X35:AA35"/>
    <mergeCell ref="X92:AA92"/>
    <mergeCell ref="AG92:AJ92"/>
    <mergeCell ref="T83:U83"/>
    <mergeCell ref="V83:W83"/>
    <mergeCell ref="T84:U84"/>
    <mergeCell ref="V84:W84"/>
    <mergeCell ref="X84:AA84"/>
    <mergeCell ref="X80:AA80"/>
    <mergeCell ref="AC60:AD60"/>
    <mergeCell ref="AE60:AF60"/>
    <mergeCell ref="T57:U57"/>
    <mergeCell ref="V57:W57"/>
    <mergeCell ref="AC57:AD57"/>
    <mergeCell ref="AE57:AF57"/>
    <mergeCell ref="T51:U51"/>
    <mergeCell ref="V51:W51"/>
    <mergeCell ref="AC51:AD51"/>
    <mergeCell ref="T56:U56"/>
    <mergeCell ref="V56:W56"/>
    <mergeCell ref="X56:AA56"/>
    <mergeCell ref="T58:U58"/>
    <mergeCell ref="AC50:AD50"/>
    <mergeCell ref="AE50:AF50"/>
    <mergeCell ref="A31:A34"/>
    <mergeCell ref="A48:A49"/>
    <mergeCell ref="T89:U89"/>
    <mergeCell ref="V89:W89"/>
    <mergeCell ref="AC89:AD89"/>
    <mergeCell ref="AE89:AF89"/>
    <mergeCell ref="T80:U80"/>
    <mergeCell ref="V80:W80"/>
    <mergeCell ref="T81:U81"/>
    <mergeCell ref="V81:W81"/>
    <mergeCell ref="AC81:AD81"/>
    <mergeCell ref="AE72:AF72"/>
    <mergeCell ref="T66:U66"/>
    <mergeCell ref="V66:W66"/>
    <mergeCell ref="AC66:AD66"/>
    <mergeCell ref="AE66:AF66"/>
    <mergeCell ref="T60:U60"/>
    <mergeCell ref="V60:W60"/>
    <mergeCell ref="V48:W48"/>
    <mergeCell ref="AC48:AD48"/>
    <mergeCell ref="AE48:AF48"/>
    <mergeCell ref="T55:U55"/>
    <mergeCell ref="V55:W55"/>
    <mergeCell ref="X55:AA55"/>
    <mergeCell ref="A7:G7"/>
    <mergeCell ref="T92:U92"/>
    <mergeCell ref="V92:W92"/>
    <mergeCell ref="AC92:AD92"/>
    <mergeCell ref="AE92:AF92"/>
    <mergeCell ref="T82:U82"/>
    <mergeCell ref="V82:W82"/>
    <mergeCell ref="AE81:AF81"/>
    <mergeCell ref="T78:U78"/>
    <mergeCell ref="V78:W78"/>
    <mergeCell ref="AC78:AD78"/>
    <mergeCell ref="AE78:AF78"/>
    <mergeCell ref="T72:U72"/>
    <mergeCell ref="V72:W72"/>
    <mergeCell ref="AC72:AD72"/>
    <mergeCell ref="AE51:AF51"/>
    <mergeCell ref="X51:AA51"/>
    <mergeCell ref="X57:AA57"/>
    <mergeCell ref="X60:AA60"/>
    <mergeCell ref="T49:U49"/>
    <mergeCell ref="V49:W49"/>
    <mergeCell ref="AC49:AD49"/>
    <mergeCell ref="AE49:AF49"/>
    <mergeCell ref="T48:U48"/>
    <mergeCell ref="V58:W58"/>
    <mergeCell ref="X58:AA58"/>
    <mergeCell ref="T59:U59"/>
    <mergeCell ref="V59:W59"/>
    <mergeCell ref="X59:AA59"/>
    <mergeCell ref="T46:U46"/>
    <mergeCell ref="V46:W46"/>
    <mergeCell ref="AC46:AD46"/>
    <mergeCell ref="AE46:AF46"/>
    <mergeCell ref="X46:AA46"/>
    <mergeCell ref="X48:AA48"/>
    <mergeCell ref="X49:AA49"/>
    <mergeCell ref="T47:U47"/>
    <mergeCell ref="V47:W47"/>
    <mergeCell ref="X47:AA47"/>
    <mergeCell ref="AC47:AD47"/>
    <mergeCell ref="AE47:AF47"/>
    <mergeCell ref="AC45:AD45"/>
    <mergeCell ref="AE45:AF45"/>
    <mergeCell ref="T44:U44"/>
    <mergeCell ref="V44:W44"/>
    <mergeCell ref="AC44:AD44"/>
    <mergeCell ref="AE44:AF44"/>
    <mergeCell ref="X44:AA44"/>
    <mergeCell ref="X45:AA45"/>
    <mergeCell ref="T43:U43"/>
    <mergeCell ref="V43:W43"/>
    <mergeCell ref="AC43:AD43"/>
    <mergeCell ref="AE43:AF43"/>
    <mergeCell ref="AC42:AD42"/>
    <mergeCell ref="AE42:AF42"/>
    <mergeCell ref="T41:U41"/>
    <mergeCell ref="V41:W41"/>
    <mergeCell ref="AC41:AD41"/>
    <mergeCell ref="AE41:AF41"/>
    <mergeCell ref="X41:AA41"/>
    <mergeCell ref="X42:AA42"/>
    <mergeCell ref="X43:AA43"/>
    <mergeCell ref="AC40:AD40"/>
    <mergeCell ref="AE40:AF40"/>
    <mergeCell ref="T36:U36"/>
    <mergeCell ref="V36:W36"/>
    <mergeCell ref="AC36:AD36"/>
    <mergeCell ref="AE36:AF36"/>
    <mergeCell ref="V34:W34"/>
    <mergeCell ref="AC34:AD34"/>
    <mergeCell ref="AE34:AF34"/>
    <mergeCell ref="X34:AA34"/>
    <mergeCell ref="X36:AA36"/>
    <mergeCell ref="X40:AA40"/>
    <mergeCell ref="AC35:AD35"/>
    <mergeCell ref="AE35:AF35"/>
    <mergeCell ref="T37:U37"/>
    <mergeCell ref="V37:W37"/>
    <mergeCell ref="X37:AA37"/>
    <mergeCell ref="T38:U38"/>
    <mergeCell ref="V38:W38"/>
    <mergeCell ref="X38:AA38"/>
    <mergeCell ref="T39:U39"/>
    <mergeCell ref="V39:W39"/>
    <mergeCell ref="T35:U35"/>
    <mergeCell ref="V35:W35"/>
    <mergeCell ref="V31:W31"/>
    <mergeCell ref="AC31:AD31"/>
    <mergeCell ref="AE31:AF31"/>
    <mergeCell ref="V29:W29"/>
    <mergeCell ref="AC29:AD29"/>
    <mergeCell ref="AE29:AF29"/>
    <mergeCell ref="V28:W28"/>
    <mergeCell ref="AC28:AD28"/>
    <mergeCell ref="AE28:AF28"/>
    <mergeCell ref="X28:AA28"/>
    <mergeCell ref="X29:AA29"/>
    <mergeCell ref="X31:AA31"/>
    <mergeCell ref="X30:AA30"/>
    <mergeCell ref="AC30:AD30"/>
    <mergeCell ref="AE30:AF30"/>
    <mergeCell ref="AG22:AJ22"/>
    <mergeCell ref="AG23:AJ23"/>
    <mergeCell ref="AG24:AJ24"/>
    <mergeCell ref="AC21:AF21"/>
    <mergeCell ref="AC27:AD27"/>
    <mergeCell ref="AE27:AF27"/>
    <mergeCell ref="V26:W26"/>
    <mergeCell ref="AC26:AD26"/>
    <mergeCell ref="AE26:AF26"/>
    <mergeCell ref="A36:A46"/>
    <mergeCell ref="A51:A91"/>
    <mergeCell ref="AE23:AF23"/>
    <mergeCell ref="AC23:AD23"/>
    <mergeCell ref="AE22:AF22"/>
    <mergeCell ref="AC22:AD22"/>
    <mergeCell ref="T22:U22"/>
    <mergeCell ref="V22:W22"/>
    <mergeCell ref="T25:U25"/>
    <mergeCell ref="T26:U26"/>
    <mergeCell ref="T27:U27"/>
    <mergeCell ref="T28:U28"/>
    <mergeCell ref="T29:U29"/>
    <mergeCell ref="T31:U31"/>
    <mergeCell ref="T34:U34"/>
    <mergeCell ref="V23:W23"/>
    <mergeCell ref="V25:W25"/>
    <mergeCell ref="AC25:AD25"/>
    <mergeCell ref="AE25:AF25"/>
    <mergeCell ref="T24:U24"/>
    <mergeCell ref="X25:AA25"/>
    <mergeCell ref="X26:AA26"/>
    <mergeCell ref="X27:AA27"/>
    <mergeCell ref="AC24:AD24"/>
    <mergeCell ref="A11:A15"/>
    <mergeCell ref="Z6:AA6"/>
    <mergeCell ref="W6:X6"/>
    <mergeCell ref="T6:U6"/>
    <mergeCell ref="B13:D14"/>
    <mergeCell ref="AG25:AJ25"/>
    <mergeCell ref="AG26:AJ26"/>
    <mergeCell ref="B15:I15"/>
    <mergeCell ref="E12:AB12"/>
    <mergeCell ref="E11:AB11"/>
    <mergeCell ref="E14:AB14"/>
    <mergeCell ref="M15:Q15"/>
    <mergeCell ref="U15:AB15"/>
    <mergeCell ref="R15:T15"/>
    <mergeCell ref="A22:A29"/>
    <mergeCell ref="AE24:AF24"/>
    <mergeCell ref="T23:U23"/>
    <mergeCell ref="AG27:AJ27"/>
    <mergeCell ref="AG28:AJ28"/>
    <mergeCell ref="AG29:AJ29"/>
    <mergeCell ref="AG21:AL21"/>
    <mergeCell ref="X21:AB21"/>
    <mergeCell ref="T21:W21"/>
    <mergeCell ref="X22:AA22"/>
    <mergeCell ref="AG31:AJ31"/>
    <mergeCell ref="AG34:AJ34"/>
    <mergeCell ref="AG36:AJ36"/>
    <mergeCell ref="AG40:AJ40"/>
    <mergeCell ref="AG35:AJ35"/>
    <mergeCell ref="AG41:AJ41"/>
    <mergeCell ref="AG30:AJ30"/>
    <mergeCell ref="AG42:AJ42"/>
    <mergeCell ref="AG43:AJ43"/>
    <mergeCell ref="AG44:AJ44"/>
    <mergeCell ref="AG45:AJ45"/>
    <mergeCell ref="AG46:AJ46"/>
    <mergeCell ref="AG48:AJ48"/>
    <mergeCell ref="AG49:AJ49"/>
    <mergeCell ref="AG51:AJ51"/>
    <mergeCell ref="AG57:AJ57"/>
    <mergeCell ref="AG50:AJ50"/>
    <mergeCell ref="AG47:AJ47"/>
    <mergeCell ref="AG60:AJ60"/>
    <mergeCell ref="AG66:AJ66"/>
    <mergeCell ref="AG72:AJ72"/>
    <mergeCell ref="AG78:AJ78"/>
    <mergeCell ref="AG81:AJ81"/>
    <mergeCell ref="AG89:AJ89"/>
    <mergeCell ref="X66:AA66"/>
    <mergeCell ref="X72:AA72"/>
    <mergeCell ref="X78:AA78"/>
    <mergeCell ref="X81:AA81"/>
    <mergeCell ref="X89:AA89"/>
    <mergeCell ref="X82:AA82"/>
    <mergeCell ref="X83:AA83"/>
  </mergeCells>
  <phoneticPr fontId="3"/>
  <dataValidations count="2">
    <dataValidation imeMode="disabled" allowBlank="1" showInputMessage="1" showErrorMessage="1" sqref="T6:U6 W6:X6 Z6:AA6 H13:I13 K13:M13 M17:Q17 U17:AB17"/>
    <dataValidation imeMode="fullKatakana" allowBlank="1" showInputMessage="1" showErrorMessage="1" sqref="E11:AB11"/>
  </dataValidations>
  <printOptions horizontalCentered="1"/>
  <pageMargins left="0.70866141732283472" right="0.70866141732283472" top="0.74803149606299213" bottom="0.74803149606299213" header="0.31496062992125984" footer="0.31496062992125984"/>
  <pageSetup paperSize="9" scale="93" orientation="portrait" horizontalDpi="4294967294"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M103"/>
  <sheetViews>
    <sheetView showGridLines="0" view="pageBreakPreview" zoomScale="65" zoomScaleNormal="140" zoomScaleSheetLayoutView="65" workbookViewId="0">
      <selection activeCell="I9" sqref="I9"/>
    </sheetView>
  </sheetViews>
  <sheetFormatPr defaultColWidth="2.25" defaultRowHeight="13.5"/>
  <cols>
    <col min="1" max="1" width="2.25" style="74"/>
    <col min="2" max="2" width="3.125" style="74" customWidth="1"/>
    <col min="3" max="3" width="16.875" style="74" customWidth="1"/>
    <col min="4" max="4" width="12.875" style="74" customWidth="1"/>
    <col min="5" max="7" width="18.875" style="74" customWidth="1"/>
    <col min="8" max="8" width="20.25" style="74" customWidth="1"/>
    <col min="9" max="11" width="17.25" style="74" customWidth="1"/>
    <col min="12" max="12" width="14.125" style="74" customWidth="1"/>
    <col min="13" max="13" width="19.25" style="74" bestFit="1" customWidth="1"/>
    <col min="14" max="16384" width="2.25" style="74"/>
  </cols>
  <sheetData>
    <row r="1" spans="1:13" ht="24.75" customHeight="1">
      <c r="A1" s="74" t="s">
        <v>60</v>
      </c>
      <c r="J1" s="75"/>
      <c r="K1" s="313"/>
      <c r="L1" s="313"/>
    </row>
    <row r="2" spans="1:13" ht="24.75" customHeight="1" thickBot="1">
      <c r="B2" s="76"/>
      <c r="L2" s="77" t="s">
        <v>132</v>
      </c>
    </row>
    <row r="3" spans="1:13" ht="33.75" customHeight="1">
      <c r="B3" s="78" t="s">
        <v>61</v>
      </c>
      <c r="C3" s="79" t="s">
        <v>53</v>
      </c>
      <c r="D3" s="80" t="s">
        <v>58</v>
      </c>
      <c r="E3" s="81" t="s">
        <v>59</v>
      </c>
      <c r="F3" s="81" t="s">
        <v>162</v>
      </c>
      <c r="G3" s="81" t="s">
        <v>163</v>
      </c>
      <c r="H3" s="100" t="s">
        <v>173</v>
      </c>
      <c r="I3" s="81" t="s">
        <v>55</v>
      </c>
      <c r="J3" s="81" t="s">
        <v>56</v>
      </c>
      <c r="K3" s="82" t="s">
        <v>57</v>
      </c>
      <c r="L3" s="83" t="s">
        <v>161</v>
      </c>
      <c r="M3" s="99" t="s">
        <v>172</v>
      </c>
    </row>
    <row r="4" spans="1:13" ht="22.5" customHeight="1">
      <c r="B4" s="84">
        <f>ROW()-3</f>
        <v>1</v>
      </c>
      <c r="C4" s="85" t="str">
        <f ca="1">IF(OR($M4="国保連へ申請",$M4="都道府県へ直接申請"),IFERROR(INDIRECT("個票"&amp;$B4&amp;"！$L$4"),""),"")</f>
        <v>デイサービス三重長寿</v>
      </c>
      <c r="D4" s="85" t="str">
        <f ca="1">IF(OR($M4="国保連へ申請",$M4="都道府県へ直接申請"),IFERROR(ASC(INDIRECT("個票"&amp;$B4&amp;"！$AG$4")),""),"")</f>
        <v>2470512345</v>
      </c>
      <c r="E4" s="85" t="str">
        <f ca="1">IF(OR($M4="国保連へ申請",$M4="都道府県へ直接申請"),IFERROR(INDIRECT("個票"&amp;$B4&amp;"！$L$5"),""),"")</f>
        <v>通所介護事業所（通常規模型）</v>
      </c>
      <c r="F4" s="85" t="str">
        <f ca="1">IF(OR($M4="国保連へ申請",$M4="都道府県へ直接申請"),IFERROR(INDIRECT("個票"&amp;$B4&amp;"！$S$8"),""),"")</f>
        <v>059-224-2262</v>
      </c>
      <c r="G4" s="86" t="str">
        <f ca="1">IF(OR($M4="国保連へ申請",$M4="都道府県へ直接申請"),IFERROR(INDIRECT("個票"&amp;$B4&amp;"！$L$7"),""),"")</f>
        <v>三重県津市桜橋３丁目４４６－３４</v>
      </c>
      <c r="H4" s="86" t="str">
        <f ca="1">IF(OR($M4="国保連へ申請",$M4="都道府県へ直接申請"),IF(K4&gt;0,総括表!$E$12,""),"")</f>
        <v>社会福祉法人三重長寿</v>
      </c>
      <c r="I4" s="87">
        <f ca="1">IF(OR($M4="国保連へ申請",$M4="都道府県へ直接申請"),IF(J4&lt;&gt;0,IFERROR(INDIRECT("個票"&amp;$B4&amp;"！$AA$11"),""),0),"")</f>
        <v>10000</v>
      </c>
      <c r="J4" s="87">
        <f ca="1">IF(OR($M4="国保連へ申請",$M4="都道府県へ直接申請"),IFERROR(INDIRECT("個票"&amp;$B4&amp;"！$AI$11"),""),"")</f>
        <v>10000</v>
      </c>
      <c r="K4" s="88">
        <f ca="1">IF(OR($M4="国保連へ申請",$M4="都道府県へ直接申請"),MIN(I4:J4),"")</f>
        <v>10000</v>
      </c>
      <c r="L4" s="101"/>
      <c r="M4" s="99" t="str">
        <f ca="1">IFERROR(INDIRECT("個票"&amp;$B4&amp;"！$AP$22"),"")</f>
        <v>都道府県へ直接申請</v>
      </c>
    </row>
    <row r="5" spans="1:13" ht="22.5" customHeight="1">
      <c r="B5" s="84">
        <f t="shared" ref="B5:B68" si="0">ROW()-3</f>
        <v>2</v>
      </c>
      <c r="C5" s="85" t="str">
        <f t="shared" ref="C5:C68" ca="1" si="1">IF(OR($M5="国保連へ申請",$M5="都道府県へ直接申請"),IFERROR(INDIRECT("個票"&amp;$B5&amp;"！$L$4"),""),"")</f>
        <v>訪問介護三重長寿</v>
      </c>
      <c r="D5" s="85" t="str">
        <f t="shared" ref="D5:D68" ca="1" si="2">IF(OR($M5="国保連へ申請",$M5="都道府県へ直接申請"),IFERROR(ASC(INDIRECT("個票"&amp;$B5&amp;"！$AG$4")),""),"")</f>
        <v>2470512483</v>
      </c>
      <c r="E5" s="85" t="str">
        <f t="shared" ref="E5:E68" ca="1" si="3">IF(OR($M5="国保連へ申請",$M5="都道府県へ直接申請"),IFERROR(INDIRECT("個票"&amp;$B5&amp;"！$L$5"),""),"")</f>
        <v>訪問介護事業所（訪問回数1,200回以下）</v>
      </c>
      <c r="F5" s="85" t="str">
        <f t="shared" ref="F5:F68" ca="1" si="4">IF(OR($M5="国保連へ申請",$M5="都道府県へ直接申請"),IFERROR(INDIRECT("個票"&amp;$B5&amp;"！$S$8"),""),"")</f>
        <v>059-224-3327</v>
      </c>
      <c r="G5" s="86" t="str">
        <f t="shared" ref="G5:G68" ca="1" si="5">IF(OR($M5="国保連へ申請",$M5="都道府県へ直接申請"),IFERROR(INDIRECT("個票"&amp;$B5&amp;"！$L$7"),""),"")</f>
        <v>三重県津市桜橋３丁目４４６－３４</v>
      </c>
      <c r="H5" s="86" t="str">
        <f ca="1">IF(OR($M5="国保連へ申請",$M5="都道府県へ直接申請"),IF(K5&gt;0,総括表!$E$12,""),"")</f>
        <v>社会福祉法人三重長寿</v>
      </c>
      <c r="I5" s="87">
        <f t="shared" ref="I5:I68" ca="1" si="6">IF(OR($M5="国保連へ申請",$M5="都道府県へ直接申請"),IF(J5&lt;&gt;0,IFERROR(INDIRECT("個票"&amp;$B5&amp;"！$AA$11"),""),0),"")</f>
        <v>10000</v>
      </c>
      <c r="J5" s="87">
        <f t="shared" ref="J5:J68" ca="1" si="7">IF(OR($M5="国保連へ申請",$M5="都道府県へ直接申請"),IFERROR(INDIRECT("個票"&amp;$B5&amp;"！$AI$11"),""),"")</f>
        <v>10000</v>
      </c>
      <c r="K5" s="88">
        <f t="shared" ref="K5:K68" ca="1" si="8">IF(OR($M5="国保連へ申請",$M5="都道府県へ直接申請"),MIN(I5:J5),"")</f>
        <v>10000</v>
      </c>
      <c r="L5" s="101"/>
      <c r="M5" s="99" t="str">
        <f t="shared" ref="M5:M68" ca="1" si="9">IFERROR(INDIRECT("個票"&amp;$B5&amp;"！$AP$22"),"")</f>
        <v>都道府県へ直接申請</v>
      </c>
    </row>
    <row r="6" spans="1:13" ht="22.5" customHeight="1">
      <c r="B6" s="84">
        <f t="shared" si="0"/>
        <v>3</v>
      </c>
      <c r="C6" s="85" t="str">
        <f t="shared" ca="1" si="1"/>
        <v/>
      </c>
      <c r="D6" s="85" t="str">
        <f t="shared" ca="1" si="2"/>
        <v/>
      </c>
      <c r="E6" s="85" t="str">
        <f t="shared" ca="1" si="3"/>
        <v/>
      </c>
      <c r="F6" s="85" t="str">
        <f t="shared" ca="1" si="4"/>
        <v/>
      </c>
      <c r="G6" s="86" t="str">
        <f t="shared" ca="1" si="5"/>
        <v/>
      </c>
      <c r="H6" s="86" t="str">
        <f ca="1">IF(OR($M6="国保連へ申請",$M6="都道府県へ直接申請"),IF(K6&gt;0,総括表!$E$12,""),"")</f>
        <v/>
      </c>
      <c r="I6" s="87" t="str">
        <f t="shared" ca="1" si="6"/>
        <v/>
      </c>
      <c r="J6" s="87" t="str">
        <f t="shared" ca="1" si="7"/>
        <v/>
      </c>
      <c r="K6" s="88" t="str">
        <f t="shared" ca="1" si="8"/>
        <v/>
      </c>
      <c r="L6" s="101"/>
      <c r="M6" s="99" t="str">
        <f t="shared" ca="1" si="9"/>
        <v/>
      </c>
    </row>
    <row r="7" spans="1:13" ht="22.5" customHeight="1">
      <c r="B7" s="84">
        <f t="shared" si="0"/>
        <v>4</v>
      </c>
      <c r="C7" s="85" t="str">
        <f t="shared" ca="1" si="1"/>
        <v/>
      </c>
      <c r="D7" s="85" t="str">
        <f t="shared" ca="1" si="2"/>
        <v/>
      </c>
      <c r="E7" s="85" t="str">
        <f t="shared" ca="1" si="3"/>
        <v/>
      </c>
      <c r="F7" s="85" t="str">
        <f t="shared" ca="1" si="4"/>
        <v/>
      </c>
      <c r="G7" s="86" t="str">
        <f t="shared" ca="1" si="5"/>
        <v/>
      </c>
      <c r="H7" s="86" t="str">
        <f ca="1">IF(OR($M7="国保連へ申請",$M7="都道府県へ直接申請"),IF(K7&gt;0,総括表!$E$12,""),"")</f>
        <v/>
      </c>
      <c r="I7" s="87" t="str">
        <f t="shared" ca="1" si="6"/>
        <v/>
      </c>
      <c r="J7" s="87" t="str">
        <f t="shared" ca="1" si="7"/>
        <v/>
      </c>
      <c r="K7" s="88" t="str">
        <f t="shared" ca="1" si="8"/>
        <v/>
      </c>
      <c r="L7" s="101"/>
      <c r="M7" s="99" t="str">
        <f t="shared" ca="1" si="9"/>
        <v/>
      </c>
    </row>
    <row r="8" spans="1:13" ht="22.5" customHeight="1">
      <c r="B8" s="84">
        <f t="shared" si="0"/>
        <v>5</v>
      </c>
      <c r="C8" s="85" t="str">
        <f t="shared" ca="1" si="1"/>
        <v/>
      </c>
      <c r="D8" s="85" t="str">
        <f t="shared" ca="1" si="2"/>
        <v/>
      </c>
      <c r="E8" s="85" t="str">
        <f t="shared" ca="1" si="3"/>
        <v/>
      </c>
      <c r="F8" s="85" t="str">
        <f t="shared" ca="1" si="4"/>
        <v/>
      </c>
      <c r="G8" s="86" t="str">
        <f t="shared" ca="1" si="5"/>
        <v/>
      </c>
      <c r="H8" s="86" t="str">
        <f ca="1">IF(OR($M8="国保連へ申請",$M8="都道府県へ直接申請"),IF(K8&gt;0,総括表!$E$12,""),"")</f>
        <v/>
      </c>
      <c r="I8" s="87" t="str">
        <f t="shared" ca="1" si="6"/>
        <v/>
      </c>
      <c r="J8" s="87" t="str">
        <f t="shared" ca="1" si="7"/>
        <v/>
      </c>
      <c r="K8" s="88" t="str">
        <f t="shared" ca="1" si="8"/>
        <v/>
      </c>
      <c r="L8" s="101"/>
      <c r="M8" s="99" t="str">
        <f t="shared" ca="1" si="9"/>
        <v/>
      </c>
    </row>
    <row r="9" spans="1:13" ht="22.5" customHeight="1">
      <c r="B9" s="84">
        <f t="shared" si="0"/>
        <v>6</v>
      </c>
      <c r="C9" s="85" t="str">
        <f t="shared" ca="1" si="1"/>
        <v/>
      </c>
      <c r="D9" s="85" t="str">
        <f t="shared" ca="1" si="2"/>
        <v/>
      </c>
      <c r="E9" s="85" t="str">
        <f t="shared" ca="1" si="3"/>
        <v/>
      </c>
      <c r="F9" s="85" t="str">
        <f t="shared" ca="1" si="4"/>
        <v/>
      </c>
      <c r="G9" s="86" t="str">
        <f t="shared" ca="1" si="5"/>
        <v/>
      </c>
      <c r="H9" s="86" t="str">
        <f ca="1">IF(OR($M9="国保連へ申請",$M9="都道府県へ直接申請"),IF(K9&gt;0,総括表!$E$12,""),"")</f>
        <v/>
      </c>
      <c r="I9" s="87" t="str">
        <f t="shared" ca="1" si="6"/>
        <v/>
      </c>
      <c r="J9" s="87" t="str">
        <f t="shared" ca="1" si="7"/>
        <v/>
      </c>
      <c r="K9" s="88" t="str">
        <f t="shared" ca="1" si="8"/>
        <v/>
      </c>
      <c r="L9" s="101"/>
      <c r="M9" s="99" t="str">
        <f t="shared" ca="1" si="9"/>
        <v/>
      </c>
    </row>
    <row r="10" spans="1:13" ht="22.5" customHeight="1">
      <c r="B10" s="84">
        <f t="shared" si="0"/>
        <v>7</v>
      </c>
      <c r="C10" s="85" t="str">
        <f t="shared" ca="1" si="1"/>
        <v/>
      </c>
      <c r="D10" s="85" t="str">
        <f t="shared" ca="1" si="2"/>
        <v/>
      </c>
      <c r="E10" s="85" t="str">
        <f t="shared" ca="1" si="3"/>
        <v/>
      </c>
      <c r="F10" s="85" t="str">
        <f t="shared" ca="1" si="4"/>
        <v/>
      </c>
      <c r="G10" s="86" t="str">
        <f t="shared" ca="1" si="5"/>
        <v/>
      </c>
      <c r="H10" s="86" t="str">
        <f ca="1">IF(OR($M10="国保連へ申請",$M10="都道府県へ直接申請"),IF(K10&gt;0,総括表!$E$12,""),"")</f>
        <v/>
      </c>
      <c r="I10" s="87" t="str">
        <f t="shared" ca="1" si="6"/>
        <v/>
      </c>
      <c r="J10" s="87" t="str">
        <f t="shared" ca="1" si="7"/>
        <v/>
      </c>
      <c r="K10" s="88" t="str">
        <f t="shared" ca="1" si="8"/>
        <v/>
      </c>
      <c r="L10" s="101"/>
      <c r="M10" s="99" t="str">
        <f t="shared" ca="1" si="9"/>
        <v/>
      </c>
    </row>
    <row r="11" spans="1:13" ht="22.5" customHeight="1">
      <c r="B11" s="84">
        <f t="shared" si="0"/>
        <v>8</v>
      </c>
      <c r="C11" s="85" t="str">
        <f t="shared" ca="1" si="1"/>
        <v/>
      </c>
      <c r="D11" s="85" t="str">
        <f t="shared" ca="1" si="2"/>
        <v/>
      </c>
      <c r="E11" s="85" t="str">
        <f t="shared" ca="1" si="3"/>
        <v/>
      </c>
      <c r="F11" s="85" t="str">
        <f t="shared" ca="1" si="4"/>
        <v/>
      </c>
      <c r="G11" s="86" t="str">
        <f t="shared" ca="1" si="5"/>
        <v/>
      </c>
      <c r="H11" s="86" t="str">
        <f ca="1">IF(OR($M11="国保連へ申請",$M11="都道府県へ直接申請"),IF(K11&gt;0,総括表!$E$12,""),"")</f>
        <v/>
      </c>
      <c r="I11" s="87" t="str">
        <f t="shared" ca="1" si="6"/>
        <v/>
      </c>
      <c r="J11" s="87" t="str">
        <f t="shared" ca="1" si="7"/>
        <v/>
      </c>
      <c r="K11" s="88" t="str">
        <f t="shared" ca="1" si="8"/>
        <v/>
      </c>
      <c r="L11" s="101"/>
      <c r="M11" s="99" t="str">
        <f t="shared" ca="1" si="9"/>
        <v/>
      </c>
    </row>
    <row r="12" spans="1:13" ht="22.5" customHeight="1">
      <c r="B12" s="84">
        <f t="shared" si="0"/>
        <v>9</v>
      </c>
      <c r="C12" s="85" t="str">
        <f t="shared" ca="1" si="1"/>
        <v/>
      </c>
      <c r="D12" s="85" t="str">
        <f t="shared" ca="1" si="2"/>
        <v/>
      </c>
      <c r="E12" s="85" t="str">
        <f t="shared" ca="1" si="3"/>
        <v/>
      </c>
      <c r="F12" s="85" t="str">
        <f t="shared" ca="1" si="4"/>
        <v/>
      </c>
      <c r="G12" s="86" t="str">
        <f t="shared" ca="1" si="5"/>
        <v/>
      </c>
      <c r="H12" s="86" t="str">
        <f ca="1">IF(OR($M12="国保連へ申請",$M12="都道府県へ直接申請"),IF(K12&gt;0,総括表!$E$12,""),"")</f>
        <v/>
      </c>
      <c r="I12" s="87" t="str">
        <f t="shared" ca="1" si="6"/>
        <v/>
      </c>
      <c r="J12" s="87" t="str">
        <f t="shared" ca="1" si="7"/>
        <v/>
      </c>
      <c r="K12" s="88" t="str">
        <f t="shared" ca="1" si="8"/>
        <v/>
      </c>
      <c r="L12" s="101"/>
      <c r="M12" s="99" t="str">
        <f t="shared" ca="1" si="9"/>
        <v/>
      </c>
    </row>
    <row r="13" spans="1:13" ht="22.5" customHeight="1">
      <c r="B13" s="84">
        <f t="shared" si="0"/>
        <v>10</v>
      </c>
      <c r="C13" s="85" t="str">
        <f t="shared" ca="1" si="1"/>
        <v/>
      </c>
      <c r="D13" s="85" t="str">
        <f t="shared" ca="1" si="2"/>
        <v/>
      </c>
      <c r="E13" s="85" t="str">
        <f t="shared" ca="1" si="3"/>
        <v/>
      </c>
      <c r="F13" s="85" t="str">
        <f t="shared" ca="1" si="4"/>
        <v/>
      </c>
      <c r="G13" s="86" t="str">
        <f t="shared" ca="1" si="5"/>
        <v/>
      </c>
      <c r="H13" s="86" t="str">
        <f ca="1">IF(OR($M13="国保連へ申請",$M13="都道府県へ直接申請"),IF(K13&gt;0,総括表!$E$12,""),"")</f>
        <v/>
      </c>
      <c r="I13" s="87" t="str">
        <f t="shared" ca="1" si="6"/>
        <v/>
      </c>
      <c r="J13" s="87" t="str">
        <f t="shared" ca="1" si="7"/>
        <v/>
      </c>
      <c r="K13" s="88" t="str">
        <f t="shared" ca="1" si="8"/>
        <v/>
      </c>
      <c r="L13" s="101"/>
      <c r="M13" s="99" t="str">
        <f t="shared" ca="1" si="9"/>
        <v/>
      </c>
    </row>
    <row r="14" spans="1:13" ht="22.5" customHeight="1">
      <c r="B14" s="84">
        <f t="shared" si="0"/>
        <v>11</v>
      </c>
      <c r="C14" s="85" t="str">
        <f t="shared" ca="1" si="1"/>
        <v/>
      </c>
      <c r="D14" s="85" t="str">
        <f t="shared" ca="1" si="2"/>
        <v/>
      </c>
      <c r="E14" s="85" t="str">
        <f t="shared" ca="1" si="3"/>
        <v/>
      </c>
      <c r="F14" s="85" t="str">
        <f t="shared" ca="1" si="4"/>
        <v/>
      </c>
      <c r="G14" s="86" t="str">
        <f t="shared" ca="1" si="5"/>
        <v/>
      </c>
      <c r="H14" s="86" t="str">
        <f ca="1">IF(OR($M14="国保連へ申請",$M14="都道府県へ直接申請"),IF(K14&gt;0,総括表!$E$12,""),"")</f>
        <v/>
      </c>
      <c r="I14" s="87" t="str">
        <f t="shared" ca="1" si="6"/>
        <v/>
      </c>
      <c r="J14" s="87" t="str">
        <f t="shared" ca="1" si="7"/>
        <v/>
      </c>
      <c r="K14" s="88" t="str">
        <f t="shared" ca="1" si="8"/>
        <v/>
      </c>
      <c r="L14" s="101"/>
      <c r="M14" s="99" t="str">
        <f t="shared" ca="1" si="9"/>
        <v/>
      </c>
    </row>
    <row r="15" spans="1:13" ht="22.5" customHeight="1">
      <c r="B15" s="84">
        <f t="shared" si="0"/>
        <v>12</v>
      </c>
      <c r="C15" s="85" t="str">
        <f t="shared" ca="1" si="1"/>
        <v/>
      </c>
      <c r="D15" s="85" t="str">
        <f t="shared" ca="1" si="2"/>
        <v/>
      </c>
      <c r="E15" s="85" t="str">
        <f t="shared" ca="1" si="3"/>
        <v/>
      </c>
      <c r="F15" s="85" t="str">
        <f t="shared" ca="1" si="4"/>
        <v/>
      </c>
      <c r="G15" s="86" t="str">
        <f t="shared" ca="1" si="5"/>
        <v/>
      </c>
      <c r="H15" s="86" t="str">
        <f ca="1">IF(OR($M15="国保連へ申請",$M15="都道府県へ直接申請"),IF(K15&gt;0,総括表!$E$12,""),"")</f>
        <v/>
      </c>
      <c r="I15" s="87" t="str">
        <f t="shared" ca="1" si="6"/>
        <v/>
      </c>
      <c r="J15" s="87" t="str">
        <f t="shared" ca="1" si="7"/>
        <v/>
      </c>
      <c r="K15" s="88" t="str">
        <f t="shared" ca="1" si="8"/>
        <v/>
      </c>
      <c r="L15" s="101"/>
      <c r="M15" s="99" t="str">
        <f t="shared" ca="1" si="9"/>
        <v/>
      </c>
    </row>
    <row r="16" spans="1:13" ht="22.5" customHeight="1">
      <c r="B16" s="84">
        <f t="shared" si="0"/>
        <v>13</v>
      </c>
      <c r="C16" s="85" t="str">
        <f t="shared" ca="1" si="1"/>
        <v/>
      </c>
      <c r="D16" s="85" t="str">
        <f t="shared" ca="1" si="2"/>
        <v/>
      </c>
      <c r="E16" s="85" t="str">
        <f t="shared" ca="1" si="3"/>
        <v/>
      </c>
      <c r="F16" s="85" t="str">
        <f t="shared" ca="1" si="4"/>
        <v/>
      </c>
      <c r="G16" s="86" t="str">
        <f t="shared" ca="1" si="5"/>
        <v/>
      </c>
      <c r="H16" s="86" t="str">
        <f ca="1">IF(OR($M16="国保連へ申請",$M16="都道府県へ直接申請"),IF(K16&gt;0,総括表!$E$12,""),"")</f>
        <v/>
      </c>
      <c r="I16" s="87" t="str">
        <f t="shared" ca="1" si="6"/>
        <v/>
      </c>
      <c r="J16" s="87" t="str">
        <f t="shared" ca="1" si="7"/>
        <v/>
      </c>
      <c r="K16" s="88" t="str">
        <f t="shared" ca="1" si="8"/>
        <v/>
      </c>
      <c r="L16" s="101"/>
      <c r="M16" s="99" t="str">
        <f t="shared" ca="1" si="9"/>
        <v/>
      </c>
    </row>
    <row r="17" spans="2:13" ht="22.5" customHeight="1">
      <c r="B17" s="84">
        <f t="shared" si="0"/>
        <v>14</v>
      </c>
      <c r="C17" s="85" t="str">
        <f t="shared" ca="1" si="1"/>
        <v/>
      </c>
      <c r="D17" s="85" t="str">
        <f t="shared" ca="1" si="2"/>
        <v/>
      </c>
      <c r="E17" s="85" t="str">
        <f t="shared" ca="1" si="3"/>
        <v/>
      </c>
      <c r="F17" s="85" t="str">
        <f t="shared" ca="1" si="4"/>
        <v/>
      </c>
      <c r="G17" s="86" t="str">
        <f t="shared" ca="1" si="5"/>
        <v/>
      </c>
      <c r="H17" s="86" t="str">
        <f ca="1">IF(OR($M17="国保連へ申請",$M17="都道府県へ直接申請"),IF(K17&gt;0,総括表!$E$12,""),"")</f>
        <v/>
      </c>
      <c r="I17" s="87" t="str">
        <f t="shared" ca="1" si="6"/>
        <v/>
      </c>
      <c r="J17" s="87" t="str">
        <f t="shared" ca="1" si="7"/>
        <v/>
      </c>
      <c r="K17" s="88" t="str">
        <f t="shared" ca="1" si="8"/>
        <v/>
      </c>
      <c r="L17" s="101"/>
      <c r="M17" s="99" t="str">
        <f t="shared" ca="1" si="9"/>
        <v/>
      </c>
    </row>
    <row r="18" spans="2:13" ht="22.5" customHeight="1">
      <c r="B18" s="84">
        <f t="shared" si="0"/>
        <v>15</v>
      </c>
      <c r="C18" s="85" t="str">
        <f t="shared" ca="1" si="1"/>
        <v/>
      </c>
      <c r="D18" s="85" t="str">
        <f t="shared" ca="1" si="2"/>
        <v/>
      </c>
      <c r="E18" s="85" t="str">
        <f t="shared" ca="1" si="3"/>
        <v/>
      </c>
      <c r="F18" s="85" t="str">
        <f t="shared" ca="1" si="4"/>
        <v/>
      </c>
      <c r="G18" s="86" t="str">
        <f t="shared" ca="1" si="5"/>
        <v/>
      </c>
      <c r="H18" s="86" t="str">
        <f ca="1">IF(OR($M18="国保連へ申請",$M18="都道府県へ直接申請"),IF(K18&gt;0,総括表!$E$12,""),"")</f>
        <v/>
      </c>
      <c r="I18" s="87" t="str">
        <f t="shared" ca="1" si="6"/>
        <v/>
      </c>
      <c r="J18" s="87" t="str">
        <f t="shared" ca="1" si="7"/>
        <v/>
      </c>
      <c r="K18" s="88" t="str">
        <f t="shared" ca="1" si="8"/>
        <v/>
      </c>
      <c r="L18" s="101"/>
      <c r="M18" s="99" t="str">
        <f t="shared" ca="1" si="9"/>
        <v/>
      </c>
    </row>
    <row r="19" spans="2:13" ht="22.5" customHeight="1">
      <c r="B19" s="84">
        <f t="shared" si="0"/>
        <v>16</v>
      </c>
      <c r="C19" s="85" t="str">
        <f t="shared" ca="1" si="1"/>
        <v/>
      </c>
      <c r="D19" s="85" t="str">
        <f t="shared" ca="1" si="2"/>
        <v/>
      </c>
      <c r="E19" s="85" t="str">
        <f t="shared" ca="1" si="3"/>
        <v/>
      </c>
      <c r="F19" s="85" t="str">
        <f t="shared" ca="1" si="4"/>
        <v/>
      </c>
      <c r="G19" s="86" t="str">
        <f t="shared" ca="1" si="5"/>
        <v/>
      </c>
      <c r="H19" s="86" t="str">
        <f ca="1">IF(OR($M19="国保連へ申請",$M19="都道府県へ直接申請"),IF(K19&gt;0,総括表!$E$12,""),"")</f>
        <v/>
      </c>
      <c r="I19" s="87" t="str">
        <f t="shared" ca="1" si="6"/>
        <v/>
      </c>
      <c r="J19" s="87" t="str">
        <f t="shared" ca="1" si="7"/>
        <v/>
      </c>
      <c r="K19" s="88" t="str">
        <f t="shared" ca="1" si="8"/>
        <v/>
      </c>
      <c r="L19" s="101"/>
      <c r="M19" s="99" t="str">
        <f t="shared" ca="1" si="9"/>
        <v/>
      </c>
    </row>
    <row r="20" spans="2:13" ht="22.5" customHeight="1">
      <c r="B20" s="84">
        <f t="shared" si="0"/>
        <v>17</v>
      </c>
      <c r="C20" s="85" t="str">
        <f t="shared" ca="1" si="1"/>
        <v/>
      </c>
      <c r="D20" s="85" t="str">
        <f t="shared" ca="1" si="2"/>
        <v/>
      </c>
      <c r="E20" s="85" t="str">
        <f t="shared" ca="1" si="3"/>
        <v/>
      </c>
      <c r="F20" s="85" t="str">
        <f t="shared" ca="1" si="4"/>
        <v/>
      </c>
      <c r="G20" s="86" t="str">
        <f t="shared" ca="1" si="5"/>
        <v/>
      </c>
      <c r="H20" s="86" t="str">
        <f ca="1">IF(OR($M20="国保連へ申請",$M20="都道府県へ直接申請"),IF(K20&gt;0,総括表!$E$12,""),"")</f>
        <v/>
      </c>
      <c r="I20" s="87" t="str">
        <f t="shared" ca="1" si="6"/>
        <v/>
      </c>
      <c r="J20" s="87" t="str">
        <f t="shared" ca="1" si="7"/>
        <v/>
      </c>
      <c r="K20" s="88" t="str">
        <f t="shared" ca="1" si="8"/>
        <v/>
      </c>
      <c r="L20" s="101"/>
      <c r="M20" s="99" t="str">
        <f t="shared" ca="1" si="9"/>
        <v/>
      </c>
    </row>
    <row r="21" spans="2:13" ht="22.5" customHeight="1">
      <c r="B21" s="84">
        <f t="shared" si="0"/>
        <v>18</v>
      </c>
      <c r="C21" s="85" t="str">
        <f t="shared" ca="1" si="1"/>
        <v/>
      </c>
      <c r="D21" s="85" t="str">
        <f t="shared" ca="1" si="2"/>
        <v/>
      </c>
      <c r="E21" s="85" t="str">
        <f t="shared" ca="1" si="3"/>
        <v/>
      </c>
      <c r="F21" s="85" t="str">
        <f t="shared" ca="1" si="4"/>
        <v/>
      </c>
      <c r="G21" s="86" t="str">
        <f t="shared" ca="1" si="5"/>
        <v/>
      </c>
      <c r="H21" s="86" t="str">
        <f ca="1">IF(OR($M21="国保連へ申請",$M21="都道府県へ直接申請"),IF(K21&gt;0,総括表!$E$12,""),"")</f>
        <v/>
      </c>
      <c r="I21" s="87" t="str">
        <f t="shared" ca="1" si="6"/>
        <v/>
      </c>
      <c r="J21" s="87" t="str">
        <f t="shared" ca="1" si="7"/>
        <v/>
      </c>
      <c r="K21" s="88" t="str">
        <f t="shared" ca="1" si="8"/>
        <v/>
      </c>
      <c r="L21" s="101"/>
      <c r="M21" s="99" t="str">
        <f t="shared" ca="1" si="9"/>
        <v/>
      </c>
    </row>
    <row r="22" spans="2:13" ht="22.5" customHeight="1">
      <c r="B22" s="84">
        <f t="shared" si="0"/>
        <v>19</v>
      </c>
      <c r="C22" s="85" t="str">
        <f t="shared" ca="1" si="1"/>
        <v/>
      </c>
      <c r="D22" s="85" t="str">
        <f t="shared" ca="1" si="2"/>
        <v/>
      </c>
      <c r="E22" s="85" t="str">
        <f t="shared" ca="1" si="3"/>
        <v/>
      </c>
      <c r="F22" s="85" t="str">
        <f t="shared" ca="1" si="4"/>
        <v/>
      </c>
      <c r="G22" s="86" t="str">
        <f t="shared" ca="1" si="5"/>
        <v/>
      </c>
      <c r="H22" s="86" t="str">
        <f ca="1">IF(OR($M22="国保連へ申請",$M22="都道府県へ直接申請"),IF(K22&gt;0,総括表!$E$12,""),"")</f>
        <v/>
      </c>
      <c r="I22" s="87" t="str">
        <f t="shared" ca="1" si="6"/>
        <v/>
      </c>
      <c r="J22" s="87" t="str">
        <f t="shared" ca="1" si="7"/>
        <v/>
      </c>
      <c r="K22" s="88" t="str">
        <f t="shared" ca="1" si="8"/>
        <v/>
      </c>
      <c r="L22" s="101"/>
      <c r="M22" s="99" t="str">
        <f t="shared" ca="1" si="9"/>
        <v/>
      </c>
    </row>
    <row r="23" spans="2:13" ht="22.5" customHeight="1">
      <c r="B23" s="84">
        <f t="shared" si="0"/>
        <v>20</v>
      </c>
      <c r="C23" s="85" t="str">
        <f t="shared" ca="1" si="1"/>
        <v/>
      </c>
      <c r="D23" s="85" t="str">
        <f t="shared" ca="1" si="2"/>
        <v/>
      </c>
      <c r="E23" s="85" t="str">
        <f t="shared" ca="1" si="3"/>
        <v/>
      </c>
      <c r="F23" s="85" t="str">
        <f t="shared" ca="1" si="4"/>
        <v/>
      </c>
      <c r="G23" s="86" t="str">
        <f t="shared" ca="1" si="5"/>
        <v/>
      </c>
      <c r="H23" s="86" t="str">
        <f ca="1">IF(OR($M23="国保連へ申請",$M23="都道府県へ直接申請"),IF(K23&gt;0,総括表!$E$12,""),"")</f>
        <v/>
      </c>
      <c r="I23" s="87" t="str">
        <f t="shared" ca="1" si="6"/>
        <v/>
      </c>
      <c r="J23" s="87" t="str">
        <f t="shared" ca="1" si="7"/>
        <v/>
      </c>
      <c r="K23" s="88" t="str">
        <f t="shared" ca="1" si="8"/>
        <v/>
      </c>
      <c r="L23" s="101"/>
      <c r="M23" s="99" t="str">
        <f t="shared" ca="1" si="9"/>
        <v/>
      </c>
    </row>
    <row r="24" spans="2:13" ht="22.5" customHeight="1">
      <c r="B24" s="84">
        <f t="shared" si="0"/>
        <v>21</v>
      </c>
      <c r="C24" s="85" t="str">
        <f t="shared" ca="1" si="1"/>
        <v/>
      </c>
      <c r="D24" s="85" t="str">
        <f t="shared" ca="1" si="2"/>
        <v/>
      </c>
      <c r="E24" s="85" t="str">
        <f t="shared" ca="1" si="3"/>
        <v/>
      </c>
      <c r="F24" s="85" t="str">
        <f t="shared" ca="1" si="4"/>
        <v/>
      </c>
      <c r="G24" s="86" t="str">
        <f t="shared" ca="1" si="5"/>
        <v/>
      </c>
      <c r="H24" s="86" t="str">
        <f ca="1">IF(OR($M24="国保連へ申請",$M24="都道府県へ直接申請"),IF(K24&gt;0,総括表!$E$12,""),"")</f>
        <v/>
      </c>
      <c r="I24" s="87" t="str">
        <f t="shared" ca="1" si="6"/>
        <v/>
      </c>
      <c r="J24" s="87" t="str">
        <f t="shared" ca="1" si="7"/>
        <v/>
      </c>
      <c r="K24" s="88" t="str">
        <f t="shared" ca="1" si="8"/>
        <v/>
      </c>
      <c r="L24" s="101"/>
      <c r="M24" s="99" t="str">
        <f t="shared" ca="1" si="9"/>
        <v/>
      </c>
    </row>
    <row r="25" spans="2:13" ht="22.5" customHeight="1">
      <c r="B25" s="84">
        <f t="shared" si="0"/>
        <v>22</v>
      </c>
      <c r="C25" s="85" t="str">
        <f t="shared" ca="1" si="1"/>
        <v/>
      </c>
      <c r="D25" s="85" t="str">
        <f t="shared" ca="1" si="2"/>
        <v/>
      </c>
      <c r="E25" s="85" t="str">
        <f t="shared" ca="1" si="3"/>
        <v/>
      </c>
      <c r="F25" s="85" t="str">
        <f t="shared" ca="1" si="4"/>
        <v/>
      </c>
      <c r="G25" s="86" t="str">
        <f t="shared" ca="1" si="5"/>
        <v/>
      </c>
      <c r="H25" s="86" t="str">
        <f ca="1">IF(OR($M25="国保連へ申請",$M25="都道府県へ直接申請"),IF(K25&gt;0,総括表!$E$12,""),"")</f>
        <v/>
      </c>
      <c r="I25" s="87" t="str">
        <f t="shared" ca="1" si="6"/>
        <v/>
      </c>
      <c r="J25" s="87" t="str">
        <f t="shared" ca="1" si="7"/>
        <v/>
      </c>
      <c r="K25" s="88" t="str">
        <f t="shared" ca="1" si="8"/>
        <v/>
      </c>
      <c r="L25" s="101"/>
      <c r="M25" s="99" t="str">
        <f t="shared" ca="1" si="9"/>
        <v/>
      </c>
    </row>
    <row r="26" spans="2:13" ht="22.5" customHeight="1">
      <c r="B26" s="84">
        <f t="shared" si="0"/>
        <v>23</v>
      </c>
      <c r="C26" s="85" t="str">
        <f t="shared" ca="1" si="1"/>
        <v/>
      </c>
      <c r="D26" s="85" t="str">
        <f t="shared" ca="1" si="2"/>
        <v/>
      </c>
      <c r="E26" s="85" t="str">
        <f t="shared" ca="1" si="3"/>
        <v/>
      </c>
      <c r="F26" s="85" t="str">
        <f t="shared" ca="1" si="4"/>
        <v/>
      </c>
      <c r="G26" s="86" t="str">
        <f t="shared" ca="1" si="5"/>
        <v/>
      </c>
      <c r="H26" s="86" t="str">
        <f ca="1">IF(OR($M26="国保連へ申請",$M26="都道府県へ直接申請"),IF(K26&gt;0,総括表!$E$12,""),"")</f>
        <v/>
      </c>
      <c r="I26" s="87" t="str">
        <f t="shared" ca="1" si="6"/>
        <v/>
      </c>
      <c r="J26" s="87" t="str">
        <f t="shared" ca="1" si="7"/>
        <v/>
      </c>
      <c r="K26" s="88" t="str">
        <f t="shared" ca="1" si="8"/>
        <v/>
      </c>
      <c r="L26" s="101"/>
      <c r="M26" s="99" t="str">
        <f t="shared" ca="1" si="9"/>
        <v/>
      </c>
    </row>
    <row r="27" spans="2:13" ht="22.5" customHeight="1">
      <c r="B27" s="84">
        <f t="shared" si="0"/>
        <v>24</v>
      </c>
      <c r="C27" s="85" t="str">
        <f t="shared" ca="1" si="1"/>
        <v/>
      </c>
      <c r="D27" s="85" t="str">
        <f t="shared" ca="1" si="2"/>
        <v/>
      </c>
      <c r="E27" s="85" t="str">
        <f t="shared" ca="1" si="3"/>
        <v/>
      </c>
      <c r="F27" s="85" t="str">
        <f t="shared" ca="1" si="4"/>
        <v/>
      </c>
      <c r="G27" s="86" t="str">
        <f t="shared" ca="1" si="5"/>
        <v/>
      </c>
      <c r="H27" s="86" t="str">
        <f ca="1">IF(OR($M27="国保連へ申請",$M27="都道府県へ直接申請"),IF(K27&gt;0,総括表!$E$12,""),"")</f>
        <v/>
      </c>
      <c r="I27" s="87" t="str">
        <f t="shared" ca="1" si="6"/>
        <v/>
      </c>
      <c r="J27" s="87" t="str">
        <f t="shared" ca="1" si="7"/>
        <v/>
      </c>
      <c r="K27" s="88" t="str">
        <f t="shared" ca="1" si="8"/>
        <v/>
      </c>
      <c r="L27" s="101"/>
      <c r="M27" s="99" t="str">
        <f t="shared" ca="1" si="9"/>
        <v/>
      </c>
    </row>
    <row r="28" spans="2:13" ht="22.5" customHeight="1">
      <c r="B28" s="84">
        <f t="shared" si="0"/>
        <v>25</v>
      </c>
      <c r="C28" s="85" t="str">
        <f t="shared" ca="1" si="1"/>
        <v/>
      </c>
      <c r="D28" s="85" t="str">
        <f t="shared" ca="1" si="2"/>
        <v/>
      </c>
      <c r="E28" s="85" t="str">
        <f t="shared" ca="1" si="3"/>
        <v/>
      </c>
      <c r="F28" s="85" t="str">
        <f t="shared" ca="1" si="4"/>
        <v/>
      </c>
      <c r="G28" s="86" t="str">
        <f t="shared" ca="1" si="5"/>
        <v/>
      </c>
      <c r="H28" s="86" t="str">
        <f ca="1">IF(OR($M28="国保連へ申請",$M28="都道府県へ直接申請"),IF(K28&gt;0,総括表!$E$12,""),"")</f>
        <v/>
      </c>
      <c r="I28" s="87" t="str">
        <f t="shared" ca="1" si="6"/>
        <v/>
      </c>
      <c r="J28" s="87" t="str">
        <f t="shared" ca="1" si="7"/>
        <v/>
      </c>
      <c r="K28" s="88" t="str">
        <f t="shared" ca="1" si="8"/>
        <v/>
      </c>
      <c r="L28" s="101"/>
      <c r="M28" s="99" t="str">
        <f t="shared" ca="1" si="9"/>
        <v/>
      </c>
    </row>
    <row r="29" spans="2:13" ht="22.5" customHeight="1">
      <c r="B29" s="84">
        <f t="shared" si="0"/>
        <v>26</v>
      </c>
      <c r="C29" s="85" t="str">
        <f t="shared" ca="1" si="1"/>
        <v/>
      </c>
      <c r="D29" s="85" t="str">
        <f t="shared" ca="1" si="2"/>
        <v/>
      </c>
      <c r="E29" s="85" t="str">
        <f t="shared" ca="1" si="3"/>
        <v/>
      </c>
      <c r="F29" s="85" t="str">
        <f t="shared" ca="1" si="4"/>
        <v/>
      </c>
      <c r="G29" s="86" t="str">
        <f t="shared" ca="1" si="5"/>
        <v/>
      </c>
      <c r="H29" s="86" t="str">
        <f ca="1">IF(OR($M29="国保連へ申請",$M29="都道府県へ直接申請"),IF(K29&gt;0,総括表!$E$12,""),"")</f>
        <v/>
      </c>
      <c r="I29" s="87" t="str">
        <f t="shared" ca="1" si="6"/>
        <v/>
      </c>
      <c r="J29" s="87" t="str">
        <f t="shared" ca="1" si="7"/>
        <v/>
      </c>
      <c r="K29" s="88" t="str">
        <f t="shared" ca="1" si="8"/>
        <v/>
      </c>
      <c r="L29" s="101"/>
      <c r="M29" s="99" t="str">
        <f t="shared" ca="1" si="9"/>
        <v/>
      </c>
    </row>
    <row r="30" spans="2:13" ht="22.5" customHeight="1">
      <c r="B30" s="84">
        <f t="shared" si="0"/>
        <v>27</v>
      </c>
      <c r="C30" s="85" t="str">
        <f t="shared" ca="1" si="1"/>
        <v/>
      </c>
      <c r="D30" s="85" t="str">
        <f t="shared" ca="1" si="2"/>
        <v/>
      </c>
      <c r="E30" s="85" t="str">
        <f t="shared" ca="1" si="3"/>
        <v/>
      </c>
      <c r="F30" s="85" t="str">
        <f t="shared" ca="1" si="4"/>
        <v/>
      </c>
      <c r="G30" s="86" t="str">
        <f t="shared" ca="1" si="5"/>
        <v/>
      </c>
      <c r="H30" s="86" t="str">
        <f ca="1">IF(OR($M30="国保連へ申請",$M30="都道府県へ直接申請"),IF(K30&gt;0,総括表!$E$12,""),"")</f>
        <v/>
      </c>
      <c r="I30" s="87" t="str">
        <f t="shared" ca="1" si="6"/>
        <v/>
      </c>
      <c r="J30" s="87" t="str">
        <f t="shared" ca="1" si="7"/>
        <v/>
      </c>
      <c r="K30" s="88" t="str">
        <f t="shared" ca="1" si="8"/>
        <v/>
      </c>
      <c r="L30" s="101"/>
      <c r="M30" s="99" t="str">
        <f t="shared" ca="1" si="9"/>
        <v/>
      </c>
    </row>
    <row r="31" spans="2:13" ht="22.5" customHeight="1">
      <c r="B31" s="84">
        <f t="shared" si="0"/>
        <v>28</v>
      </c>
      <c r="C31" s="85" t="str">
        <f t="shared" ca="1" si="1"/>
        <v/>
      </c>
      <c r="D31" s="85" t="str">
        <f t="shared" ca="1" si="2"/>
        <v/>
      </c>
      <c r="E31" s="85" t="str">
        <f t="shared" ca="1" si="3"/>
        <v/>
      </c>
      <c r="F31" s="85" t="str">
        <f t="shared" ca="1" si="4"/>
        <v/>
      </c>
      <c r="G31" s="86" t="str">
        <f t="shared" ca="1" si="5"/>
        <v/>
      </c>
      <c r="H31" s="86" t="str">
        <f ca="1">IF(OR($M31="国保連へ申請",$M31="都道府県へ直接申請"),IF(K31&gt;0,総括表!$E$12,""),"")</f>
        <v/>
      </c>
      <c r="I31" s="87" t="str">
        <f t="shared" ca="1" si="6"/>
        <v/>
      </c>
      <c r="J31" s="87" t="str">
        <f t="shared" ca="1" si="7"/>
        <v/>
      </c>
      <c r="K31" s="88" t="str">
        <f t="shared" ca="1" si="8"/>
        <v/>
      </c>
      <c r="L31" s="101"/>
      <c r="M31" s="99" t="str">
        <f t="shared" ca="1" si="9"/>
        <v/>
      </c>
    </row>
    <row r="32" spans="2:13" ht="22.5" customHeight="1">
      <c r="B32" s="84">
        <f t="shared" si="0"/>
        <v>29</v>
      </c>
      <c r="C32" s="85" t="str">
        <f t="shared" ca="1" si="1"/>
        <v/>
      </c>
      <c r="D32" s="85" t="str">
        <f t="shared" ca="1" si="2"/>
        <v/>
      </c>
      <c r="E32" s="85" t="str">
        <f t="shared" ca="1" si="3"/>
        <v/>
      </c>
      <c r="F32" s="85" t="str">
        <f t="shared" ca="1" si="4"/>
        <v/>
      </c>
      <c r="G32" s="86" t="str">
        <f t="shared" ca="1" si="5"/>
        <v/>
      </c>
      <c r="H32" s="86" t="str">
        <f ca="1">IF(OR($M32="国保連へ申請",$M32="都道府県へ直接申請"),IF(K32&gt;0,総括表!$E$12,""),"")</f>
        <v/>
      </c>
      <c r="I32" s="87" t="str">
        <f t="shared" ca="1" si="6"/>
        <v/>
      </c>
      <c r="J32" s="87" t="str">
        <f t="shared" ca="1" si="7"/>
        <v/>
      </c>
      <c r="K32" s="88" t="str">
        <f t="shared" ca="1" si="8"/>
        <v/>
      </c>
      <c r="L32" s="101"/>
      <c r="M32" s="99" t="str">
        <f t="shared" ca="1" si="9"/>
        <v/>
      </c>
    </row>
    <row r="33" spans="2:13" ht="22.5" customHeight="1">
      <c r="B33" s="84">
        <f t="shared" si="0"/>
        <v>30</v>
      </c>
      <c r="C33" s="85" t="str">
        <f t="shared" ca="1" si="1"/>
        <v/>
      </c>
      <c r="D33" s="85" t="str">
        <f t="shared" ca="1" si="2"/>
        <v/>
      </c>
      <c r="E33" s="85" t="str">
        <f t="shared" ca="1" si="3"/>
        <v/>
      </c>
      <c r="F33" s="85" t="str">
        <f t="shared" ca="1" si="4"/>
        <v/>
      </c>
      <c r="G33" s="86" t="str">
        <f t="shared" ca="1" si="5"/>
        <v/>
      </c>
      <c r="H33" s="86" t="str">
        <f ca="1">IF(OR($M33="国保連へ申請",$M33="都道府県へ直接申請"),IF(K33&gt;0,総括表!$E$12,""),"")</f>
        <v/>
      </c>
      <c r="I33" s="87" t="str">
        <f t="shared" ca="1" si="6"/>
        <v/>
      </c>
      <c r="J33" s="87" t="str">
        <f t="shared" ca="1" si="7"/>
        <v/>
      </c>
      <c r="K33" s="88" t="str">
        <f t="shared" ca="1" si="8"/>
        <v/>
      </c>
      <c r="L33" s="101"/>
      <c r="M33" s="99" t="str">
        <f t="shared" ca="1" si="9"/>
        <v/>
      </c>
    </row>
    <row r="34" spans="2:13" ht="22.5" customHeight="1">
      <c r="B34" s="84">
        <f t="shared" si="0"/>
        <v>31</v>
      </c>
      <c r="C34" s="85" t="str">
        <f t="shared" ca="1" si="1"/>
        <v/>
      </c>
      <c r="D34" s="85" t="str">
        <f t="shared" ca="1" si="2"/>
        <v/>
      </c>
      <c r="E34" s="85" t="str">
        <f t="shared" ca="1" si="3"/>
        <v/>
      </c>
      <c r="F34" s="85" t="str">
        <f t="shared" ca="1" si="4"/>
        <v/>
      </c>
      <c r="G34" s="86" t="str">
        <f t="shared" ca="1" si="5"/>
        <v/>
      </c>
      <c r="H34" s="86" t="str">
        <f ca="1">IF(OR($M34="国保連へ申請",$M34="都道府県へ直接申請"),IF(K34&gt;0,総括表!$E$12,""),"")</f>
        <v/>
      </c>
      <c r="I34" s="87" t="str">
        <f t="shared" ca="1" si="6"/>
        <v/>
      </c>
      <c r="J34" s="87" t="str">
        <f t="shared" ca="1" si="7"/>
        <v/>
      </c>
      <c r="K34" s="88" t="str">
        <f t="shared" ca="1" si="8"/>
        <v/>
      </c>
      <c r="L34" s="101"/>
      <c r="M34" s="99" t="str">
        <f t="shared" ca="1" si="9"/>
        <v/>
      </c>
    </row>
    <row r="35" spans="2:13" ht="22.5" customHeight="1">
      <c r="B35" s="84">
        <f t="shared" si="0"/>
        <v>32</v>
      </c>
      <c r="C35" s="85" t="str">
        <f t="shared" ca="1" si="1"/>
        <v/>
      </c>
      <c r="D35" s="85" t="str">
        <f t="shared" ca="1" si="2"/>
        <v/>
      </c>
      <c r="E35" s="85" t="str">
        <f t="shared" ca="1" si="3"/>
        <v/>
      </c>
      <c r="F35" s="85" t="str">
        <f t="shared" ca="1" si="4"/>
        <v/>
      </c>
      <c r="G35" s="86" t="str">
        <f t="shared" ca="1" si="5"/>
        <v/>
      </c>
      <c r="H35" s="86" t="str">
        <f ca="1">IF(OR($M35="国保連へ申請",$M35="都道府県へ直接申請"),IF(K35&gt;0,総括表!$E$12,""),"")</f>
        <v/>
      </c>
      <c r="I35" s="87" t="str">
        <f t="shared" ca="1" si="6"/>
        <v/>
      </c>
      <c r="J35" s="87" t="str">
        <f t="shared" ca="1" si="7"/>
        <v/>
      </c>
      <c r="K35" s="88" t="str">
        <f t="shared" ca="1" si="8"/>
        <v/>
      </c>
      <c r="L35" s="101"/>
      <c r="M35" s="99" t="str">
        <f t="shared" ca="1" si="9"/>
        <v/>
      </c>
    </row>
    <row r="36" spans="2:13" ht="22.5" customHeight="1">
      <c r="B36" s="84">
        <f t="shared" si="0"/>
        <v>33</v>
      </c>
      <c r="C36" s="85" t="str">
        <f t="shared" ca="1" si="1"/>
        <v/>
      </c>
      <c r="D36" s="85" t="str">
        <f t="shared" ca="1" si="2"/>
        <v/>
      </c>
      <c r="E36" s="85" t="str">
        <f t="shared" ca="1" si="3"/>
        <v/>
      </c>
      <c r="F36" s="85" t="str">
        <f t="shared" ca="1" si="4"/>
        <v/>
      </c>
      <c r="G36" s="86" t="str">
        <f t="shared" ca="1" si="5"/>
        <v/>
      </c>
      <c r="H36" s="86" t="str">
        <f ca="1">IF(OR($M36="国保連へ申請",$M36="都道府県へ直接申請"),IF(K36&gt;0,総括表!$E$12,""),"")</f>
        <v/>
      </c>
      <c r="I36" s="87" t="str">
        <f t="shared" ca="1" si="6"/>
        <v/>
      </c>
      <c r="J36" s="87" t="str">
        <f t="shared" ca="1" si="7"/>
        <v/>
      </c>
      <c r="K36" s="88" t="str">
        <f t="shared" ca="1" si="8"/>
        <v/>
      </c>
      <c r="L36" s="101"/>
      <c r="M36" s="99" t="str">
        <f t="shared" ca="1" si="9"/>
        <v/>
      </c>
    </row>
    <row r="37" spans="2:13" ht="22.5" customHeight="1">
      <c r="B37" s="84">
        <f t="shared" si="0"/>
        <v>34</v>
      </c>
      <c r="C37" s="85" t="str">
        <f t="shared" ca="1" si="1"/>
        <v/>
      </c>
      <c r="D37" s="85" t="str">
        <f t="shared" ca="1" si="2"/>
        <v/>
      </c>
      <c r="E37" s="85" t="str">
        <f t="shared" ca="1" si="3"/>
        <v/>
      </c>
      <c r="F37" s="85" t="str">
        <f t="shared" ca="1" si="4"/>
        <v/>
      </c>
      <c r="G37" s="86" t="str">
        <f t="shared" ca="1" si="5"/>
        <v/>
      </c>
      <c r="H37" s="86" t="str">
        <f ca="1">IF(OR($M37="国保連へ申請",$M37="都道府県へ直接申請"),IF(K37&gt;0,総括表!$E$12,""),"")</f>
        <v/>
      </c>
      <c r="I37" s="87" t="str">
        <f t="shared" ca="1" si="6"/>
        <v/>
      </c>
      <c r="J37" s="87" t="str">
        <f t="shared" ca="1" si="7"/>
        <v/>
      </c>
      <c r="K37" s="88" t="str">
        <f t="shared" ca="1" si="8"/>
        <v/>
      </c>
      <c r="L37" s="101"/>
      <c r="M37" s="99" t="str">
        <f t="shared" ca="1" si="9"/>
        <v/>
      </c>
    </row>
    <row r="38" spans="2:13" ht="22.5" customHeight="1">
      <c r="B38" s="84">
        <f t="shared" si="0"/>
        <v>35</v>
      </c>
      <c r="C38" s="85" t="str">
        <f t="shared" ca="1" si="1"/>
        <v/>
      </c>
      <c r="D38" s="85" t="str">
        <f t="shared" ca="1" si="2"/>
        <v/>
      </c>
      <c r="E38" s="85" t="str">
        <f t="shared" ca="1" si="3"/>
        <v/>
      </c>
      <c r="F38" s="85" t="str">
        <f t="shared" ca="1" si="4"/>
        <v/>
      </c>
      <c r="G38" s="86" t="str">
        <f t="shared" ca="1" si="5"/>
        <v/>
      </c>
      <c r="H38" s="86" t="str">
        <f ca="1">IF(OR($M38="国保連へ申請",$M38="都道府県へ直接申請"),IF(K38&gt;0,総括表!$E$12,""),"")</f>
        <v/>
      </c>
      <c r="I38" s="87" t="str">
        <f t="shared" ca="1" si="6"/>
        <v/>
      </c>
      <c r="J38" s="87" t="str">
        <f t="shared" ca="1" si="7"/>
        <v/>
      </c>
      <c r="K38" s="88" t="str">
        <f t="shared" ca="1" si="8"/>
        <v/>
      </c>
      <c r="L38" s="101"/>
      <c r="M38" s="99" t="str">
        <f t="shared" ca="1" si="9"/>
        <v/>
      </c>
    </row>
    <row r="39" spans="2:13" ht="22.5" customHeight="1">
      <c r="B39" s="84">
        <f t="shared" si="0"/>
        <v>36</v>
      </c>
      <c r="C39" s="85" t="str">
        <f t="shared" ca="1" si="1"/>
        <v/>
      </c>
      <c r="D39" s="85" t="str">
        <f t="shared" ca="1" si="2"/>
        <v/>
      </c>
      <c r="E39" s="85" t="str">
        <f t="shared" ca="1" si="3"/>
        <v/>
      </c>
      <c r="F39" s="85" t="str">
        <f t="shared" ca="1" si="4"/>
        <v/>
      </c>
      <c r="G39" s="86" t="str">
        <f t="shared" ca="1" si="5"/>
        <v/>
      </c>
      <c r="H39" s="86" t="str">
        <f ca="1">IF(OR($M39="国保連へ申請",$M39="都道府県へ直接申請"),IF(K39&gt;0,総括表!$E$12,""),"")</f>
        <v/>
      </c>
      <c r="I39" s="87" t="str">
        <f t="shared" ca="1" si="6"/>
        <v/>
      </c>
      <c r="J39" s="87" t="str">
        <f t="shared" ca="1" si="7"/>
        <v/>
      </c>
      <c r="K39" s="88" t="str">
        <f t="shared" ca="1" si="8"/>
        <v/>
      </c>
      <c r="L39" s="101"/>
      <c r="M39" s="99" t="str">
        <f t="shared" ca="1" si="9"/>
        <v/>
      </c>
    </row>
    <row r="40" spans="2:13" ht="22.5" customHeight="1">
      <c r="B40" s="84">
        <f t="shared" si="0"/>
        <v>37</v>
      </c>
      <c r="C40" s="85" t="str">
        <f t="shared" ca="1" si="1"/>
        <v/>
      </c>
      <c r="D40" s="85" t="str">
        <f t="shared" ca="1" si="2"/>
        <v/>
      </c>
      <c r="E40" s="85" t="str">
        <f t="shared" ca="1" si="3"/>
        <v/>
      </c>
      <c r="F40" s="85" t="str">
        <f t="shared" ca="1" si="4"/>
        <v/>
      </c>
      <c r="G40" s="86" t="str">
        <f t="shared" ca="1" si="5"/>
        <v/>
      </c>
      <c r="H40" s="86" t="str">
        <f ca="1">IF(OR($M40="国保連へ申請",$M40="都道府県へ直接申請"),IF(K40&gt;0,総括表!$E$12,""),"")</f>
        <v/>
      </c>
      <c r="I40" s="87" t="str">
        <f t="shared" ca="1" si="6"/>
        <v/>
      </c>
      <c r="J40" s="87" t="str">
        <f t="shared" ca="1" si="7"/>
        <v/>
      </c>
      <c r="K40" s="88" t="str">
        <f t="shared" ca="1" si="8"/>
        <v/>
      </c>
      <c r="L40" s="101"/>
      <c r="M40" s="99" t="str">
        <f t="shared" ca="1" si="9"/>
        <v/>
      </c>
    </row>
    <row r="41" spans="2:13" ht="22.5" customHeight="1">
      <c r="B41" s="84">
        <f t="shared" si="0"/>
        <v>38</v>
      </c>
      <c r="C41" s="85" t="str">
        <f t="shared" ca="1" si="1"/>
        <v/>
      </c>
      <c r="D41" s="85" t="str">
        <f t="shared" ca="1" si="2"/>
        <v/>
      </c>
      <c r="E41" s="85" t="str">
        <f t="shared" ca="1" si="3"/>
        <v/>
      </c>
      <c r="F41" s="85" t="str">
        <f t="shared" ca="1" si="4"/>
        <v/>
      </c>
      <c r="G41" s="86" t="str">
        <f t="shared" ca="1" si="5"/>
        <v/>
      </c>
      <c r="H41" s="86" t="str">
        <f ca="1">IF(OR($M41="国保連へ申請",$M41="都道府県へ直接申請"),IF(K41&gt;0,総括表!$E$12,""),"")</f>
        <v/>
      </c>
      <c r="I41" s="87" t="str">
        <f t="shared" ca="1" si="6"/>
        <v/>
      </c>
      <c r="J41" s="87" t="str">
        <f t="shared" ca="1" si="7"/>
        <v/>
      </c>
      <c r="K41" s="88" t="str">
        <f t="shared" ca="1" si="8"/>
        <v/>
      </c>
      <c r="L41" s="101"/>
      <c r="M41" s="99" t="str">
        <f t="shared" ca="1" si="9"/>
        <v/>
      </c>
    </row>
    <row r="42" spans="2:13" ht="22.5" customHeight="1">
      <c r="B42" s="84">
        <f t="shared" si="0"/>
        <v>39</v>
      </c>
      <c r="C42" s="85" t="str">
        <f t="shared" ca="1" si="1"/>
        <v/>
      </c>
      <c r="D42" s="85" t="str">
        <f t="shared" ca="1" si="2"/>
        <v/>
      </c>
      <c r="E42" s="85" t="str">
        <f t="shared" ca="1" si="3"/>
        <v/>
      </c>
      <c r="F42" s="85" t="str">
        <f t="shared" ca="1" si="4"/>
        <v/>
      </c>
      <c r="G42" s="86" t="str">
        <f t="shared" ca="1" si="5"/>
        <v/>
      </c>
      <c r="H42" s="86" t="str">
        <f ca="1">IF(OR($M42="国保連へ申請",$M42="都道府県へ直接申請"),IF(K42&gt;0,総括表!$E$12,""),"")</f>
        <v/>
      </c>
      <c r="I42" s="87" t="str">
        <f t="shared" ca="1" si="6"/>
        <v/>
      </c>
      <c r="J42" s="87" t="str">
        <f t="shared" ca="1" si="7"/>
        <v/>
      </c>
      <c r="K42" s="88" t="str">
        <f t="shared" ca="1" si="8"/>
        <v/>
      </c>
      <c r="L42" s="101"/>
      <c r="M42" s="99" t="str">
        <f t="shared" ca="1" si="9"/>
        <v/>
      </c>
    </row>
    <row r="43" spans="2:13" ht="22.5" customHeight="1">
      <c r="B43" s="84">
        <f t="shared" si="0"/>
        <v>40</v>
      </c>
      <c r="C43" s="85" t="str">
        <f t="shared" ca="1" si="1"/>
        <v/>
      </c>
      <c r="D43" s="85" t="str">
        <f t="shared" ca="1" si="2"/>
        <v/>
      </c>
      <c r="E43" s="85" t="str">
        <f t="shared" ca="1" si="3"/>
        <v/>
      </c>
      <c r="F43" s="85" t="str">
        <f t="shared" ca="1" si="4"/>
        <v/>
      </c>
      <c r="G43" s="86" t="str">
        <f t="shared" ca="1" si="5"/>
        <v/>
      </c>
      <c r="H43" s="86" t="str">
        <f ca="1">IF(OR($M43="国保連へ申請",$M43="都道府県へ直接申請"),IF(K43&gt;0,総括表!$E$12,""),"")</f>
        <v/>
      </c>
      <c r="I43" s="87" t="str">
        <f t="shared" ca="1" si="6"/>
        <v/>
      </c>
      <c r="J43" s="87" t="str">
        <f t="shared" ca="1" si="7"/>
        <v/>
      </c>
      <c r="K43" s="88" t="str">
        <f t="shared" ca="1" si="8"/>
        <v/>
      </c>
      <c r="L43" s="101"/>
      <c r="M43" s="99" t="str">
        <f t="shared" ca="1" si="9"/>
        <v/>
      </c>
    </row>
    <row r="44" spans="2:13" ht="22.5" customHeight="1">
      <c r="B44" s="84">
        <f t="shared" si="0"/>
        <v>41</v>
      </c>
      <c r="C44" s="85" t="str">
        <f t="shared" ca="1" si="1"/>
        <v/>
      </c>
      <c r="D44" s="85" t="str">
        <f t="shared" ca="1" si="2"/>
        <v/>
      </c>
      <c r="E44" s="85" t="str">
        <f t="shared" ca="1" si="3"/>
        <v/>
      </c>
      <c r="F44" s="85" t="str">
        <f t="shared" ca="1" si="4"/>
        <v/>
      </c>
      <c r="G44" s="86" t="str">
        <f t="shared" ca="1" si="5"/>
        <v/>
      </c>
      <c r="H44" s="86" t="str">
        <f ca="1">IF(OR($M44="国保連へ申請",$M44="都道府県へ直接申請"),IF(K44&gt;0,総括表!$E$12,""),"")</f>
        <v/>
      </c>
      <c r="I44" s="87" t="str">
        <f t="shared" ca="1" si="6"/>
        <v/>
      </c>
      <c r="J44" s="87" t="str">
        <f t="shared" ca="1" si="7"/>
        <v/>
      </c>
      <c r="K44" s="88" t="str">
        <f t="shared" ca="1" si="8"/>
        <v/>
      </c>
      <c r="L44" s="101"/>
      <c r="M44" s="99" t="str">
        <f t="shared" ca="1" si="9"/>
        <v/>
      </c>
    </row>
    <row r="45" spans="2:13" ht="22.5" customHeight="1">
      <c r="B45" s="84">
        <f t="shared" si="0"/>
        <v>42</v>
      </c>
      <c r="C45" s="85" t="str">
        <f t="shared" ca="1" si="1"/>
        <v/>
      </c>
      <c r="D45" s="85" t="str">
        <f t="shared" ca="1" si="2"/>
        <v/>
      </c>
      <c r="E45" s="85" t="str">
        <f t="shared" ca="1" si="3"/>
        <v/>
      </c>
      <c r="F45" s="85" t="str">
        <f t="shared" ca="1" si="4"/>
        <v/>
      </c>
      <c r="G45" s="86" t="str">
        <f t="shared" ca="1" si="5"/>
        <v/>
      </c>
      <c r="H45" s="86" t="str">
        <f ca="1">IF(OR($M45="国保連へ申請",$M45="都道府県へ直接申請"),IF(K45&gt;0,総括表!$E$12,""),"")</f>
        <v/>
      </c>
      <c r="I45" s="87" t="str">
        <f t="shared" ca="1" si="6"/>
        <v/>
      </c>
      <c r="J45" s="87" t="str">
        <f t="shared" ca="1" si="7"/>
        <v/>
      </c>
      <c r="K45" s="88" t="str">
        <f t="shared" ca="1" si="8"/>
        <v/>
      </c>
      <c r="L45" s="101"/>
      <c r="M45" s="99" t="str">
        <f t="shared" ca="1" si="9"/>
        <v/>
      </c>
    </row>
    <row r="46" spans="2:13" ht="22.5" customHeight="1">
      <c r="B46" s="84">
        <f t="shared" si="0"/>
        <v>43</v>
      </c>
      <c r="C46" s="85" t="str">
        <f t="shared" ca="1" si="1"/>
        <v/>
      </c>
      <c r="D46" s="85" t="str">
        <f t="shared" ca="1" si="2"/>
        <v/>
      </c>
      <c r="E46" s="85" t="str">
        <f t="shared" ca="1" si="3"/>
        <v/>
      </c>
      <c r="F46" s="85" t="str">
        <f t="shared" ca="1" si="4"/>
        <v/>
      </c>
      <c r="G46" s="86" t="str">
        <f t="shared" ca="1" si="5"/>
        <v/>
      </c>
      <c r="H46" s="86" t="str">
        <f ca="1">IF(OR($M46="国保連へ申請",$M46="都道府県へ直接申請"),IF(K46&gt;0,総括表!$E$12,""),"")</f>
        <v/>
      </c>
      <c r="I46" s="87" t="str">
        <f t="shared" ca="1" si="6"/>
        <v/>
      </c>
      <c r="J46" s="87" t="str">
        <f t="shared" ca="1" si="7"/>
        <v/>
      </c>
      <c r="K46" s="88" t="str">
        <f t="shared" ca="1" si="8"/>
        <v/>
      </c>
      <c r="L46" s="101"/>
      <c r="M46" s="99" t="str">
        <f t="shared" ca="1" si="9"/>
        <v/>
      </c>
    </row>
    <row r="47" spans="2:13" ht="22.5" customHeight="1">
      <c r="B47" s="84">
        <f t="shared" si="0"/>
        <v>44</v>
      </c>
      <c r="C47" s="85" t="str">
        <f t="shared" ca="1" si="1"/>
        <v/>
      </c>
      <c r="D47" s="85" t="str">
        <f t="shared" ca="1" si="2"/>
        <v/>
      </c>
      <c r="E47" s="85" t="str">
        <f t="shared" ca="1" si="3"/>
        <v/>
      </c>
      <c r="F47" s="85" t="str">
        <f t="shared" ca="1" si="4"/>
        <v/>
      </c>
      <c r="G47" s="86" t="str">
        <f t="shared" ca="1" si="5"/>
        <v/>
      </c>
      <c r="H47" s="86" t="str">
        <f ca="1">IF(OR($M47="国保連へ申請",$M47="都道府県へ直接申請"),IF(K47&gt;0,総括表!$E$12,""),"")</f>
        <v/>
      </c>
      <c r="I47" s="87" t="str">
        <f t="shared" ca="1" si="6"/>
        <v/>
      </c>
      <c r="J47" s="87" t="str">
        <f t="shared" ca="1" si="7"/>
        <v/>
      </c>
      <c r="K47" s="88" t="str">
        <f t="shared" ca="1" si="8"/>
        <v/>
      </c>
      <c r="L47" s="101"/>
      <c r="M47" s="99" t="str">
        <f t="shared" ca="1" si="9"/>
        <v/>
      </c>
    </row>
    <row r="48" spans="2:13" ht="22.5" customHeight="1">
      <c r="B48" s="84">
        <f t="shared" si="0"/>
        <v>45</v>
      </c>
      <c r="C48" s="85" t="str">
        <f t="shared" ca="1" si="1"/>
        <v/>
      </c>
      <c r="D48" s="85" t="str">
        <f t="shared" ca="1" si="2"/>
        <v/>
      </c>
      <c r="E48" s="85" t="str">
        <f t="shared" ca="1" si="3"/>
        <v/>
      </c>
      <c r="F48" s="85" t="str">
        <f t="shared" ca="1" si="4"/>
        <v/>
      </c>
      <c r="G48" s="86" t="str">
        <f t="shared" ca="1" si="5"/>
        <v/>
      </c>
      <c r="H48" s="86" t="str">
        <f ca="1">IF(OR($M48="国保連へ申請",$M48="都道府県へ直接申請"),IF(K48&gt;0,総括表!$E$12,""),"")</f>
        <v/>
      </c>
      <c r="I48" s="87" t="str">
        <f t="shared" ca="1" si="6"/>
        <v/>
      </c>
      <c r="J48" s="87" t="str">
        <f t="shared" ca="1" si="7"/>
        <v/>
      </c>
      <c r="K48" s="88" t="str">
        <f t="shared" ca="1" si="8"/>
        <v/>
      </c>
      <c r="L48" s="101"/>
      <c r="M48" s="99" t="str">
        <f t="shared" ca="1" si="9"/>
        <v/>
      </c>
    </row>
    <row r="49" spans="2:13" ht="22.5" customHeight="1">
      <c r="B49" s="84">
        <f t="shared" si="0"/>
        <v>46</v>
      </c>
      <c r="C49" s="85" t="str">
        <f t="shared" ca="1" si="1"/>
        <v/>
      </c>
      <c r="D49" s="85" t="str">
        <f t="shared" ca="1" si="2"/>
        <v/>
      </c>
      <c r="E49" s="85" t="str">
        <f t="shared" ca="1" si="3"/>
        <v/>
      </c>
      <c r="F49" s="85" t="str">
        <f t="shared" ca="1" si="4"/>
        <v/>
      </c>
      <c r="G49" s="86" t="str">
        <f t="shared" ca="1" si="5"/>
        <v/>
      </c>
      <c r="H49" s="86" t="str">
        <f ca="1">IF(OR($M49="国保連へ申請",$M49="都道府県へ直接申請"),IF(K49&gt;0,総括表!$E$12,""),"")</f>
        <v/>
      </c>
      <c r="I49" s="87" t="str">
        <f t="shared" ca="1" si="6"/>
        <v/>
      </c>
      <c r="J49" s="87" t="str">
        <f t="shared" ca="1" si="7"/>
        <v/>
      </c>
      <c r="K49" s="88" t="str">
        <f t="shared" ca="1" si="8"/>
        <v/>
      </c>
      <c r="L49" s="101"/>
      <c r="M49" s="99" t="str">
        <f t="shared" ca="1" si="9"/>
        <v/>
      </c>
    </row>
    <row r="50" spans="2:13" ht="22.5" customHeight="1">
      <c r="B50" s="84">
        <f t="shared" si="0"/>
        <v>47</v>
      </c>
      <c r="C50" s="85" t="str">
        <f t="shared" ca="1" si="1"/>
        <v/>
      </c>
      <c r="D50" s="85" t="str">
        <f t="shared" ca="1" si="2"/>
        <v/>
      </c>
      <c r="E50" s="85" t="str">
        <f t="shared" ca="1" si="3"/>
        <v/>
      </c>
      <c r="F50" s="85" t="str">
        <f t="shared" ca="1" si="4"/>
        <v/>
      </c>
      <c r="G50" s="86" t="str">
        <f t="shared" ca="1" si="5"/>
        <v/>
      </c>
      <c r="H50" s="86" t="str">
        <f ca="1">IF(OR($M50="国保連へ申請",$M50="都道府県へ直接申請"),IF(K50&gt;0,総括表!$E$12,""),"")</f>
        <v/>
      </c>
      <c r="I50" s="87" t="str">
        <f t="shared" ca="1" si="6"/>
        <v/>
      </c>
      <c r="J50" s="87" t="str">
        <f t="shared" ca="1" si="7"/>
        <v/>
      </c>
      <c r="K50" s="88" t="str">
        <f t="shared" ca="1" si="8"/>
        <v/>
      </c>
      <c r="L50" s="101"/>
      <c r="M50" s="99" t="str">
        <f t="shared" ca="1" si="9"/>
        <v/>
      </c>
    </row>
    <row r="51" spans="2:13" ht="22.5" customHeight="1">
      <c r="B51" s="84">
        <f t="shared" si="0"/>
        <v>48</v>
      </c>
      <c r="C51" s="85" t="str">
        <f t="shared" ca="1" si="1"/>
        <v/>
      </c>
      <c r="D51" s="85" t="str">
        <f t="shared" ca="1" si="2"/>
        <v/>
      </c>
      <c r="E51" s="85" t="str">
        <f t="shared" ca="1" si="3"/>
        <v/>
      </c>
      <c r="F51" s="85" t="str">
        <f t="shared" ca="1" si="4"/>
        <v/>
      </c>
      <c r="G51" s="86" t="str">
        <f t="shared" ca="1" si="5"/>
        <v/>
      </c>
      <c r="H51" s="86" t="str">
        <f ca="1">IF(OR($M51="国保連へ申請",$M51="都道府県へ直接申請"),IF(K51&gt;0,総括表!$E$12,""),"")</f>
        <v/>
      </c>
      <c r="I51" s="87" t="str">
        <f t="shared" ca="1" si="6"/>
        <v/>
      </c>
      <c r="J51" s="87" t="str">
        <f t="shared" ca="1" si="7"/>
        <v/>
      </c>
      <c r="K51" s="88" t="str">
        <f t="shared" ca="1" si="8"/>
        <v/>
      </c>
      <c r="L51" s="101"/>
      <c r="M51" s="99" t="str">
        <f t="shared" ca="1" si="9"/>
        <v/>
      </c>
    </row>
    <row r="52" spans="2:13" ht="22.5" customHeight="1">
      <c r="B52" s="84">
        <f t="shared" si="0"/>
        <v>49</v>
      </c>
      <c r="C52" s="85" t="str">
        <f t="shared" ca="1" si="1"/>
        <v/>
      </c>
      <c r="D52" s="85" t="str">
        <f t="shared" ca="1" si="2"/>
        <v/>
      </c>
      <c r="E52" s="85" t="str">
        <f t="shared" ca="1" si="3"/>
        <v/>
      </c>
      <c r="F52" s="85" t="str">
        <f t="shared" ca="1" si="4"/>
        <v/>
      </c>
      <c r="G52" s="86" t="str">
        <f t="shared" ca="1" si="5"/>
        <v/>
      </c>
      <c r="H52" s="86" t="str">
        <f ca="1">IF(OR($M52="国保連へ申請",$M52="都道府県へ直接申請"),IF(K52&gt;0,総括表!$E$12,""),"")</f>
        <v/>
      </c>
      <c r="I52" s="87" t="str">
        <f t="shared" ca="1" si="6"/>
        <v/>
      </c>
      <c r="J52" s="87" t="str">
        <f t="shared" ca="1" si="7"/>
        <v/>
      </c>
      <c r="K52" s="88" t="str">
        <f t="shared" ca="1" si="8"/>
        <v/>
      </c>
      <c r="L52" s="101"/>
      <c r="M52" s="99" t="str">
        <f t="shared" ca="1" si="9"/>
        <v/>
      </c>
    </row>
    <row r="53" spans="2:13" ht="22.5" customHeight="1">
      <c r="B53" s="84">
        <f t="shared" si="0"/>
        <v>50</v>
      </c>
      <c r="C53" s="85" t="str">
        <f t="shared" ca="1" si="1"/>
        <v/>
      </c>
      <c r="D53" s="85" t="str">
        <f t="shared" ca="1" si="2"/>
        <v/>
      </c>
      <c r="E53" s="85" t="str">
        <f t="shared" ca="1" si="3"/>
        <v/>
      </c>
      <c r="F53" s="85" t="str">
        <f t="shared" ca="1" si="4"/>
        <v/>
      </c>
      <c r="G53" s="86" t="str">
        <f t="shared" ca="1" si="5"/>
        <v/>
      </c>
      <c r="H53" s="86" t="str">
        <f ca="1">IF(OR($M53="国保連へ申請",$M53="都道府県へ直接申請"),IF(K53&gt;0,総括表!$E$12,""),"")</f>
        <v/>
      </c>
      <c r="I53" s="87" t="str">
        <f t="shared" ca="1" si="6"/>
        <v/>
      </c>
      <c r="J53" s="87" t="str">
        <f t="shared" ca="1" si="7"/>
        <v/>
      </c>
      <c r="K53" s="88" t="str">
        <f t="shared" ca="1" si="8"/>
        <v/>
      </c>
      <c r="L53" s="101"/>
      <c r="M53" s="99" t="str">
        <f t="shared" ca="1" si="9"/>
        <v/>
      </c>
    </row>
    <row r="54" spans="2:13" ht="22.5" customHeight="1">
      <c r="B54" s="84">
        <f t="shared" si="0"/>
        <v>51</v>
      </c>
      <c r="C54" s="85" t="str">
        <f t="shared" ca="1" si="1"/>
        <v/>
      </c>
      <c r="D54" s="85" t="str">
        <f t="shared" ca="1" si="2"/>
        <v/>
      </c>
      <c r="E54" s="85" t="str">
        <f t="shared" ca="1" si="3"/>
        <v/>
      </c>
      <c r="F54" s="85" t="str">
        <f t="shared" ca="1" si="4"/>
        <v/>
      </c>
      <c r="G54" s="86" t="str">
        <f t="shared" ca="1" si="5"/>
        <v/>
      </c>
      <c r="H54" s="86" t="str">
        <f ca="1">IF(OR($M54="国保連へ申請",$M54="都道府県へ直接申請"),IF(K54&gt;0,総括表!$E$12,""),"")</f>
        <v/>
      </c>
      <c r="I54" s="87" t="str">
        <f t="shared" ca="1" si="6"/>
        <v/>
      </c>
      <c r="J54" s="87" t="str">
        <f t="shared" ca="1" si="7"/>
        <v/>
      </c>
      <c r="K54" s="88" t="str">
        <f t="shared" ca="1" si="8"/>
        <v/>
      </c>
      <c r="L54" s="101"/>
      <c r="M54" s="99" t="str">
        <f t="shared" ca="1" si="9"/>
        <v/>
      </c>
    </row>
    <row r="55" spans="2:13" ht="22.5" customHeight="1">
      <c r="B55" s="84">
        <f t="shared" si="0"/>
        <v>52</v>
      </c>
      <c r="C55" s="85" t="str">
        <f t="shared" ca="1" si="1"/>
        <v/>
      </c>
      <c r="D55" s="85" t="str">
        <f t="shared" ca="1" si="2"/>
        <v/>
      </c>
      <c r="E55" s="85" t="str">
        <f t="shared" ca="1" si="3"/>
        <v/>
      </c>
      <c r="F55" s="85" t="str">
        <f t="shared" ca="1" si="4"/>
        <v/>
      </c>
      <c r="G55" s="86" t="str">
        <f t="shared" ca="1" si="5"/>
        <v/>
      </c>
      <c r="H55" s="86" t="str">
        <f ca="1">IF(OR($M55="国保連へ申請",$M55="都道府県へ直接申請"),IF(K55&gt;0,総括表!$E$12,""),"")</f>
        <v/>
      </c>
      <c r="I55" s="87" t="str">
        <f t="shared" ca="1" si="6"/>
        <v/>
      </c>
      <c r="J55" s="87" t="str">
        <f t="shared" ca="1" si="7"/>
        <v/>
      </c>
      <c r="K55" s="88" t="str">
        <f t="shared" ca="1" si="8"/>
        <v/>
      </c>
      <c r="L55" s="101"/>
      <c r="M55" s="99" t="str">
        <f t="shared" ca="1" si="9"/>
        <v/>
      </c>
    </row>
    <row r="56" spans="2:13" ht="22.5" customHeight="1">
      <c r="B56" s="84">
        <f t="shared" si="0"/>
        <v>53</v>
      </c>
      <c r="C56" s="85" t="str">
        <f t="shared" ca="1" si="1"/>
        <v/>
      </c>
      <c r="D56" s="85" t="str">
        <f t="shared" ca="1" si="2"/>
        <v/>
      </c>
      <c r="E56" s="85" t="str">
        <f t="shared" ca="1" si="3"/>
        <v/>
      </c>
      <c r="F56" s="85" t="str">
        <f t="shared" ca="1" si="4"/>
        <v/>
      </c>
      <c r="G56" s="86" t="str">
        <f t="shared" ca="1" si="5"/>
        <v/>
      </c>
      <c r="H56" s="86" t="str">
        <f ca="1">IF(OR($M56="国保連へ申請",$M56="都道府県へ直接申請"),IF(K56&gt;0,総括表!$E$12,""),"")</f>
        <v/>
      </c>
      <c r="I56" s="87" t="str">
        <f t="shared" ca="1" si="6"/>
        <v/>
      </c>
      <c r="J56" s="87" t="str">
        <f t="shared" ca="1" si="7"/>
        <v/>
      </c>
      <c r="K56" s="88" t="str">
        <f t="shared" ca="1" si="8"/>
        <v/>
      </c>
      <c r="L56" s="101"/>
      <c r="M56" s="99" t="str">
        <f t="shared" ca="1" si="9"/>
        <v/>
      </c>
    </row>
    <row r="57" spans="2:13" ht="22.5" customHeight="1">
      <c r="B57" s="84">
        <f t="shared" si="0"/>
        <v>54</v>
      </c>
      <c r="C57" s="85" t="str">
        <f t="shared" ca="1" si="1"/>
        <v/>
      </c>
      <c r="D57" s="85" t="str">
        <f t="shared" ca="1" si="2"/>
        <v/>
      </c>
      <c r="E57" s="85" t="str">
        <f t="shared" ca="1" si="3"/>
        <v/>
      </c>
      <c r="F57" s="85" t="str">
        <f t="shared" ca="1" si="4"/>
        <v/>
      </c>
      <c r="G57" s="86" t="str">
        <f t="shared" ca="1" si="5"/>
        <v/>
      </c>
      <c r="H57" s="86" t="str">
        <f ca="1">IF(OR($M57="国保連へ申請",$M57="都道府県へ直接申請"),IF(K57&gt;0,総括表!$E$12,""),"")</f>
        <v/>
      </c>
      <c r="I57" s="87" t="str">
        <f t="shared" ca="1" si="6"/>
        <v/>
      </c>
      <c r="J57" s="87" t="str">
        <f t="shared" ca="1" si="7"/>
        <v/>
      </c>
      <c r="K57" s="88" t="str">
        <f t="shared" ca="1" si="8"/>
        <v/>
      </c>
      <c r="L57" s="101"/>
      <c r="M57" s="99" t="str">
        <f t="shared" ca="1" si="9"/>
        <v/>
      </c>
    </row>
    <row r="58" spans="2:13" ht="22.5" customHeight="1">
      <c r="B58" s="84">
        <f t="shared" si="0"/>
        <v>55</v>
      </c>
      <c r="C58" s="85" t="str">
        <f t="shared" ca="1" si="1"/>
        <v/>
      </c>
      <c r="D58" s="85" t="str">
        <f t="shared" ca="1" si="2"/>
        <v/>
      </c>
      <c r="E58" s="85" t="str">
        <f t="shared" ca="1" si="3"/>
        <v/>
      </c>
      <c r="F58" s="85" t="str">
        <f t="shared" ca="1" si="4"/>
        <v/>
      </c>
      <c r="G58" s="86" t="str">
        <f t="shared" ca="1" si="5"/>
        <v/>
      </c>
      <c r="H58" s="86" t="str">
        <f ca="1">IF(OR($M58="国保連へ申請",$M58="都道府県へ直接申請"),IF(K58&gt;0,総括表!$E$12,""),"")</f>
        <v/>
      </c>
      <c r="I58" s="87" t="str">
        <f t="shared" ca="1" si="6"/>
        <v/>
      </c>
      <c r="J58" s="87" t="str">
        <f t="shared" ca="1" si="7"/>
        <v/>
      </c>
      <c r="K58" s="88" t="str">
        <f t="shared" ca="1" si="8"/>
        <v/>
      </c>
      <c r="L58" s="101"/>
      <c r="M58" s="99" t="str">
        <f t="shared" ca="1" si="9"/>
        <v/>
      </c>
    </row>
    <row r="59" spans="2:13" ht="22.5" customHeight="1">
      <c r="B59" s="84">
        <f t="shared" si="0"/>
        <v>56</v>
      </c>
      <c r="C59" s="85" t="str">
        <f t="shared" ca="1" si="1"/>
        <v/>
      </c>
      <c r="D59" s="85" t="str">
        <f t="shared" ca="1" si="2"/>
        <v/>
      </c>
      <c r="E59" s="85" t="str">
        <f t="shared" ca="1" si="3"/>
        <v/>
      </c>
      <c r="F59" s="85" t="str">
        <f t="shared" ca="1" si="4"/>
        <v/>
      </c>
      <c r="G59" s="86" t="str">
        <f t="shared" ca="1" si="5"/>
        <v/>
      </c>
      <c r="H59" s="86" t="str">
        <f ca="1">IF(OR($M59="国保連へ申請",$M59="都道府県へ直接申請"),IF(K59&gt;0,総括表!$E$12,""),"")</f>
        <v/>
      </c>
      <c r="I59" s="87" t="str">
        <f t="shared" ca="1" si="6"/>
        <v/>
      </c>
      <c r="J59" s="87" t="str">
        <f t="shared" ca="1" si="7"/>
        <v/>
      </c>
      <c r="K59" s="88" t="str">
        <f t="shared" ca="1" si="8"/>
        <v/>
      </c>
      <c r="L59" s="101"/>
      <c r="M59" s="99" t="str">
        <f t="shared" ca="1" si="9"/>
        <v/>
      </c>
    </row>
    <row r="60" spans="2:13" ht="22.5" customHeight="1">
      <c r="B60" s="84">
        <f t="shared" si="0"/>
        <v>57</v>
      </c>
      <c r="C60" s="85" t="str">
        <f t="shared" ca="1" si="1"/>
        <v/>
      </c>
      <c r="D60" s="85" t="str">
        <f t="shared" ca="1" si="2"/>
        <v/>
      </c>
      <c r="E60" s="85" t="str">
        <f t="shared" ca="1" si="3"/>
        <v/>
      </c>
      <c r="F60" s="85" t="str">
        <f t="shared" ca="1" si="4"/>
        <v/>
      </c>
      <c r="G60" s="86" t="str">
        <f t="shared" ca="1" si="5"/>
        <v/>
      </c>
      <c r="H60" s="86" t="str">
        <f ca="1">IF(OR($M60="国保連へ申請",$M60="都道府県へ直接申請"),IF(K60&gt;0,総括表!$E$12,""),"")</f>
        <v/>
      </c>
      <c r="I60" s="87" t="str">
        <f t="shared" ca="1" si="6"/>
        <v/>
      </c>
      <c r="J60" s="87" t="str">
        <f t="shared" ca="1" si="7"/>
        <v/>
      </c>
      <c r="K60" s="88" t="str">
        <f t="shared" ca="1" si="8"/>
        <v/>
      </c>
      <c r="L60" s="101"/>
      <c r="M60" s="99" t="str">
        <f t="shared" ca="1" si="9"/>
        <v/>
      </c>
    </row>
    <row r="61" spans="2:13" ht="22.5" customHeight="1">
      <c r="B61" s="84">
        <f t="shared" si="0"/>
        <v>58</v>
      </c>
      <c r="C61" s="85" t="str">
        <f t="shared" ca="1" si="1"/>
        <v/>
      </c>
      <c r="D61" s="85" t="str">
        <f t="shared" ca="1" si="2"/>
        <v/>
      </c>
      <c r="E61" s="85" t="str">
        <f t="shared" ca="1" si="3"/>
        <v/>
      </c>
      <c r="F61" s="85" t="str">
        <f t="shared" ca="1" si="4"/>
        <v/>
      </c>
      <c r="G61" s="86" t="str">
        <f t="shared" ca="1" si="5"/>
        <v/>
      </c>
      <c r="H61" s="86" t="str">
        <f ca="1">IF(OR($M61="国保連へ申請",$M61="都道府県へ直接申請"),IF(K61&gt;0,総括表!$E$12,""),"")</f>
        <v/>
      </c>
      <c r="I61" s="87" t="str">
        <f t="shared" ca="1" si="6"/>
        <v/>
      </c>
      <c r="J61" s="87" t="str">
        <f t="shared" ca="1" si="7"/>
        <v/>
      </c>
      <c r="K61" s="88" t="str">
        <f t="shared" ca="1" si="8"/>
        <v/>
      </c>
      <c r="L61" s="101"/>
      <c r="M61" s="99" t="str">
        <f t="shared" ca="1" si="9"/>
        <v/>
      </c>
    </row>
    <row r="62" spans="2:13" ht="22.5" customHeight="1">
      <c r="B62" s="84">
        <f t="shared" si="0"/>
        <v>59</v>
      </c>
      <c r="C62" s="85" t="str">
        <f t="shared" ca="1" si="1"/>
        <v/>
      </c>
      <c r="D62" s="85" t="str">
        <f t="shared" ca="1" si="2"/>
        <v/>
      </c>
      <c r="E62" s="85" t="str">
        <f t="shared" ca="1" si="3"/>
        <v/>
      </c>
      <c r="F62" s="85" t="str">
        <f t="shared" ca="1" si="4"/>
        <v/>
      </c>
      <c r="G62" s="86" t="str">
        <f t="shared" ca="1" si="5"/>
        <v/>
      </c>
      <c r="H62" s="86" t="str">
        <f ca="1">IF(OR($M62="国保連へ申請",$M62="都道府県へ直接申請"),IF(K62&gt;0,総括表!$E$12,""),"")</f>
        <v/>
      </c>
      <c r="I62" s="87" t="str">
        <f t="shared" ca="1" si="6"/>
        <v/>
      </c>
      <c r="J62" s="87" t="str">
        <f t="shared" ca="1" si="7"/>
        <v/>
      </c>
      <c r="K62" s="88" t="str">
        <f t="shared" ca="1" si="8"/>
        <v/>
      </c>
      <c r="L62" s="101"/>
      <c r="M62" s="99" t="str">
        <f t="shared" ca="1" si="9"/>
        <v/>
      </c>
    </row>
    <row r="63" spans="2:13" ht="22.5" customHeight="1">
      <c r="B63" s="84">
        <f t="shared" si="0"/>
        <v>60</v>
      </c>
      <c r="C63" s="85" t="str">
        <f t="shared" ca="1" si="1"/>
        <v/>
      </c>
      <c r="D63" s="85" t="str">
        <f t="shared" ca="1" si="2"/>
        <v/>
      </c>
      <c r="E63" s="85" t="str">
        <f t="shared" ca="1" si="3"/>
        <v/>
      </c>
      <c r="F63" s="85" t="str">
        <f t="shared" ca="1" si="4"/>
        <v/>
      </c>
      <c r="G63" s="86" t="str">
        <f t="shared" ca="1" si="5"/>
        <v/>
      </c>
      <c r="H63" s="86" t="str">
        <f ca="1">IF(OR($M63="国保連へ申請",$M63="都道府県へ直接申請"),IF(K63&gt;0,総括表!$E$12,""),"")</f>
        <v/>
      </c>
      <c r="I63" s="87" t="str">
        <f t="shared" ca="1" si="6"/>
        <v/>
      </c>
      <c r="J63" s="87" t="str">
        <f t="shared" ca="1" si="7"/>
        <v/>
      </c>
      <c r="K63" s="88" t="str">
        <f t="shared" ca="1" si="8"/>
        <v/>
      </c>
      <c r="L63" s="101"/>
      <c r="M63" s="99" t="str">
        <f t="shared" ca="1" si="9"/>
        <v/>
      </c>
    </row>
    <row r="64" spans="2:13" ht="22.5" customHeight="1">
      <c r="B64" s="84">
        <f t="shared" si="0"/>
        <v>61</v>
      </c>
      <c r="C64" s="85" t="str">
        <f t="shared" ca="1" si="1"/>
        <v/>
      </c>
      <c r="D64" s="85" t="str">
        <f t="shared" ca="1" si="2"/>
        <v/>
      </c>
      <c r="E64" s="85" t="str">
        <f t="shared" ca="1" si="3"/>
        <v/>
      </c>
      <c r="F64" s="85" t="str">
        <f t="shared" ca="1" si="4"/>
        <v/>
      </c>
      <c r="G64" s="86" t="str">
        <f t="shared" ca="1" si="5"/>
        <v/>
      </c>
      <c r="H64" s="86" t="str">
        <f ca="1">IF(OR($M64="国保連へ申請",$M64="都道府県へ直接申請"),IF(K64&gt;0,総括表!$E$12,""),"")</f>
        <v/>
      </c>
      <c r="I64" s="87" t="str">
        <f t="shared" ca="1" si="6"/>
        <v/>
      </c>
      <c r="J64" s="87" t="str">
        <f t="shared" ca="1" si="7"/>
        <v/>
      </c>
      <c r="K64" s="88" t="str">
        <f t="shared" ca="1" si="8"/>
        <v/>
      </c>
      <c r="L64" s="101"/>
      <c r="M64" s="99" t="str">
        <f t="shared" ca="1" si="9"/>
        <v/>
      </c>
    </row>
    <row r="65" spans="2:13" ht="22.5" customHeight="1">
      <c r="B65" s="84">
        <f t="shared" si="0"/>
        <v>62</v>
      </c>
      <c r="C65" s="85" t="str">
        <f t="shared" ca="1" si="1"/>
        <v/>
      </c>
      <c r="D65" s="85" t="str">
        <f t="shared" ca="1" si="2"/>
        <v/>
      </c>
      <c r="E65" s="85" t="str">
        <f t="shared" ca="1" si="3"/>
        <v/>
      </c>
      <c r="F65" s="85" t="str">
        <f t="shared" ca="1" si="4"/>
        <v/>
      </c>
      <c r="G65" s="86" t="str">
        <f t="shared" ca="1" si="5"/>
        <v/>
      </c>
      <c r="H65" s="86" t="str">
        <f ca="1">IF(OR($M65="国保連へ申請",$M65="都道府県へ直接申請"),IF(K65&gt;0,総括表!$E$12,""),"")</f>
        <v/>
      </c>
      <c r="I65" s="87" t="str">
        <f t="shared" ca="1" si="6"/>
        <v/>
      </c>
      <c r="J65" s="87" t="str">
        <f t="shared" ca="1" si="7"/>
        <v/>
      </c>
      <c r="K65" s="88" t="str">
        <f t="shared" ca="1" si="8"/>
        <v/>
      </c>
      <c r="L65" s="101"/>
      <c r="M65" s="99" t="str">
        <f t="shared" ca="1" si="9"/>
        <v/>
      </c>
    </row>
    <row r="66" spans="2:13" ht="22.5" customHeight="1">
      <c r="B66" s="84">
        <f t="shared" si="0"/>
        <v>63</v>
      </c>
      <c r="C66" s="85" t="str">
        <f t="shared" ca="1" si="1"/>
        <v/>
      </c>
      <c r="D66" s="85" t="str">
        <f t="shared" ca="1" si="2"/>
        <v/>
      </c>
      <c r="E66" s="85" t="str">
        <f t="shared" ca="1" si="3"/>
        <v/>
      </c>
      <c r="F66" s="85" t="str">
        <f t="shared" ca="1" si="4"/>
        <v/>
      </c>
      <c r="G66" s="86" t="str">
        <f t="shared" ca="1" si="5"/>
        <v/>
      </c>
      <c r="H66" s="86" t="str">
        <f ca="1">IF(OR($M66="国保連へ申請",$M66="都道府県へ直接申請"),IF(K66&gt;0,総括表!$E$12,""),"")</f>
        <v/>
      </c>
      <c r="I66" s="87" t="str">
        <f t="shared" ca="1" si="6"/>
        <v/>
      </c>
      <c r="J66" s="87" t="str">
        <f t="shared" ca="1" si="7"/>
        <v/>
      </c>
      <c r="K66" s="88" t="str">
        <f t="shared" ca="1" si="8"/>
        <v/>
      </c>
      <c r="L66" s="101"/>
      <c r="M66" s="99" t="str">
        <f t="shared" ca="1" si="9"/>
        <v/>
      </c>
    </row>
    <row r="67" spans="2:13" ht="22.5" customHeight="1">
      <c r="B67" s="84">
        <f t="shared" si="0"/>
        <v>64</v>
      </c>
      <c r="C67" s="85" t="str">
        <f t="shared" ca="1" si="1"/>
        <v/>
      </c>
      <c r="D67" s="85" t="str">
        <f t="shared" ca="1" si="2"/>
        <v/>
      </c>
      <c r="E67" s="85" t="str">
        <f t="shared" ca="1" si="3"/>
        <v/>
      </c>
      <c r="F67" s="85" t="str">
        <f t="shared" ca="1" si="4"/>
        <v/>
      </c>
      <c r="G67" s="86" t="str">
        <f t="shared" ca="1" si="5"/>
        <v/>
      </c>
      <c r="H67" s="86" t="str">
        <f ca="1">IF(OR($M67="国保連へ申請",$M67="都道府県へ直接申請"),IF(K67&gt;0,総括表!$E$12,""),"")</f>
        <v/>
      </c>
      <c r="I67" s="87" t="str">
        <f t="shared" ca="1" si="6"/>
        <v/>
      </c>
      <c r="J67" s="87" t="str">
        <f t="shared" ca="1" si="7"/>
        <v/>
      </c>
      <c r="K67" s="88" t="str">
        <f t="shared" ca="1" si="8"/>
        <v/>
      </c>
      <c r="L67" s="101"/>
      <c r="M67" s="99" t="str">
        <f t="shared" ca="1" si="9"/>
        <v/>
      </c>
    </row>
    <row r="68" spans="2:13" ht="22.5" customHeight="1">
      <c r="B68" s="84">
        <f t="shared" si="0"/>
        <v>65</v>
      </c>
      <c r="C68" s="85" t="str">
        <f t="shared" ca="1" si="1"/>
        <v/>
      </c>
      <c r="D68" s="85" t="str">
        <f t="shared" ca="1" si="2"/>
        <v/>
      </c>
      <c r="E68" s="85" t="str">
        <f t="shared" ca="1" si="3"/>
        <v/>
      </c>
      <c r="F68" s="85" t="str">
        <f t="shared" ca="1" si="4"/>
        <v/>
      </c>
      <c r="G68" s="86" t="str">
        <f t="shared" ca="1" si="5"/>
        <v/>
      </c>
      <c r="H68" s="86" t="str">
        <f ca="1">IF(OR($M68="国保連へ申請",$M68="都道府県へ直接申請"),IF(K68&gt;0,総括表!$E$12,""),"")</f>
        <v/>
      </c>
      <c r="I68" s="87" t="str">
        <f t="shared" ca="1" si="6"/>
        <v/>
      </c>
      <c r="J68" s="87" t="str">
        <f t="shared" ca="1" si="7"/>
        <v/>
      </c>
      <c r="K68" s="88" t="str">
        <f t="shared" ca="1" si="8"/>
        <v/>
      </c>
      <c r="L68" s="101"/>
      <c r="M68" s="99" t="str">
        <f t="shared" ca="1" si="9"/>
        <v/>
      </c>
    </row>
    <row r="69" spans="2:13" ht="22.5" customHeight="1">
      <c r="B69" s="84">
        <f t="shared" ref="B69:B103" si="10">ROW()-3</f>
        <v>66</v>
      </c>
      <c r="C69" s="85" t="str">
        <f t="shared" ref="C69:C103" ca="1" si="11">IF(OR($M69="国保連へ申請",$M69="都道府県へ直接申請"),IFERROR(INDIRECT("個票"&amp;$B69&amp;"！$L$4"),""),"")</f>
        <v/>
      </c>
      <c r="D69" s="85" t="str">
        <f t="shared" ref="D69:D103" ca="1" si="12">IF(OR($M69="国保連へ申請",$M69="都道府県へ直接申請"),IFERROR(ASC(INDIRECT("個票"&amp;$B69&amp;"！$AG$4")),""),"")</f>
        <v/>
      </c>
      <c r="E69" s="85" t="str">
        <f t="shared" ref="E69:E103" ca="1" si="13">IF(OR($M69="国保連へ申請",$M69="都道府県へ直接申請"),IFERROR(INDIRECT("個票"&amp;$B69&amp;"！$L$5"),""),"")</f>
        <v/>
      </c>
      <c r="F69" s="85" t="str">
        <f t="shared" ref="F69:F103" ca="1" si="14">IF(OR($M69="国保連へ申請",$M69="都道府県へ直接申請"),IFERROR(INDIRECT("個票"&amp;$B69&amp;"！$S$8"),""),"")</f>
        <v/>
      </c>
      <c r="G69" s="86" t="str">
        <f t="shared" ref="G69:G103" ca="1" si="15">IF(OR($M69="国保連へ申請",$M69="都道府県へ直接申請"),IFERROR(INDIRECT("個票"&amp;$B69&amp;"！$L$7"),""),"")</f>
        <v/>
      </c>
      <c r="H69" s="86" t="str">
        <f ca="1">IF(OR($M69="国保連へ申請",$M69="都道府県へ直接申請"),IF(K69&gt;0,総括表!$E$12,""),"")</f>
        <v/>
      </c>
      <c r="I69" s="87" t="str">
        <f t="shared" ref="I69:I103" ca="1" si="16">IF(OR($M69="国保連へ申請",$M69="都道府県へ直接申請"),IF(J69&lt;&gt;0,IFERROR(INDIRECT("個票"&amp;$B69&amp;"！$AA$11"),""),0),"")</f>
        <v/>
      </c>
      <c r="J69" s="87" t="str">
        <f t="shared" ref="J69:J103" ca="1" si="17">IF(OR($M69="国保連へ申請",$M69="都道府県へ直接申請"),IFERROR(INDIRECT("個票"&amp;$B69&amp;"！$AI$11"),""),"")</f>
        <v/>
      </c>
      <c r="K69" s="88" t="str">
        <f t="shared" ref="K69:K103" ca="1" si="18">IF(OR($M69="国保連へ申請",$M69="都道府県へ直接申請"),MIN(I69:J69),"")</f>
        <v/>
      </c>
      <c r="L69" s="101"/>
      <c r="M69" s="99" t="str">
        <f t="shared" ref="M69:M103" ca="1" si="19">IFERROR(INDIRECT("個票"&amp;$B69&amp;"！$AP$22"),"")</f>
        <v/>
      </c>
    </row>
    <row r="70" spans="2:13" ht="22.5" customHeight="1">
      <c r="B70" s="84">
        <f t="shared" si="10"/>
        <v>67</v>
      </c>
      <c r="C70" s="85" t="str">
        <f t="shared" ca="1" si="11"/>
        <v/>
      </c>
      <c r="D70" s="85" t="str">
        <f t="shared" ca="1" si="12"/>
        <v/>
      </c>
      <c r="E70" s="85" t="str">
        <f t="shared" ca="1" si="13"/>
        <v/>
      </c>
      <c r="F70" s="85" t="str">
        <f t="shared" ca="1" si="14"/>
        <v/>
      </c>
      <c r="G70" s="86" t="str">
        <f t="shared" ca="1" si="15"/>
        <v/>
      </c>
      <c r="H70" s="86" t="str">
        <f ca="1">IF(OR($M70="国保連へ申請",$M70="都道府県へ直接申請"),IF(K70&gt;0,総括表!$E$12,""),"")</f>
        <v/>
      </c>
      <c r="I70" s="87" t="str">
        <f t="shared" ca="1" si="16"/>
        <v/>
      </c>
      <c r="J70" s="87" t="str">
        <f t="shared" ca="1" si="17"/>
        <v/>
      </c>
      <c r="K70" s="88" t="str">
        <f t="shared" ca="1" si="18"/>
        <v/>
      </c>
      <c r="L70" s="101"/>
      <c r="M70" s="99" t="str">
        <f t="shared" ca="1" si="19"/>
        <v/>
      </c>
    </row>
    <row r="71" spans="2:13" ht="22.5" customHeight="1">
      <c r="B71" s="84">
        <f t="shared" si="10"/>
        <v>68</v>
      </c>
      <c r="C71" s="85" t="str">
        <f t="shared" ca="1" si="11"/>
        <v/>
      </c>
      <c r="D71" s="85" t="str">
        <f t="shared" ca="1" si="12"/>
        <v/>
      </c>
      <c r="E71" s="85" t="str">
        <f t="shared" ca="1" si="13"/>
        <v/>
      </c>
      <c r="F71" s="85" t="str">
        <f t="shared" ca="1" si="14"/>
        <v/>
      </c>
      <c r="G71" s="86" t="str">
        <f t="shared" ca="1" si="15"/>
        <v/>
      </c>
      <c r="H71" s="86" t="str">
        <f ca="1">IF(OR($M71="国保連へ申請",$M71="都道府県へ直接申請"),IF(K71&gt;0,総括表!$E$12,""),"")</f>
        <v/>
      </c>
      <c r="I71" s="87" t="str">
        <f t="shared" ca="1" si="16"/>
        <v/>
      </c>
      <c r="J71" s="87" t="str">
        <f t="shared" ca="1" si="17"/>
        <v/>
      </c>
      <c r="K71" s="88" t="str">
        <f t="shared" ca="1" si="18"/>
        <v/>
      </c>
      <c r="L71" s="101"/>
      <c r="M71" s="99" t="str">
        <f t="shared" ca="1" si="19"/>
        <v/>
      </c>
    </row>
    <row r="72" spans="2:13" ht="22.5" customHeight="1">
      <c r="B72" s="84">
        <f t="shared" si="10"/>
        <v>69</v>
      </c>
      <c r="C72" s="85" t="str">
        <f t="shared" ca="1" si="11"/>
        <v/>
      </c>
      <c r="D72" s="85" t="str">
        <f t="shared" ca="1" si="12"/>
        <v/>
      </c>
      <c r="E72" s="85" t="str">
        <f t="shared" ca="1" si="13"/>
        <v/>
      </c>
      <c r="F72" s="85" t="str">
        <f t="shared" ca="1" si="14"/>
        <v/>
      </c>
      <c r="G72" s="86" t="str">
        <f t="shared" ca="1" si="15"/>
        <v/>
      </c>
      <c r="H72" s="86" t="str">
        <f ca="1">IF(OR($M72="国保連へ申請",$M72="都道府県へ直接申請"),IF(K72&gt;0,総括表!$E$12,""),"")</f>
        <v/>
      </c>
      <c r="I72" s="87" t="str">
        <f t="shared" ca="1" si="16"/>
        <v/>
      </c>
      <c r="J72" s="87" t="str">
        <f t="shared" ca="1" si="17"/>
        <v/>
      </c>
      <c r="K72" s="88" t="str">
        <f t="shared" ca="1" si="18"/>
        <v/>
      </c>
      <c r="L72" s="101"/>
      <c r="M72" s="99" t="str">
        <f t="shared" ca="1" si="19"/>
        <v/>
      </c>
    </row>
    <row r="73" spans="2:13" ht="22.5" customHeight="1">
      <c r="B73" s="84">
        <f t="shared" si="10"/>
        <v>70</v>
      </c>
      <c r="C73" s="85" t="str">
        <f t="shared" ca="1" si="11"/>
        <v/>
      </c>
      <c r="D73" s="85" t="str">
        <f t="shared" ca="1" si="12"/>
        <v/>
      </c>
      <c r="E73" s="85" t="str">
        <f t="shared" ca="1" si="13"/>
        <v/>
      </c>
      <c r="F73" s="85" t="str">
        <f t="shared" ca="1" si="14"/>
        <v/>
      </c>
      <c r="G73" s="86" t="str">
        <f t="shared" ca="1" si="15"/>
        <v/>
      </c>
      <c r="H73" s="86" t="str">
        <f ca="1">IF(OR($M73="国保連へ申請",$M73="都道府県へ直接申請"),IF(K73&gt;0,総括表!$E$12,""),"")</f>
        <v/>
      </c>
      <c r="I73" s="87" t="str">
        <f t="shared" ca="1" si="16"/>
        <v/>
      </c>
      <c r="J73" s="87" t="str">
        <f t="shared" ca="1" si="17"/>
        <v/>
      </c>
      <c r="K73" s="88" t="str">
        <f t="shared" ca="1" si="18"/>
        <v/>
      </c>
      <c r="L73" s="101"/>
      <c r="M73" s="99" t="str">
        <f t="shared" ca="1" si="19"/>
        <v/>
      </c>
    </row>
    <row r="74" spans="2:13" ht="22.5" customHeight="1">
      <c r="B74" s="84">
        <f t="shared" si="10"/>
        <v>71</v>
      </c>
      <c r="C74" s="85" t="str">
        <f t="shared" ca="1" si="11"/>
        <v/>
      </c>
      <c r="D74" s="85" t="str">
        <f t="shared" ca="1" si="12"/>
        <v/>
      </c>
      <c r="E74" s="85" t="str">
        <f t="shared" ca="1" si="13"/>
        <v/>
      </c>
      <c r="F74" s="85" t="str">
        <f t="shared" ca="1" si="14"/>
        <v/>
      </c>
      <c r="G74" s="86" t="str">
        <f t="shared" ca="1" si="15"/>
        <v/>
      </c>
      <c r="H74" s="86" t="str">
        <f ca="1">IF(OR($M74="国保連へ申請",$M74="都道府県へ直接申請"),IF(K74&gt;0,総括表!$E$12,""),"")</f>
        <v/>
      </c>
      <c r="I74" s="87" t="str">
        <f t="shared" ca="1" si="16"/>
        <v/>
      </c>
      <c r="J74" s="87" t="str">
        <f t="shared" ca="1" si="17"/>
        <v/>
      </c>
      <c r="K74" s="88" t="str">
        <f t="shared" ca="1" si="18"/>
        <v/>
      </c>
      <c r="L74" s="101"/>
      <c r="M74" s="99" t="str">
        <f t="shared" ca="1" si="19"/>
        <v/>
      </c>
    </row>
    <row r="75" spans="2:13" ht="22.5" customHeight="1">
      <c r="B75" s="84">
        <f t="shared" si="10"/>
        <v>72</v>
      </c>
      <c r="C75" s="85" t="str">
        <f t="shared" ca="1" si="11"/>
        <v/>
      </c>
      <c r="D75" s="85" t="str">
        <f t="shared" ca="1" si="12"/>
        <v/>
      </c>
      <c r="E75" s="85" t="str">
        <f t="shared" ca="1" si="13"/>
        <v/>
      </c>
      <c r="F75" s="85" t="str">
        <f t="shared" ca="1" si="14"/>
        <v/>
      </c>
      <c r="G75" s="86" t="str">
        <f t="shared" ca="1" si="15"/>
        <v/>
      </c>
      <c r="H75" s="86" t="str">
        <f ca="1">IF(OR($M75="国保連へ申請",$M75="都道府県へ直接申請"),IF(K75&gt;0,総括表!$E$12,""),"")</f>
        <v/>
      </c>
      <c r="I75" s="87" t="str">
        <f t="shared" ca="1" si="16"/>
        <v/>
      </c>
      <c r="J75" s="87" t="str">
        <f t="shared" ca="1" si="17"/>
        <v/>
      </c>
      <c r="K75" s="88" t="str">
        <f t="shared" ca="1" si="18"/>
        <v/>
      </c>
      <c r="L75" s="101"/>
      <c r="M75" s="99" t="str">
        <f t="shared" ca="1" si="19"/>
        <v/>
      </c>
    </row>
    <row r="76" spans="2:13" ht="22.5" customHeight="1">
      <c r="B76" s="84">
        <f t="shared" si="10"/>
        <v>73</v>
      </c>
      <c r="C76" s="85" t="str">
        <f t="shared" ca="1" si="11"/>
        <v/>
      </c>
      <c r="D76" s="85" t="str">
        <f t="shared" ca="1" si="12"/>
        <v/>
      </c>
      <c r="E76" s="85" t="str">
        <f t="shared" ca="1" si="13"/>
        <v/>
      </c>
      <c r="F76" s="85" t="str">
        <f t="shared" ca="1" si="14"/>
        <v/>
      </c>
      <c r="G76" s="86" t="str">
        <f t="shared" ca="1" si="15"/>
        <v/>
      </c>
      <c r="H76" s="86" t="str">
        <f ca="1">IF(OR($M76="国保連へ申請",$M76="都道府県へ直接申請"),IF(K76&gt;0,総括表!$E$12,""),"")</f>
        <v/>
      </c>
      <c r="I76" s="87" t="str">
        <f t="shared" ca="1" si="16"/>
        <v/>
      </c>
      <c r="J76" s="87" t="str">
        <f t="shared" ca="1" si="17"/>
        <v/>
      </c>
      <c r="K76" s="88" t="str">
        <f t="shared" ca="1" si="18"/>
        <v/>
      </c>
      <c r="L76" s="101"/>
      <c r="M76" s="99" t="str">
        <f t="shared" ca="1" si="19"/>
        <v/>
      </c>
    </row>
    <row r="77" spans="2:13" ht="22.5" customHeight="1">
      <c r="B77" s="84">
        <f t="shared" si="10"/>
        <v>74</v>
      </c>
      <c r="C77" s="85" t="str">
        <f t="shared" ca="1" si="11"/>
        <v/>
      </c>
      <c r="D77" s="85" t="str">
        <f t="shared" ca="1" si="12"/>
        <v/>
      </c>
      <c r="E77" s="85" t="str">
        <f t="shared" ca="1" si="13"/>
        <v/>
      </c>
      <c r="F77" s="85" t="str">
        <f t="shared" ca="1" si="14"/>
        <v/>
      </c>
      <c r="G77" s="86" t="str">
        <f t="shared" ca="1" si="15"/>
        <v/>
      </c>
      <c r="H77" s="86" t="str">
        <f ca="1">IF(OR($M77="国保連へ申請",$M77="都道府県へ直接申請"),IF(K77&gt;0,総括表!$E$12,""),"")</f>
        <v/>
      </c>
      <c r="I77" s="87" t="str">
        <f t="shared" ca="1" si="16"/>
        <v/>
      </c>
      <c r="J77" s="87" t="str">
        <f t="shared" ca="1" si="17"/>
        <v/>
      </c>
      <c r="K77" s="88" t="str">
        <f t="shared" ca="1" si="18"/>
        <v/>
      </c>
      <c r="L77" s="101"/>
      <c r="M77" s="99" t="str">
        <f t="shared" ca="1" si="19"/>
        <v/>
      </c>
    </row>
    <row r="78" spans="2:13" ht="22.5" customHeight="1">
      <c r="B78" s="84">
        <f t="shared" si="10"/>
        <v>75</v>
      </c>
      <c r="C78" s="85" t="str">
        <f t="shared" ca="1" si="11"/>
        <v/>
      </c>
      <c r="D78" s="85" t="str">
        <f t="shared" ca="1" si="12"/>
        <v/>
      </c>
      <c r="E78" s="85" t="str">
        <f t="shared" ca="1" si="13"/>
        <v/>
      </c>
      <c r="F78" s="85" t="str">
        <f t="shared" ca="1" si="14"/>
        <v/>
      </c>
      <c r="G78" s="86" t="str">
        <f t="shared" ca="1" si="15"/>
        <v/>
      </c>
      <c r="H78" s="86" t="str">
        <f ca="1">IF(OR($M78="国保連へ申請",$M78="都道府県へ直接申請"),IF(K78&gt;0,総括表!$E$12,""),"")</f>
        <v/>
      </c>
      <c r="I78" s="87" t="str">
        <f t="shared" ca="1" si="16"/>
        <v/>
      </c>
      <c r="J78" s="87" t="str">
        <f t="shared" ca="1" si="17"/>
        <v/>
      </c>
      <c r="K78" s="88" t="str">
        <f t="shared" ca="1" si="18"/>
        <v/>
      </c>
      <c r="L78" s="101"/>
      <c r="M78" s="99" t="str">
        <f t="shared" ca="1" si="19"/>
        <v/>
      </c>
    </row>
    <row r="79" spans="2:13" ht="22.5" customHeight="1">
      <c r="B79" s="84">
        <f t="shared" si="10"/>
        <v>76</v>
      </c>
      <c r="C79" s="85" t="str">
        <f t="shared" ca="1" si="11"/>
        <v/>
      </c>
      <c r="D79" s="85" t="str">
        <f t="shared" ca="1" si="12"/>
        <v/>
      </c>
      <c r="E79" s="85" t="str">
        <f t="shared" ca="1" si="13"/>
        <v/>
      </c>
      <c r="F79" s="85" t="str">
        <f t="shared" ca="1" si="14"/>
        <v/>
      </c>
      <c r="G79" s="86" t="str">
        <f t="shared" ca="1" si="15"/>
        <v/>
      </c>
      <c r="H79" s="86" t="str">
        <f ca="1">IF(OR($M79="国保連へ申請",$M79="都道府県へ直接申請"),IF(K79&gt;0,総括表!$E$12,""),"")</f>
        <v/>
      </c>
      <c r="I79" s="87" t="str">
        <f t="shared" ca="1" si="16"/>
        <v/>
      </c>
      <c r="J79" s="87" t="str">
        <f t="shared" ca="1" si="17"/>
        <v/>
      </c>
      <c r="K79" s="88" t="str">
        <f t="shared" ca="1" si="18"/>
        <v/>
      </c>
      <c r="L79" s="101"/>
      <c r="M79" s="99" t="str">
        <f t="shared" ca="1" si="19"/>
        <v/>
      </c>
    </row>
    <row r="80" spans="2:13" ht="22.5" customHeight="1">
      <c r="B80" s="84">
        <f t="shared" si="10"/>
        <v>77</v>
      </c>
      <c r="C80" s="85" t="str">
        <f t="shared" ca="1" si="11"/>
        <v/>
      </c>
      <c r="D80" s="85" t="str">
        <f t="shared" ca="1" si="12"/>
        <v/>
      </c>
      <c r="E80" s="85" t="str">
        <f t="shared" ca="1" si="13"/>
        <v/>
      </c>
      <c r="F80" s="85" t="str">
        <f t="shared" ca="1" si="14"/>
        <v/>
      </c>
      <c r="G80" s="86" t="str">
        <f t="shared" ca="1" si="15"/>
        <v/>
      </c>
      <c r="H80" s="86" t="str">
        <f ca="1">IF(OR($M80="国保連へ申請",$M80="都道府県へ直接申請"),IF(K80&gt;0,総括表!$E$12,""),"")</f>
        <v/>
      </c>
      <c r="I80" s="87" t="str">
        <f t="shared" ca="1" si="16"/>
        <v/>
      </c>
      <c r="J80" s="87" t="str">
        <f t="shared" ca="1" si="17"/>
        <v/>
      </c>
      <c r="K80" s="88" t="str">
        <f t="shared" ca="1" si="18"/>
        <v/>
      </c>
      <c r="L80" s="101"/>
      <c r="M80" s="99" t="str">
        <f t="shared" ca="1" si="19"/>
        <v/>
      </c>
    </row>
    <row r="81" spans="2:13" ht="22.5" customHeight="1">
      <c r="B81" s="84">
        <f t="shared" si="10"/>
        <v>78</v>
      </c>
      <c r="C81" s="85" t="str">
        <f t="shared" ca="1" si="11"/>
        <v/>
      </c>
      <c r="D81" s="85" t="str">
        <f t="shared" ca="1" si="12"/>
        <v/>
      </c>
      <c r="E81" s="85" t="str">
        <f t="shared" ca="1" si="13"/>
        <v/>
      </c>
      <c r="F81" s="85" t="str">
        <f t="shared" ca="1" si="14"/>
        <v/>
      </c>
      <c r="G81" s="86" t="str">
        <f t="shared" ca="1" si="15"/>
        <v/>
      </c>
      <c r="H81" s="86" t="str">
        <f ca="1">IF(OR($M81="国保連へ申請",$M81="都道府県へ直接申請"),IF(K81&gt;0,総括表!$E$12,""),"")</f>
        <v/>
      </c>
      <c r="I81" s="87" t="str">
        <f t="shared" ca="1" si="16"/>
        <v/>
      </c>
      <c r="J81" s="87" t="str">
        <f t="shared" ca="1" si="17"/>
        <v/>
      </c>
      <c r="K81" s="88" t="str">
        <f t="shared" ca="1" si="18"/>
        <v/>
      </c>
      <c r="L81" s="101"/>
      <c r="M81" s="99" t="str">
        <f t="shared" ca="1" si="19"/>
        <v/>
      </c>
    </row>
    <row r="82" spans="2:13" ht="22.5" customHeight="1">
      <c r="B82" s="84">
        <f t="shared" si="10"/>
        <v>79</v>
      </c>
      <c r="C82" s="85" t="str">
        <f t="shared" ca="1" si="11"/>
        <v/>
      </c>
      <c r="D82" s="85" t="str">
        <f t="shared" ca="1" si="12"/>
        <v/>
      </c>
      <c r="E82" s="85" t="str">
        <f t="shared" ca="1" si="13"/>
        <v/>
      </c>
      <c r="F82" s="85" t="str">
        <f t="shared" ca="1" si="14"/>
        <v/>
      </c>
      <c r="G82" s="86" t="str">
        <f t="shared" ca="1" si="15"/>
        <v/>
      </c>
      <c r="H82" s="86" t="str">
        <f ca="1">IF(OR($M82="国保連へ申請",$M82="都道府県へ直接申請"),IF(K82&gt;0,総括表!$E$12,""),"")</f>
        <v/>
      </c>
      <c r="I82" s="87" t="str">
        <f t="shared" ca="1" si="16"/>
        <v/>
      </c>
      <c r="J82" s="87" t="str">
        <f t="shared" ca="1" si="17"/>
        <v/>
      </c>
      <c r="K82" s="88" t="str">
        <f t="shared" ca="1" si="18"/>
        <v/>
      </c>
      <c r="L82" s="101"/>
      <c r="M82" s="99" t="str">
        <f t="shared" ca="1" si="19"/>
        <v/>
      </c>
    </row>
    <row r="83" spans="2:13" ht="22.5" customHeight="1">
      <c r="B83" s="84">
        <f t="shared" si="10"/>
        <v>80</v>
      </c>
      <c r="C83" s="85" t="str">
        <f t="shared" ca="1" si="11"/>
        <v/>
      </c>
      <c r="D83" s="85" t="str">
        <f t="shared" ca="1" si="12"/>
        <v/>
      </c>
      <c r="E83" s="85" t="str">
        <f t="shared" ca="1" si="13"/>
        <v/>
      </c>
      <c r="F83" s="85" t="str">
        <f t="shared" ca="1" si="14"/>
        <v/>
      </c>
      <c r="G83" s="86" t="str">
        <f t="shared" ca="1" si="15"/>
        <v/>
      </c>
      <c r="H83" s="86" t="str">
        <f ca="1">IF(OR($M83="国保連へ申請",$M83="都道府県へ直接申請"),IF(K83&gt;0,総括表!$E$12,""),"")</f>
        <v/>
      </c>
      <c r="I83" s="87" t="str">
        <f t="shared" ca="1" si="16"/>
        <v/>
      </c>
      <c r="J83" s="87" t="str">
        <f t="shared" ca="1" si="17"/>
        <v/>
      </c>
      <c r="K83" s="88" t="str">
        <f t="shared" ca="1" si="18"/>
        <v/>
      </c>
      <c r="L83" s="101"/>
      <c r="M83" s="99" t="str">
        <f t="shared" ca="1" si="19"/>
        <v/>
      </c>
    </row>
    <row r="84" spans="2:13" ht="22.5" customHeight="1">
      <c r="B84" s="84">
        <f t="shared" si="10"/>
        <v>81</v>
      </c>
      <c r="C84" s="85" t="str">
        <f t="shared" ca="1" si="11"/>
        <v/>
      </c>
      <c r="D84" s="85" t="str">
        <f t="shared" ca="1" si="12"/>
        <v/>
      </c>
      <c r="E84" s="85" t="str">
        <f t="shared" ca="1" si="13"/>
        <v/>
      </c>
      <c r="F84" s="85" t="str">
        <f t="shared" ca="1" si="14"/>
        <v/>
      </c>
      <c r="G84" s="86" t="str">
        <f t="shared" ca="1" si="15"/>
        <v/>
      </c>
      <c r="H84" s="86" t="str">
        <f ca="1">IF(OR($M84="国保連へ申請",$M84="都道府県へ直接申請"),IF(K84&gt;0,総括表!$E$12,""),"")</f>
        <v/>
      </c>
      <c r="I84" s="87" t="str">
        <f t="shared" ca="1" si="16"/>
        <v/>
      </c>
      <c r="J84" s="87" t="str">
        <f t="shared" ca="1" si="17"/>
        <v/>
      </c>
      <c r="K84" s="88" t="str">
        <f t="shared" ca="1" si="18"/>
        <v/>
      </c>
      <c r="L84" s="101"/>
      <c r="M84" s="99" t="str">
        <f t="shared" ca="1" si="19"/>
        <v/>
      </c>
    </row>
    <row r="85" spans="2:13" ht="22.5" customHeight="1">
      <c r="B85" s="84">
        <f t="shared" si="10"/>
        <v>82</v>
      </c>
      <c r="C85" s="85" t="str">
        <f t="shared" ca="1" si="11"/>
        <v/>
      </c>
      <c r="D85" s="85" t="str">
        <f t="shared" ca="1" si="12"/>
        <v/>
      </c>
      <c r="E85" s="85" t="str">
        <f t="shared" ca="1" si="13"/>
        <v/>
      </c>
      <c r="F85" s="85" t="str">
        <f t="shared" ca="1" si="14"/>
        <v/>
      </c>
      <c r="G85" s="86" t="str">
        <f t="shared" ca="1" si="15"/>
        <v/>
      </c>
      <c r="H85" s="86" t="str">
        <f ca="1">IF(OR($M85="国保連へ申請",$M85="都道府県へ直接申請"),IF(K85&gt;0,総括表!$E$12,""),"")</f>
        <v/>
      </c>
      <c r="I85" s="87" t="str">
        <f t="shared" ca="1" si="16"/>
        <v/>
      </c>
      <c r="J85" s="87" t="str">
        <f t="shared" ca="1" si="17"/>
        <v/>
      </c>
      <c r="K85" s="88" t="str">
        <f t="shared" ca="1" si="18"/>
        <v/>
      </c>
      <c r="L85" s="101"/>
      <c r="M85" s="99" t="str">
        <f t="shared" ca="1" si="19"/>
        <v/>
      </c>
    </row>
    <row r="86" spans="2:13" ht="22.5" customHeight="1">
      <c r="B86" s="84">
        <f t="shared" si="10"/>
        <v>83</v>
      </c>
      <c r="C86" s="85" t="str">
        <f t="shared" ca="1" si="11"/>
        <v/>
      </c>
      <c r="D86" s="85" t="str">
        <f t="shared" ca="1" si="12"/>
        <v/>
      </c>
      <c r="E86" s="85" t="str">
        <f t="shared" ca="1" si="13"/>
        <v/>
      </c>
      <c r="F86" s="85" t="str">
        <f t="shared" ca="1" si="14"/>
        <v/>
      </c>
      <c r="G86" s="86" t="str">
        <f t="shared" ca="1" si="15"/>
        <v/>
      </c>
      <c r="H86" s="86" t="str">
        <f ca="1">IF(OR($M86="国保連へ申請",$M86="都道府県へ直接申請"),IF(K86&gt;0,総括表!$E$12,""),"")</f>
        <v/>
      </c>
      <c r="I86" s="87" t="str">
        <f t="shared" ca="1" si="16"/>
        <v/>
      </c>
      <c r="J86" s="87" t="str">
        <f t="shared" ca="1" si="17"/>
        <v/>
      </c>
      <c r="K86" s="88" t="str">
        <f t="shared" ca="1" si="18"/>
        <v/>
      </c>
      <c r="L86" s="101"/>
      <c r="M86" s="99" t="str">
        <f t="shared" ca="1" si="19"/>
        <v/>
      </c>
    </row>
    <row r="87" spans="2:13" ht="22.5" customHeight="1">
      <c r="B87" s="84">
        <f t="shared" si="10"/>
        <v>84</v>
      </c>
      <c r="C87" s="85" t="str">
        <f t="shared" ca="1" si="11"/>
        <v/>
      </c>
      <c r="D87" s="85" t="str">
        <f t="shared" ca="1" si="12"/>
        <v/>
      </c>
      <c r="E87" s="85" t="str">
        <f t="shared" ca="1" si="13"/>
        <v/>
      </c>
      <c r="F87" s="85" t="str">
        <f t="shared" ca="1" si="14"/>
        <v/>
      </c>
      <c r="G87" s="86" t="str">
        <f t="shared" ca="1" si="15"/>
        <v/>
      </c>
      <c r="H87" s="86" t="str">
        <f ca="1">IF(OR($M87="国保連へ申請",$M87="都道府県へ直接申請"),IF(K87&gt;0,総括表!$E$12,""),"")</f>
        <v/>
      </c>
      <c r="I87" s="87" t="str">
        <f t="shared" ca="1" si="16"/>
        <v/>
      </c>
      <c r="J87" s="87" t="str">
        <f t="shared" ca="1" si="17"/>
        <v/>
      </c>
      <c r="K87" s="88" t="str">
        <f t="shared" ca="1" si="18"/>
        <v/>
      </c>
      <c r="L87" s="101"/>
      <c r="M87" s="99" t="str">
        <f t="shared" ca="1" si="19"/>
        <v/>
      </c>
    </row>
    <row r="88" spans="2:13" ht="22.5" customHeight="1">
      <c r="B88" s="84">
        <f t="shared" si="10"/>
        <v>85</v>
      </c>
      <c r="C88" s="85" t="str">
        <f t="shared" ca="1" si="11"/>
        <v/>
      </c>
      <c r="D88" s="85" t="str">
        <f t="shared" ca="1" si="12"/>
        <v/>
      </c>
      <c r="E88" s="85" t="str">
        <f t="shared" ca="1" si="13"/>
        <v/>
      </c>
      <c r="F88" s="85" t="str">
        <f t="shared" ca="1" si="14"/>
        <v/>
      </c>
      <c r="G88" s="86" t="str">
        <f t="shared" ca="1" si="15"/>
        <v/>
      </c>
      <c r="H88" s="86" t="str">
        <f ca="1">IF(OR($M88="国保連へ申請",$M88="都道府県へ直接申請"),IF(K88&gt;0,総括表!$E$12,""),"")</f>
        <v/>
      </c>
      <c r="I88" s="87" t="str">
        <f t="shared" ca="1" si="16"/>
        <v/>
      </c>
      <c r="J88" s="87" t="str">
        <f t="shared" ca="1" si="17"/>
        <v/>
      </c>
      <c r="K88" s="88" t="str">
        <f t="shared" ca="1" si="18"/>
        <v/>
      </c>
      <c r="L88" s="101"/>
      <c r="M88" s="99" t="str">
        <f t="shared" ca="1" si="19"/>
        <v/>
      </c>
    </row>
    <row r="89" spans="2:13" ht="22.5" customHeight="1">
      <c r="B89" s="84">
        <f t="shared" si="10"/>
        <v>86</v>
      </c>
      <c r="C89" s="85" t="str">
        <f t="shared" ca="1" si="11"/>
        <v/>
      </c>
      <c r="D89" s="85" t="str">
        <f t="shared" ca="1" si="12"/>
        <v/>
      </c>
      <c r="E89" s="85" t="str">
        <f t="shared" ca="1" si="13"/>
        <v/>
      </c>
      <c r="F89" s="85" t="str">
        <f t="shared" ca="1" si="14"/>
        <v/>
      </c>
      <c r="G89" s="86" t="str">
        <f t="shared" ca="1" si="15"/>
        <v/>
      </c>
      <c r="H89" s="86" t="str">
        <f ca="1">IF(OR($M89="国保連へ申請",$M89="都道府県へ直接申請"),IF(K89&gt;0,総括表!$E$12,""),"")</f>
        <v/>
      </c>
      <c r="I89" s="87" t="str">
        <f t="shared" ca="1" si="16"/>
        <v/>
      </c>
      <c r="J89" s="87" t="str">
        <f t="shared" ca="1" si="17"/>
        <v/>
      </c>
      <c r="K89" s="88" t="str">
        <f t="shared" ca="1" si="18"/>
        <v/>
      </c>
      <c r="L89" s="101"/>
      <c r="M89" s="99" t="str">
        <f t="shared" ca="1" si="19"/>
        <v/>
      </c>
    </row>
    <row r="90" spans="2:13" ht="22.5" customHeight="1">
      <c r="B90" s="84">
        <f t="shared" si="10"/>
        <v>87</v>
      </c>
      <c r="C90" s="85" t="str">
        <f t="shared" ca="1" si="11"/>
        <v/>
      </c>
      <c r="D90" s="85" t="str">
        <f t="shared" ca="1" si="12"/>
        <v/>
      </c>
      <c r="E90" s="85" t="str">
        <f t="shared" ca="1" si="13"/>
        <v/>
      </c>
      <c r="F90" s="85" t="str">
        <f t="shared" ca="1" si="14"/>
        <v/>
      </c>
      <c r="G90" s="86" t="str">
        <f t="shared" ca="1" si="15"/>
        <v/>
      </c>
      <c r="H90" s="86" t="str">
        <f ca="1">IF(OR($M90="国保連へ申請",$M90="都道府県へ直接申請"),IF(K90&gt;0,総括表!$E$12,""),"")</f>
        <v/>
      </c>
      <c r="I90" s="87" t="str">
        <f t="shared" ca="1" si="16"/>
        <v/>
      </c>
      <c r="J90" s="87" t="str">
        <f t="shared" ca="1" si="17"/>
        <v/>
      </c>
      <c r="K90" s="88" t="str">
        <f t="shared" ca="1" si="18"/>
        <v/>
      </c>
      <c r="L90" s="101"/>
      <c r="M90" s="99" t="str">
        <f t="shared" ca="1" si="19"/>
        <v/>
      </c>
    </row>
    <row r="91" spans="2:13" ht="22.5" customHeight="1">
      <c r="B91" s="84">
        <f t="shared" si="10"/>
        <v>88</v>
      </c>
      <c r="C91" s="85" t="str">
        <f t="shared" ca="1" si="11"/>
        <v/>
      </c>
      <c r="D91" s="85" t="str">
        <f t="shared" ca="1" si="12"/>
        <v/>
      </c>
      <c r="E91" s="85" t="str">
        <f t="shared" ca="1" si="13"/>
        <v/>
      </c>
      <c r="F91" s="85" t="str">
        <f t="shared" ca="1" si="14"/>
        <v/>
      </c>
      <c r="G91" s="86" t="str">
        <f t="shared" ca="1" si="15"/>
        <v/>
      </c>
      <c r="H91" s="86" t="str">
        <f ca="1">IF(OR($M91="国保連へ申請",$M91="都道府県へ直接申請"),IF(K91&gt;0,総括表!$E$12,""),"")</f>
        <v/>
      </c>
      <c r="I91" s="87" t="str">
        <f t="shared" ca="1" si="16"/>
        <v/>
      </c>
      <c r="J91" s="87" t="str">
        <f t="shared" ca="1" si="17"/>
        <v/>
      </c>
      <c r="K91" s="88" t="str">
        <f t="shared" ca="1" si="18"/>
        <v/>
      </c>
      <c r="L91" s="101"/>
      <c r="M91" s="99" t="str">
        <f t="shared" ca="1" si="19"/>
        <v/>
      </c>
    </row>
    <row r="92" spans="2:13" ht="22.5" customHeight="1">
      <c r="B92" s="84">
        <f t="shared" si="10"/>
        <v>89</v>
      </c>
      <c r="C92" s="85" t="str">
        <f t="shared" ca="1" si="11"/>
        <v/>
      </c>
      <c r="D92" s="85" t="str">
        <f t="shared" ca="1" si="12"/>
        <v/>
      </c>
      <c r="E92" s="85" t="str">
        <f t="shared" ca="1" si="13"/>
        <v/>
      </c>
      <c r="F92" s="85" t="str">
        <f t="shared" ca="1" si="14"/>
        <v/>
      </c>
      <c r="G92" s="86" t="str">
        <f t="shared" ca="1" si="15"/>
        <v/>
      </c>
      <c r="H92" s="86" t="str">
        <f ca="1">IF(OR($M92="国保連へ申請",$M92="都道府県へ直接申請"),IF(K92&gt;0,総括表!$E$12,""),"")</f>
        <v/>
      </c>
      <c r="I92" s="87" t="str">
        <f t="shared" ca="1" si="16"/>
        <v/>
      </c>
      <c r="J92" s="87" t="str">
        <f t="shared" ca="1" si="17"/>
        <v/>
      </c>
      <c r="K92" s="88" t="str">
        <f t="shared" ca="1" si="18"/>
        <v/>
      </c>
      <c r="L92" s="101"/>
      <c r="M92" s="99" t="str">
        <f t="shared" ca="1" si="19"/>
        <v/>
      </c>
    </row>
    <row r="93" spans="2:13" ht="22.5" customHeight="1">
      <c r="B93" s="84">
        <f t="shared" si="10"/>
        <v>90</v>
      </c>
      <c r="C93" s="85" t="str">
        <f t="shared" ca="1" si="11"/>
        <v/>
      </c>
      <c r="D93" s="85" t="str">
        <f t="shared" ca="1" si="12"/>
        <v/>
      </c>
      <c r="E93" s="85" t="str">
        <f t="shared" ca="1" si="13"/>
        <v/>
      </c>
      <c r="F93" s="85" t="str">
        <f t="shared" ca="1" si="14"/>
        <v/>
      </c>
      <c r="G93" s="86" t="str">
        <f t="shared" ca="1" si="15"/>
        <v/>
      </c>
      <c r="H93" s="86" t="str">
        <f ca="1">IF(OR($M93="国保連へ申請",$M93="都道府県へ直接申請"),IF(K93&gt;0,総括表!$E$12,""),"")</f>
        <v/>
      </c>
      <c r="I93" s="87" t="str">
        <f t="shared" ca="1" si="16"/>
        <v/>
      </c>
      <c r="J93" s="87" t="str">
        <f t="shared" ca="1" si="17"/>
        <v/>
      </c>
      <c r="K93" s="88" t="str">
        <f t="shared" ca="1" si="18"/>
        <v/>
      </c>
      <c r="L93" s="101"/>
      <c r="M93" s="99" t="str">
        <f t="shared" ca="1" si="19"/>
        <v/>
      </c>
    </row>
    <row r="94" spans="2:13" ht="22.5" customHeight="1">
      <c r="B94" s="84">
        <f t="shared" si="10"/>
        <v>91</v>
      </c>
      <c r="C94" s="85" t="str">
        <f t="shared" ca="1" si="11"/>
        <v/>
      </c>
      <c r="D94" s="85" t="str">
        <f t="shared" ca="1" si="12"/>
        <v/>
      </c>
      <c r="E94" s="85" t="str">
        <f t="shared" ca="1" si="13"/>
        <v/>
      </c>
      <c r="F94" s="85" t="str">
        <f t="shared" ca="1" si="14"/>
        <v/>
      </c>
      <c r="G94" s="86" t="str">
        <f t="shared" ca="1" si="15"/>
        <v/>
      </c>
      <c r="H94" s="86" t="str">
        <f ca="1">IF(OR($M94="国保連へ申請",$M94="都道府県へ直接申請"),IF(K94&gt;0,総括表!$E$12,""),"")</f>
        <v/>
      </c>
      <c r="I94" s="87" t="str">
        <f t="shared" ca="1" si="16"/>
        <v/>
      </c>
      <c r="J94" s="87" t="str">
        <f t="shared" ca="1" si="17"/>
        <v/>
      </c>
      <c r="K94" s="88" t="str">
        <f t="shared" ca="1" si="18"/>
        <v/>
      </c>
      <c r="L94" s="101"/>
      <c r="M94" s="99" t="str">
        <f t="shared" ca="1" si="19"/>
        <v/>
      </c>
    </row>
    <row r="95" spans="2:13" ht="22.5" customHeight="1">
      <c r="B95" s="84">
        <f t="shared" si="10"/>
        <v>92</v>
      </c>
      <c r="C95" s="85" t="str">
        <f t="shared" ca="1" si="11"/>
        <v/>
      </c>
      <c r="D95" s="85" t="str">
        <f t="shared" ca="1" si="12"/>
        <v/>
      </c>
      <c r="E95" s="85" t="str">
        <f t="shared" ca="1" si="13"/>
        <v/>
      </c>
      <c r="F95" s="85" t="str">
        <f t="shared" ca="1" si="14"/>
        <v/>
      </c>
      <c r="G95" s="86" t="str">
        <f t="shared" ca="1" si="15"/>
        <v/>
      </c>
      <c r="H95" s="86" t="str">
        <f ca="1">IF(OR($M95="国保連へ申請",$M95="都道府県へ直接申請"),IF(K95&gt;0,総括表!$E$12,""),"")</f>
        <v/>
      </c>
      <c r="I95" s="87" t="str">
        <f t="shared" ca="1" si="16"/>
        <v/>
      </c>
      <c r="J95" s="87" t="str">
        <f t="shared" ca="1" si="17"/>
        <v/>
      </c>
      <c r="K95" s="88" t="str">
        <f t="shared" ca="1" si="18"/>
        <v/>
      </c>
      <c r="L95" s="101"/>
      <c r="M95" s="99" t="str">
        <f t="shared" ca="1" si="19"/>
        <v/>
      </c>
    </row>
    <row r="96" spans="2:13" ht="22.5" customHeight="1">
      <c r="B96" s="84">
        <f t="shared" si="10"/>
        <v>93</v>
      </c>
      <c r="C96" s="85" t="str">
        <f t="shared" ca="1" si="11"/>
        <v/>
      </c>
      <c r="D96" s="85" t="str">
        <f t="shared" ca="1" si="12"/>
        <v/>
      </c>
      <c r="E96" s="85" t="str">
        <f t="shared" ca="1" si="13"/>
        <v/>
      </c>
      <c r="F96" s="85" t="str">
        <f t="shared" ca="1" si="14"/>
        <v/>
      </c>
      <c r="G96" s="86" t="str">
        <f t="shared" ca="1" si="15"/>
        <v/>
      </c>
      <c r="H96" s="86" t="str">
        <f ca="1">IF(OR($M96="国保連へ申請",$M96="都道府県へ直接申請"),IF(K96&gt;0,総括表!$E$12,""),"")</f>
        <v/>
      </c>
      <c r="I96" s="87" t="str">
        <f t="shared" ca="1" si="16"/>
        <v/>
      </c>
      <c r="J96" s="87" t="str">
        <f t="shared" ca="1" si="17"/>
        <v/>
      </c>
      <c r="K96" s="88" t="str">
        <f t="shared" ca="1" si="18"/>
        <v/>
      </c>
      <c r="L96" s="101"/>
      <c r="M96" s="99" t="str">
        <f t="shared" ca="1" si="19"/>
        <v/>
      </c>
    </row>
    <row r="97" spans="2:13" ht="22.5" customHeight="1">
      <c r="B97" s="84">
        <f t="shared" si="10"/>
        <v>94</v>
      </c>
      <c r="C97" s="85" t="str">
        <f t="shared" ca="1" si="11"/>
        <v/>
      </c>
      <c r="D97" s="85" t="str">
        <f t="shared" ca="1" si="12"/>
        <v/>
      </c>
      <c r="E97" s="85" t="str">
        <f t="shared" ca="1" si="13"/>
        <v/>
      </c>
      <c r="F97" s="85" t="str">
        <f t="shared" ca="1" si="14"/>
        <v/>
      </c>
      <c r="G97" s="86" t="str">
        <f t="shared" ca="1" si="15"/>
        <v/>
      </c>
      <c r="H97" s="86" t="str">
        <f ca="1">IF(OR($M97="国保連へ申請",$M97="都道府県へ直接申請"),IF(K97&gt;0,総括表!$E$12,""),"")</f>
        <v/>
      </c>
      <c r="I97" s="87" t="str">
        <f t="shared" ca="1" si="16"/>
        <v/>
      </c>
      <c r="J97" s="87" t="str">
        <f t="shared" ca="1" si="17"/>
        <v/>
      </c>
      <c r="K97" s="88" t="str">
        <f t="shared" ca="1" si="18"/>
        <v/>
      </c>
      <c r="L97" s="101"/>
      <c r="M97" s="99" t="str">
        <f t="shared" ca="1" si="19"/>
        <v/>
      </c>
    </row>
    <row r="98" spans="2:13" ht="22.5" customHeight="1">
      <c r="B98" s="84">
        <f t="shared" si="10"/>
        <v>95</v>
      </c>
      <c r="C98" s="85" t="str">
        <f t="shared" ca="1" si="11"/>
        <v/>
      </c>
      <c r="D98" s="85" t="str">
        <f t="shared" ca="1" si="12"/>
        <v/>
      </c>
      <c r="E98" s="85" t="str">
        <f t="shared" ca="1" si="13"/>
        <v/>
      </c>
      <c r="F98" s="85" t="str">
        <f t="shared" ca="1" si="14"/>
        <v/>
      </c>
      <c r="G98" s="86" t="str">
        <f t="shared" ca="1" si="15"/>
        <v/>
      </c>
      <c r="H98" s="86" t="str">
        <f ca="1">IF(OR($M98="国保連へ申請",$M98="都道府県へ直接申請"),IF(K98&gt;0,総括表!$E$12,""),"")</f>
        <v/>
      </c>
      <c r="I98" s="87" t="str">
        <f t="shared" ca="1" si="16"/>
        <v/>
      </c>
      <c r="J98" s="87" t="str">
        <f t="shared" ca="1" si="17"/>
        <v/>
      </c>
      <c r="K98" s="88" t="str">
        <f t="shared" ca="1" si="18"/>
        <v/>
      </c>
      <c r="L98" s="101"/>
      <c r="M98" s="99" t="str">
        <f t="shared" ca="1" si="19"/>
        <v/>
      </c>
    </row>
    <row r="99" spans="2:13" ht="22.5" customHeight="1">
      <c r="B99" s="84">
        <f t="shared" si="10"/>
        <v>96</v>
      </c>
      <c r="C99" s="85" t="str">
        <f t="shared" ca="1" si="11"/>
        <v/>
      </c>
      <c r="D99" s="85" t="str">
        <f t="shared" ca="1" si="12"/>
        <v/>
      </c>
      <c r="E99" s="85" t="str">
        <f t="shared" ca="1" si="13"/>
        <v/>
      </c>
      <c r="F99" s="85" t="str">
        <f t="shared" ca="1" si="14"/>
        <v/>
      </c>
      <c r="G99" s="86" t="str">
        <f t="shared" ca="1" si="15"/>
        <v/>
      </c>
      <c r="H99" s="86" t="str">
        <f ca="1">IF(OR($M99="国保連へ申請",$M99="都道府県へ直接申請"),IF(K99&gt;0,総括表!$E$12,""),"")</f>
        <v/>
      </c>
      <c r="I99" s="87" t="str">
        <f t="shared" ca="1" si="16"/>
        <v/>
      </c>
      <c r="J99" s="87" t="str">
        <f t="shared" ca="1" si="17"/>
        <v/>
      </c>
      <c r="K99" s="88" t="str">
        <f t="shared" ca="1" si="18"/>
        <v/>
      </c>
      <c r="L99" s="101"/>
      <c r="M99" s="99" t="str">
        <f t="shared" ca="1" si="19"/>
        <v/>
      </c>
    </row>
    <row r="100" spans="2:13" ht="22.5" customHeight="1">
      <c r="B100" s="84">
        <f t="shared" si="10"/>
        <v>97</v>
      </c>
      <c r="C100" s="85" t="str">
        <f t="shared" ca="1" si="11"/>
        <v/>
      </c>
      <c r="D100" s="85" t="str">
        <f t="shared" ca="1" si="12"/>
        <v/>
      </c>
      <c r="E100" s="85" t="str">
        <f t="shared" ca="1" si="13"/>
        <v/>
      </c>
      <c r="F100" s="85" t="str">
        <f t="shared" ca="1" si="14"/>
        <v/>
      </c>
      <c r="G100" s="86" t="str">
        <f t="shared" ca="1" si="15"/>
        <v/>
      </c>
      <c r="H100" s="86" t="str">
        <f ca="1">IF(OR($M100="国保連へ申請",$M100="都道府県へ直接申請"),IF(K100&gt;0,総括表!$E$12,""),"")</f>
        <v/>
      </c>
      <c r="I100" s="87" t="str">
        <f t="shared" ca="1" si="16"/>
        <v/>
      </c>
      <c r="J100" s="87" t="str">
        <f t="shared" ca="1" si="17"/>
        <v/>
      </c>
      <c r="K100" s="88" t="str">
        <f t="shared" ca="1" si="18"/>
        <v/>
      </c>
      <c r="L100" s="101"/>
      <c r="M100" s="99" t="str">
        <f t="shared" ca="1" si="19"/>
        <v/>
      </c>
    </row>
    <row r="101" spans="2:13" ht="22.5" customHeight="1">
      <c r="B101" s="84">
        <f t="shared" si="10"/>
        <v>98</v>
      </c>
      <c r="C101" s="85" t="str">
        <f t="shared" ca="1" si="11"/>
        <v/>
      </c>
      <c r="D101" s="85" t="str">
        <f t="shared" ca="1" si="12"/>
        <v/>
      </c>
      <c r="E101" s="85" t="str">
        <f t="shared" ca="1" si="13"/>
        <v/>
      </c>
      <c r="F101" s="85" t="str">
        <f t="shared" ca="1" si="14"/>
        <v/>
      </c>
      <c r="G101" s="86" t="str">
        <f t="shared" ca="1" si="15"/>
        <v/>
      </c>
      <c r="H101" s="86" t="str">
        <f ca="1">IF(OR($M101="国保連へ申請",$M101="都道府県へ直接申請"),IF(K101&gt;0,総括表!$E$12,""),"")</f>
        <v/>
      </c>
      <c r="I101" s="87" t="str">
        <f t="shared" ca="1" si="16"/>
        <v/>
      </c>
      <c r="J101" s="87" t="str">
        <f t="shared" ca="1" si="17"/>
        <v/>
      </c>
      <c r="K101" s="88" t="str">
        <f t="shared" ca="1" si="18"/>
        <v/>
      </c>
      <c r="L101" s="101"/>
      <c r="M101" s="99" t="str">
        <f t="shared" ca="1" si="19"/>
        <v/>
      </c>
    </row>
    <row r="102" spans="2:13" ht="22.5" customHeight="1">
      <c r="B102" s="84">
        <f t="shared" si="10"/>
        <v>99</v>
      </c>
      <c r="C102" s="85" t="str">
        <f t="shared" ca="1" si="11"/>
        <v/>
      </c>
      <c r="D102" s="85" t="str">
        <f t="shared" ca="1" si="12"/>
        <v/>
      </c>
      <c r="E102" s="85" t="str">
        <f t="shared" ca="1" si="13"/>
        <v/>
      </c>
      <c r="F102" s="85" t="str">
        <f t="shared" ca="1" si="14"/>
        <v/>
      </c>
      <c r="G102" s="86" t="str">
        <f t="shared" ca="1" si="15"/>
        <v/>
      </c>
      <c r="H102" s="86" t="str">
        <f ca="1">IF(OR($M102="国保連へ申請",$M102="都道府県へ直接申請"),IF(K102&gt;0,総括表!$E$12,""),"")</f>
        <v/>
      </c>
      <c r="I102" s="87" t="str">
        <f t="shared" ca="1" si="16"/>
        <v/>
      </c>
      <c r="J102" s="87" t="str">
        <f t="shared" ca="1" si="17"/>
        <v/>
      </c>
      <c r="K102" s="88" t="str">
        <f t="shared" ca="1" si="18"/>
        <v/>
      </c>
      <c r="L102" s="101"/>
      <c r="M102" s="99" t="str">
        <f t="shared" ca="1" si="19"/>
        <v/>
      </c>
    </row>
    <row r="103" spans="2:13" ht="22.5" customHeight="1">
      <c r="B103" s="84">
        <f t="shared" si="10"/>
        <v>100</v>
      </c>
      <c r="C103" s="85" t="str">
        <f t="shared" ca="1" si="11"/>
        <v/>
      </c>
      <c r="D103" s="85" t="str">
        <f t="shared" ca="1" si="12"/>
        <v/>
      </c>
      <c r="E103" s="85" t="str">
        <f t="shared" ca="1" si="13"/>
        <v/>
      </c>
      <c r="F103" s="85" t="str">
        <f t="shared" ca="1" si="14"/>
        <v/>
      </c>
      <c r="G103" s="86" t="str">
        <f t="shared" ca="1" si="15"/>
        <v/>
      </c>
      <c r="H103" s="86" t="str">
        <f ca="1">IF(OR($M103="国保連へ申請",$M103="都道府県へ直接申請"),IF(K103&gt;0,総括表!$E$12,""),"")</f>
        <v/>
      </c>
      <c r="I103" s="87" t="str">
        <f t="shared" ca="1" si="16"/>
        <v/>
      </c>
      <c r="J103" s="87" t="str">
        <f t="shared" ca="1" si="17"/>
        <v/>
      </c>
      <c r="K103" s="88" t="str">
        <f t="shared" ca="1" si="18"/>
        <v/>
      </c>
      <c r="L103" s="101"/>
      <c r="M103" s="99" t="str">
        <f t="shared" ca="1" si="19"/>
        <v/>
      </c>
    </row>
  </sheetData>
  <sheetProtection password="F248" sheet="1" objects="1" scenarios="1"/>
  <mergeCells count="1">
    <mergeCell ref="K1:L1"/>
  </mergeCells>
  <phoneticPr fontId="3"/>
  <conditionalFormatting sqref="K1:L1">
    <cfRule type="cellIs" dxfId="0" priority="1" operator="equal">
      <formula>0</formula>
    </cfRule>
  </conditionalFormatting>
  <dataValidations count="1">
    <dataValidation type="list" allowBlank="1" showInputMessage="1" showErrorMessage="1" sqref="L4:L103">
      <formula1>"可, "</formula1>
    </dataValidation>
  </dataValidations>
  <pageMargins left="0.19685039370078741" right="0.19685039370078741" top="0.39370078740157483" bottom="0.39370078740157483" header="0" footer="0"/>
  <pageSetup paperSize="9" scale="57" fitToHeight="0" orientation="portrait" horizontalDpi="4294967294"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BC97"/>
  <sheetViews>
    <sheetView showGridLines="0" view="pageBreakPreview" zoomScale="85" zoomScaleNormal="120" zoomScaleSheetLayoutView="85" workbookViewId="0">
      <selection activeCell="AQ15" sqref="AQ15"/>
    </sheetView>
  </sheetViews>
  <sheetFormatPr defaultColWidth="2.25" defaultRowHeight="13.5"/>
  <cols>
    <col min="1" max="1" width="5.75" style="152" customWidth="1"/>
    <col min="2" max="5" width="3.375" style="152" customWidth="1"/>
    <col min="6" max="7" width="2.375" style="152" bestFit="1" customWidth="1"/>
    <col min="8" max="28" width="2.25" style="152"/>
    <col min="29" max="30" width="2.125" style="152" customWidth="1"/>
    <col min="31" max="32" width="2.625" style="152" customWidth="1"/>
    <col min="33" max="33" width="2.25" style="152"/>
    <col min="34" max="35" width="2.875" style="152" customWidth="1"/>
    <col min="36" max="37" width="2.625" style="152" customWidth="1"/>
    <col min="38" max="39" width="1.375" style="152" customWidth="1"/>
    <col min="40" max="40" width="2.25" style="152"/>
    <col min="41" max="41" width="2.25" style="152" customWidth="1"/>
    <col min="42" max="42" width="20.5" style="153" bestFit="1" customWidth="1"/>
    <col min="43" max="43" width="9.125" style="152" customWidth="1"/>
    <col min="44" max="47" width="2.25" style="152" customWidth="1"/>
    <col min="48" max="55" width="2.25" style="152"/>
    <col min="56" max="16384" width="2.25" style="1"/>
  </cols>
  <sheetData>
    <row r="1" spans="1:55">
      <c r="A1" s="151" t="s">
        <v>81</v>
      </c>
    </row>
    <row r="2" spans="1:55" ht="14.25" thickBot="1"/>
    <row r="3" spans="1:55" s="2" customFormat="1" ht="12" customHeight="1">
      <c r="A3" s="354" t="s">
        <v>33</v>
      </c>
      <c r="B3" s="154" t="s">
        <v>0</v>
      </c>
      <c r="C3" s="155"/>
      <c r="D3" s="155"/>
      <c r="E3" s="156"/>
      <c r="F3" s="156"/>
      <c r="G3" s="156"/>
      <c r="H3" s="156"/>
      <c r="I3" s="156"/>
      <c r="J3" s="156"/>
      <c r="K3" s="157"/>
      <c r="L3" s="336" t="s">
        <v>251</v>
      </c>
      <c r="M3" s="336"/>
      <c r="N3" s="336"/>
      <c r="O3" s="336"/>
      <c r="P3" s="336"/>
      <c r="Q3" s="336"/>
      <c r="R3" s="336"/>
      <c r="S3" s="336"/>
      <c r="T3" s="336"/>
      <c r="U3" s="336"/>
      <c r="V3" s="336"/>
      <c r="W3" s="336"/>
      <c r="X3" s="336"/>
      <c r="Y3" s="336"/>
      <c r="Z3" s="336"/>
      <c r="AA3" s="336"/>
      <c r="AB3" s="336"/>
      <c r="AC3" s="336"/>
      <c r="AD3" s="336"/>
      <c r="AE3" s="336"/>
      <c r="AF3" s="337"/>
      <c r="AG3" s="357" t="s">
        <v>50</v>
      </c>
      <c r="AH3" s="358"/>
      <c r="AI3" s="358"/>
      <c r="AJ3" s="358"/>
      <c r="AK3" s="358"/>
      <c r="AL3" s="358"/>
      <c r="AM3" s="359"/>
      <c r="AN3" s="158"/>
      <c r="AO3" s="158"/>
      <c r="AP3" s="159"/>
      <c r="AQ3" s="158"/>
      <c r="AR3" s="158"/>
      <c r="AS3" s="158"/>
      <c r="AT3" s="158"/>
      <c r="AU3" s="158"/>
      <c r="AV3" s="158"/>
      <c r="AW3" s="158"/>
      <c r="AX3" s="158"/>
      <c r="AY3" s="158"/>
      <c r="AZ3" s="158"/>
      <c r="BA3" s="158"/>
      <c r="BB3" s="158"/>
      <c r="BC3" s="158"/>
    </row>
    <row r="4" spans="1:55" s="2" customFormat="1" ht="20.25" customHeight="1">
      <c r="A4" s="355"/>
      <c r="B4" s="160" t="s">
        <v>31</v>
      </c>
      <c r="C4" s="161"/>
      <c r="D4" s="161"/>
      <c r="E4" s="162"/>
      <c r="F4" s="162"/>
      <c r="G4" s="162"/>
      <c r="H4" s="162"/>
      <c r="I4" s="162"/>
      <c r="J4" s="162"/>
      <c r="K4" s="163"/>
      <c r="L4" s="338" t="s">
        <v>250</v>
      </c>
      <c r="M4" s="339"/>
      <c r="N4" s="339"/>
      <c r="O4" s="339"/>
      <c r="P4" s="339"/>
      <c r="Q4" s="339"/>
      <c r="R4" s="339"/>
      <c r="S4" s="339"/>
      <c r="T4" s="339"/>
      <c r="U4" s="339"/>
      <c r="V4" s="339"/>
      <c r="W4" s="339"/>
      <c r="X4" s="339"/>
      <c r="Y4" s="339"/>
      <c r="Z4" s="339"/>
      <c r="AA4" s="339"/>
      <c r="AB4" s="339"/>
      <c r="AC4" s="339"/>
      <c r="AD4" s="339"/>
      <c r="AE4" s="339"/>
      <c r="AF4" s="340"/>
      <c r="AG4" s="360" t="s">
        <v>252</v>
      </c>
      <c r="AH4" s="361"/>
      <c r="AI4" s="361"/>
      <c r="AJ4" s="361"/>
      <c r="AK4" s="361"/>
      <c r="AL4" s="361"/>
      <c r="AM4" s="362"/>
      <c r="AN4" s="158"/>
      <c r="AO4" s="158"/>
      <c r="AP4" s="367"/>
      <c r="AQ4" s="367"/>
      <c r="AR4" s="367"/>
      <c r="AS4" s="367"/>
      <c r="AT4" s="367"/>
      <c r="AU4" s="158"/>
      <c r="AV4" s="158"/>
      <c r="AW4" s="158"/>
      <c r="AX4" s="158"/>
      <c r="AY4" s="158"/>
      <c r="AZ4" s="158"/>
      <c r="BA4" s="158"/>
      <c r="BB4" s="158"/>
      <c r="BC4" s="158"/>
    </row>
    <row r="5" spans="1:55" s="2" customFormat="1" ht="26.25" customHeight="1">
      <c r="A5" s="355"/>
      <c r="B5" s="164" t="s">
        <v>59</v>
      </c>
      <c r="C5" s="104"/>
      <c r="D5" s="104"/>
      <c r="E5" s="165"/>
      <c r="F5" s="165"/>
      <c r="G5" s="165"/>
      <c r="H5" s="165"/>
      <c r="I5" s="165"/>
      <c r="J5" s="165"/>
      <c r="K5" s="166"/>
      <c r="L5" s="363" t="s">
        <v>72</v>
      </c>
      <c r="M5" s="363"/>
      <c r="N5" s="363"/>
      <c r="O5" s="363"/>
      <c r="P5" s="363"/>
      <c r="Q5" s="363"/>
      <c r="R5" s="363"/>
      <c r="S5" s="363"/>
      <c r="T5" s="363"/>
      <c r="U5" s="363"/>
      <c r="V5" s="363"/>
      <c r="W5" s="363"/>
      <c r="X5" s="363"/>
      <c r="Y5" s="363"/>
      <c r="Z5" s="363"/>
      <c r="AA5" s="363"/>
      <c r="AB5" s="364"/>
      <c r="AC5" s="384" t="s">
        <v>51</v>
      </c>
      <c r="AD5" s="385"/>
      <c r="AE5" s="375">
        <v>20</v>
      </c>
      <c r="AF5" s="375"/>
      <c r="AG5" s="167" t="s">
        <v>168</v>
      </c>
      <c r="AH5" s="373" t="s">
        <v>171</v>
      </c>
      <c r="AI5" s="374"/>
      <c r="AJ5" s="388"/>
      <c r="AK5" s="388"/>
      <c r="AL5" s="365" t="s">
        <v>169</v>
      </c>
      <c r="AM5" s="366"/>
      <c r="AN5" s="158"/>
      <c r="AO5" s="158"/>
      <c r="AP5" s="376" t="s">
        <v>170</v>
      </c>
      <c r="AQ5" s="367"/>
      <c r="AR5" s="367"/>
      <c r="AS5" s="367"/>
      <c r="AT5" s="367"/>
      <c r="AU5" s="158"/>
      <c r="AV5" s="158"/>
      <c r="AW5" s="158"/>
      <c r="AX5" s="158"/>
      <c r="AY5" s="158"/>
      <c r="AZ5" s="158"/>
      <c r="BA5" s="158"/>
      <c r="BB5" s="158"/>
      <c r="BC5" s="158"/>
    </row>
    <row r="6" spans="1:55" s="2" customFormat="1" ht="17.25" customHeight="1">
      <c r="A6" s="355"/>
      <c r="B6" s="344" t="s">
        <v>52</v>
      </c>
      <c r="C6" s="345"/>
      <c r="D6" s="345"/>
      <c r="E6" s="345"/>
      <c r="F6" s="345"/>
      <c r="G6" s="345"/>
      <c r="H6" s="345"/>
      <c r="I6" s="345"/>
      <c r="J6" s="345"/>
      <c r="K6" s="346"/>
      <c r="L6" s="168" t="s">
        <v>6</v>
      </c>
      <c r="M6" s="168"/>
      <c r="N6" s="168"/>
      <c r="O6" s="168"/>
      <c r="P6" s="168"/>
      <c r="Q6" s="380" t="s">
        <v>238</v>
      </c>
      <c r="R6" s="380"/>
      <c r="S6" s="168" t="s">
        <v>7</v>
      </c>
      <c r="T6" s="380" t="s">
        <v>275</v>
      </c>
      <c r="U6" s="380"/>
      <c r="V6" s="380"/>
      <c r="W6" s="168" t="s">
        <v>8</v>
      </c>
      <c r="X6" s="168"/>
      <c r="Y6" s="168"/>
      <c r="Z6" s="168"/>
      <c r="AA6" s="168"/>
      <c r="AB6" s="168"/>
      <c r="AC6" s="386"/>
      <c r="AD6" s="386"/>
      <c r="AE6" s="386"/>
      <c r="AF6" s="386"/>
      <c r="AG6" s="386"/>
      <c r="AH6" s="386"/>
      <c r="AI6" s="386"/>
      <c r="AJ6" s="386"/>
      <c r="AK6" s="386"/>
      <c r="AL6" s="386"/>
      <c r="AM6" s="387"/>
      <c r="AN6" s="158"/>
      <c r="AO6" s="158"/>
      <c r="AP6" s="169"/>
      <c r="AQ6" s="170"/>
      <c r="AR6" s="170"/>
      <c r="AS6" s="170"/>
      <c r="AT6" s="368"/>
      <c r="AU6" s="158"/>
      <c r="AV6" s="158"/>
      <c r="AW6" s="158"/>
      <c r="AX6" s="158"/>
      <c r="AY6" s="158"/>
      <c r="AZ6" s="158"/>
      <c r="BA6" s="158"/>
      <c r="BB6" s="158"/>
      <c r="BC6" s="158"/>
    </row>
    <row r="7" spans="1:55" s="2" customFormat="1" ht="20.25" customHeight="1">
      <c r="A7" s="355"/>
      <c r="B7" s="347"/>
      <c r="C7" s="348"/>
      <c r="D7" s="348"/>
      <c r="E7" s="348"/>
      <c r="F7" s="348"/>
      <c r="G7" s="348"/>
      <c r="H7" s="348"/>
      <c r="I7" s="348"/>
      <c r="J7" s="348"/>
      <c r="K7" s="349"/>
      <c r="L7" s="338" t="s">
        <v>274</v>
      </c>
      <c r="M7" s="339"/>
      <c r="N7" s="339"/>
      <c r="O7" s="339"/>
      <c r="P7" s="339"/>
      <c r="Q7" s="339"/>
      <c r="R7" s="339"/>
      <c r="S7" s="339"/>
      <c r="T7" s="339"/>
      <c r="U7" s="339"/>
      <c r="V7" s="339"/>
      <c r="W7" s="339"/>
      <c r="X7" s="339"/>
      <c r="Y7" s="339"/>
      <c r="Z7" s="339"/>
      <c r="AA7" s="339"/>
      <c r="AB7" s="339"/>
      <c r="AC7" s="339"/>
      <c r="AD7" s="339"/>
      <c r="AE7" s="339"/>
      <c r="AF7" s="339"/>
      <c r="AG7" s="339"/>
      <c r="AH7" s="339"/>
      <c r="AI7" s="339"/>
      <c r="AJ7" s="339"/>
      <c r="AK7" s="339"/>
      <c r="AL7" s="339"/>
      <c r="AM7" s="353"/>
      <c r="AN7" s="158"/>
      <c r="AO7" s="158"/>
      <c r="AP7" s="169"/>
      <c r="AQ7" s="170"/>
      <c r="AR7" s="170"/>
      <c r="AS7" s="170"/>
      <c r="AT7" s="368"/>
      <c r="AU7" s="158"/>
      <c r="AV7" s="158"/>
      <c r="AW7" s="158"/>
      <c r="AX7" s="158"/>
      <c r="AY7" s="158"/>
      <c r="AZ7" s="158"/>
      <c r="BA7" s="158"/>
      <c r="BB7" s="158"/>
      <c r="BC7" s="158"/>
    </row>
    <row r="8" spans="1:55" s="2" customFormat="1" ht="21" customHeight="1">
      <c r="A8" s="355"/>
      <c r="B8" s="171" t="s">
        <v>9</v>
      </c>
      <c r="C8" s="172"/>
      <c r="D8" s="172"/>
      <c r="E8" s="173"/>
      <c r="F8" s="173"/>
      <c r="G8" s="173"/>
      <c r="H8" s="173"/>
      <c r="I8" s="173"/>
      <c r="J8" s="173"/>
      <c r="K8" s="174"/>
      <c r="L8" s="173" t="s">
        <v>10</v>
      </c>
      <c r="M8" s="173"/>
      <c r="N8" s="173"/>
      <c r="O8" s="173"/>
      <c r="P8" s="173"/>
      <c r="Q8" s="173"/>
      <c r="R8" s="174"/>
      <c r="S8" s="381" t="s">
        <v>276</v>
      </c>
      <c r="T8" s="382"/>
      <c r="U8" s="382"/>
      <c r="V8" s="382"/>
      <c r="W8" s="382"/>
      <c r="X8" s="382"/>
      <c r="Y8" s="383"/>
      <c r="Z8" s="175" t="s">
        <v>44</v>
      </c>
      <c r="AA8" s="173"/>
      <c r="AB8" s="173"/>
      <c r="AC8" s="173"/>
      <c r="AD8" s="173"/>
      <c r="AE8" s="173"/>
      <c r="AF8" s="174"/>
      <c r="AG8" s="350" t="s">
        <v>245</v>
      </c>
      <c r="AH8" s="351"/>
      <c r="AI8" s="351"/>
      <c r="AJ8" s="351"/>
      <c r="AK8" s="351"/>
      <c r="AL8" s="351"/>
      <c r="AM8" s="352"/>
      <c r="AN8" s="158"/>
      <c r="AO8" s="158"/>
      <c r="AP8" s="159"/>
      <c r="AQ8" s="158"/>
      <c r="AR8" s="158"/>
      <c r="AS8" s="158"/>
      <c r="AT8" s="158"/>
      <c r="AU8" s="158"/>
      <c r="AV8" s="158"/>
      <c r="AW8" s="158"/>
      <c r="AX8" s="158"/>
      <c r="AY8" s="158"/>
      <c r="AZ8" s="158"/>
      <c r="BA8" s="158"/>
      <c r="BB8" s="158"/>
      <c r="BC8" s="158"/>
    </row>
    <row r="9" spans="1:55" s="2" customFormat="1" ht="20.25" customHeight="1" thickBot="1">
      <c r="A9" s="356"/>
      <c r="B9" s="176" t="s">
        <v>32</v>
      </c>
      <c r="C9" s="177"/>
      <c r="D9" s="177"/>
      <c r="E9" s="178"/>
      <c r="F9" s="178"/>
      <c r="G9" s="178"/>
      <c r="H9" s="178"/>
      <c r="I9" s="178"/>
      <c r="J9" s="178"/>
      <c r="K9" s="179"/>
      <c r="L9" s="377" t="s">
        <v>253</v>
      </c>
      <c r="M9" s="378"/>
      <c r="N9" s="378"/>
      <c r="O9" s="378"/>
      <c r="P9" s="378"/>
      <c r="Q9" s="378"/>
      <c r="R9" s="378"/>
      <c r="S9" s="378"/>
      <c r="T9" s="378"/>
      <c r="U9" s="378"/>
      <c r="V9" s="378"/>
      <c r="W9" s="378"/>
      <c r="X9" s="378"/>
      <c r="Y9" s="378"/>
      <c r="Z9" s="378"/>
      <c r="AA9" s="378"/>
      <c r="AB9" s="378"/>
      <c r="AC9" s="378"/>
      <c r="AD9" s="378"/>
      <c r="AE9" s="378"/>
      <c r="AF9" s="378"/>
      <c r="AG9" s="378"/>
      <c r="AH9" s="378"/>
      <c r="AI9" s="378"/>
      <c r="AJ9" s="378"/>
      <c r="AK9" s="378"/>
      <c r="AL9" s="378"/>
      <c r="AM9" s="379"/>
      <c r="AN9" s="158"/>
      <c r="AO9" s="158"/>
      <c r="AP9" s="159"/>
      <c r="AQ9" s="158"/>
      <c r="AR9" s="158"/>
      <c r="AS9" s="158"/>
      <c r="AT9" s="158"/>
      <c r="AU9" s="158"/>
      <c r="AV9" s="158"/>
      <c r="AW9" s="158"/>
      <c r="AX9" s="158"/>
      <c r="AY9" s="158"/>
      <c r="AZ9" s="158"/>
      <c r="BA9" s="158"/>
      <c r="BB9" s="158"/>
      <c r="BC9" s="158"/>
    </row>
    <row r="10" spans="1:55" s="2" customFormat="1" ht="19.5" customHeight="1">
      <c r="A10" s="170"/>
      <c r="B10" s="170"/>
      <c r="C10" s="170"/>
      <c r="D10" s="170"/>
      <c r="E10" s="170"/>
      <c r="F10" s="170"/>
      <c r="G10" s="170"/>
      <c r="H10" s="170"/>
      <c r="I10" s="180"/>
      <c r="J10" s="170"/>
      <c r="K10" s="165"/>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58"/>
      <c r="AO10" s="158"/>
      <c r="AP10" s="159"/>
      <c r="AQ10" s="158"/>
      <c r="AR10" s="158"/>
      <c r="AS10" s="158"/>
      <c r="AT10" s="158"/>
      <c r="AU10" s="158"/>
      <c r="AV10" s="158"/>
      <c r="AW10" s="158"/>
      <c r="AX10" s="158"/>
      <c r="AY10" s="158"/>
      <c r="AZ10" s="158"/>
      <c r="BA10" s="158"/>
      <c r="BB10" s="158"/>
      <c r="BC10" s="158"/>
    </row>
    <row r="11" spans="1:55" s="2" customFormat="1" ht="20.25" customHeight="1" thickBot="1">
      <c r="A11" s="76" t="s">
        <v>154</v>
      </c>
      <c r="B11" s="181"/>
      <c r="C11" s="170"/>
      <c r="D11" s="170"/>
      <c r="E11" s="170"/>
      <c r="F11" s="182" t="s">
        <v>177</v>
      </c>
      <c r="G11" s="170"/>
      <c r="H11" s="170"/>
      <c r="I11" s="180"/>
      <c r="J11" s="170"/>
      <c r="K11" s="165"/>
      <c r="L11" s="104"/>
      <c r="M11" s="104"/>
      <c r="N11" s="104"/>
      <c r="O11" s="104"/>
      <c r="P11" s="104"/>
      <c r="Q11" s="104"/>
      <c r="R11" s="104"/>
      <c r="S11" s="104"/>
      <c r="T11" s="104"/>
      <c r="U11" s="104"/>
      <c r="V11" s="104"/>
      <c r="W11" s="341" t="s">
        <v>54</v>
      </c>
      <c r="X11" s="342"/>
      <c r="Y11" s="342"/>
      <c r="Z11" s="343"/>
      <c r="AA11" s="371">
        <f>IF(L5="","",VLOOKUP(L5,$B$32:$C$87,2,0))</f>
        <v>10000</v>
      </c>
      <c r="AB11" s="372"/>
      <c r="AC11" s="372"/>
      <c r="AD11" s="342" t="s">
        <v>155</v>
      </c>
      <c r="AE11" s="343"/>
      <c r="AF11" s="341" t="s">
        <v>35</v>
      </c>
      <c r="AG11" s="342"/>
      <c r="AH11" s="343"/>
      <c r="AI11" s="369">
        <f>ROUNDDOWN($F$20/1000,0)*1000</f>
        <v>10000</v>
      </c>
      <c r="AJ11" s="370"/>
      <c r="AK11" s="370"/>
      <c r="AL11" s="342" t="s">
        <v>155</v>
      </c>
      <c r="AM11" s="343"/>
      <c r="AN11" s="158"/>
      <c r="AO11" s="158"/>
      <c r="AP11" s="159"/>
      <c r="AQ11" s="158"/>
      <c r="AR11" s="158"/>
      <c r="AS11" s="158"/>
      <c r="AT11" s="158"/>
      <c r="AU11" s="158"/>
      <c r="AV11" s="158"/>
      <c r="AW11" s="158"/>
      <c r="AX11" s="158"/>
      <c r="AY11" s="158"/>
      <c r="AZ11" s="158"/>
      <c r="BA11" s="158"/>
      <c r="BB11" s="158"/>
      <c r="BC11" s="158"/>
    </row>
    <row r="12" spans="1:55" ht="18" customHeight="1" thickBot="1">
      <c r="A12" s="331" t="s">
        <v>160</v>
      </c>
      <c r="B12" s="332"/>
      <c r="C12" s="332"/>
      <c r="D12" s="332"/>
      <c r="E12" s="333"/>
      <c r="F12" s="397" t="s">
        <v>36</v>
      </c>
      <c r="G12" s="332"/>
      <c r="H12" s="332"/>
      <c r="I12" s="332"/>
      <c r="J12" s="332"/>
      <c r="K12" s="409" t="s">
        <v>158</v>
      </c>
      <c r="L12" s="409"/>
      <c r="M12" s="409"/>
      <c r="N12" s="409"/>
      <c r="O12" s="409"/>
      <c r="P12" s="409"/>
      <c r="Q12" s="409"/>
      <c r="R12" s="409"/>
      <c r="S12" s="409"/>
      <c r="T12" s="409"/>
      <c r="U12" s="409"/>
      <c r="V12" s="409"/>
      <c r="W12" s="409"/>
      <c r="X12" s="409"/>
      <c r="Y12" s="409"/>
      <c r="Z12" s="409"/>
      <c r="AA12" s="409"/>
      <c r="AB12" s="409"/>
      <c r="AC12" s="409"/>
      <c r="AD12" s="409"/>
      <c r="AE12" s="409"/>
      <c r="AF12" s="409"/>
      <c r="AG12" s="409"/>
      <c r="AH12" s="409"/>
      <c r="AI12" s="409"/>
      <c r="AJ12" s="409"/>
      <c r="AK12" s="409"/>
      <c r="AL12" s="409"/>
      <c r="AM12" s="410"/>
    </row>
    <row r="13" spans="1:55" ht="24" customHeight="1">
      <c r="A13" s="334" t="s">
        <v>254</v>
      </c>
      <c r="B13" s="335"/>
      <c r="C13" s="335"/>
      <c r="D13" s="335"/>
      <c r="E13" s="335"/>
      <c r="F13" s="398">
        <v>10000</v>
      </c>
      <c r="G13" s="398"/>
      <c r="H13" s="398"/>
      <c r="I13" s="398"/>
      <c r="J13" s="398"/>
      <c r="K13" s="411" t="s">
        <v>255</v>
      </c>
      <c r="L13" s="411"/>
      <c r="M13" s="411"/>
      <c r="N13" s="411"/>
      <c r="O13" s="411"/>
      <c r="P13" s="411"/>
      <c r="Q13" s="411"/>
      <c r="R13" s="411"/>
      <c r="S13" s="411"/>
      <c r="T13" s="411"/>
      <c r="U13" s="411"/>
      <c r="V13" s="411"/>
      <c r="W13" s="411"/>
      <c r="X13" s="411"/>
      <c r="Y13" s="411"/>
      <c r="Z13" s="411"/>
      <c r="AA13" s="411"/>
      <c r="AB13" s="411"/>
      <c r="AC13" s="411"/>
      <c r="AD13" s="411"/>
      <c r="AE13" s="411"/>
      <c r="AF13" s="411"/>
      <c r="AG13" s="411"/>
      <c r="AH13" s="411"/>
      <c r="AI13" s="411"/>
      <c r="AJ13" s="411"/>
      <c r="AK13" s="411"/>
      <c r="AL13" s="411"/>
      <c r="AM13" s="412"/>
    </row>
    <row r="14" spans="1:55" ht="24" customHeight="1">
      <c r="A14" s="320"/>
      <c r="B14" s="321"/>
      <c r="C14" s="321"/>
      <c r="D14" s="321"/>
      <c r="E14" s="321"/>
      <c r="F14" s="322"/>
      <c r="G14" s="322"/>
      <c r="H14" s="322"/>
      <c r="I14" s="322"/>
      <c r="J14" s="322"/>
      <c r="K14" s="318"/>
      <c r="L14" s="318"/>
      <c r="M14" s="318"/>
      <c r="N14" s="318"/>
      <c r="O14" s="318"/>
      <c r="P14" s="318"/>
      <c r="Q14" s="318"/>
      <c r="R14" s="318"/>
      <c r="S14" s="318"/>
      <c r="T14" s="318"/>
      <c r="U14" s="318"/>
      <c r="V14" s="318"/>
      <c r="W14" s="318"/>
      <c r="X14" s="318"/>
      <c r="Y14" s="318"/>
      <c r="Z14" s="318"/>
      <c r="AA14" s="318"/>
      <c r="AB14" s="318"/>
      <c r="AC14" s="318"/>
      <c r="AD14" s="318"/>
      <c r="AE14" s="318"/>
      <c r="AF14" s="318"/>
      <c r="AG14" s="318"/>
      <c r="AH14" s="318"/>
      <c r="AI14" s="318"/>
      <c r="AJ14" s="318"/>
      <c r="AK14" s="318"/>
      <c r="AL14" s="318"/>
      <c r="AM14" s="319"/>
    </row>
    <row r="15" spans="1:55" ht="24" customHeight="1">
      <c r="A15" s="320"/>
      <c r="B15" s="321"/>
      <c r="C15" s="321"/>
      <c r="D15" s="321"/>
      <c r="E15" s="321"/>
      <c r="F15" s="322"/>
      <c r="G15" s="322"/>
      <c r="H15" s="322"/>
      <c r="I15" s="322"/>
      <c r="J15" s="322"/>
      <c r="K15" s="318"/>
      <c r="L15" s="318"/>
      <c r="M15" s="318"/>
      <c r="N15" s="318"/>
      <c r="O15" s="318"/>
      <c r="P15" s="318"/>
      <c r="Q15" s="318"/>
      <c r="R15" s="318"/>
      <c r="S15" s="318"/>
      <c r="T15" s="318"/>
      <c r="U15" s="318"/>
      <c r="V15" s="318"/>
      <c r="W15" s="318"/>
      <c r="X15" s="318"/>
      <c r="Y15" s="318"/>
      <c r="Z15" s="318"/>
      <c r="AA15" s="318"/>
      <c r="AB15" s="318"/>
      <c r="AC15" s="318"/>
      <c r="AD15" s="318"/>
      <c r="AE15" s="318"/>
      <c r="AF15" s="318"/>
      <c r="AG15" s="318"/>
      <c r="AH15" s="318"/>
      <c r="AI15" s="318"/>
      <c r="AJ15" s="318"/>
      <c r="AK15" s="318"/>
      <c r="AL15" s="318"/>
      <c r="AM15" s="319"/>
    </row>
    <row r="16" spans="1:55" ht="24" customHeight="1">
      <c r="A16" s="320"/>
      <c r="B16" s="321"/>
      <c r="C16" s="321"/>
      <c r="D16" s="321"/>
      <c r="E16" s="321"/>
      <c r="F16" s="322"/>
      <c r="G16" s="322"/>
      <c r="H16" s="322"/>
      <c r="I16" s="322"/>
      <c r="J16" s="322"/>
      <c r="K16" s="318"/>
      <c r="L16" s="318"/>
      <c r="M16" s="318"/>
      <c r="N16" s="318"/>
      <c r="O16" s="318"/>
      <c r="P16" s="318"/>
      <c r="Q16" s="318"/>
      <c r="R16" s="318"/>
      <c r="S16" s="318"/>
      <c r="T16" s="318"/>
      <c r="U16" s="318"/>
      <c r="V16" s="318"/>
      <c r="W16" s="318"/>
      <c r="X16" s="318"/>
      <c r="Y16" s="318"/>
      <c r="Z16" s="318"/>
      <c r="AA16" s="318"/>
      <c r="AB16" s="318"/>
      <c r="AC16" s="318"/>
      <c r="AD16" s="318"/>
      <c r="AE16" s="318"/>
      <c r="AF16" s="318"/>
      <c r="AG16" s="318"/>
      <c r="AH16" s="318"/>
      <c r="AI16" s="318"/>
      <c r="AJ16" s="318"/>
      <c r="AK16" s="318"/>
      <c r="AL16" s="318"/>
      <c r="AM16" s="319"/>
    </row>
    <row r="17" spans="1:55" ht="24" customHeight="1">
      <c r="A17" s="320"/>
      <c r="B17" s="321"/>
      <c r="C17" s="321"/>
      <c r="D17" s="321"/>
      <c r="E17" s="321"/>
      <c r="F17" s="322"/>
      <c r="G17" s="322"/>
      <c r="H17" s="322"/>
      <c r="I17" s="322"/>
      <c r="J17" s="322"/>
      <c r="K17" s="318"/>
      <c r="L17" s="318"/>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8"/>
      <c r="AK17" s="318"/>
      <c r="AL17" s="318"/>
      <c r="AM17" s="319"/>
    </row>
    <row r="18" spans="1:55" ht="24" customHeight="1">
      <c r="A18" s="320"/>
      <c r="B18" s="321"/>
      <c r="C18" s="321"/>
      <c r="D18" s="321"/>
      <c r="E18" s="321"/>
      <c r="F18" s="322"/>
      <c r="G18" s="322"/>
      <c r="H18" s="322"/>
      <c r="I18" s="322"/>
      <c r="J18" s="322"/>
      <c r="K18" s="318"/>
      <c r="L18" s="318"/>
      <c r="M18" s="318"/>
      <c r="N18" s="318"/>
      <c r="O18" s="318"/>
      <c r="P18" s="318"/>
      <c r="Q18" s="318"/>
      <c r="R18" s="318"/>
      <c r="S18" s="318"/>
      <c r="T18" s="318"/>
      <c r="U18" s="318"/>
      <c r="V18" s="318"/>
      <c r="W18" s="318"/>
      <c r="X18" s="318"/>
      <c r="Y18" s="318"/>
      <c r="Z18" s="318"/>
      <c r="AA18" s="318"/>
      <c r="AB18" s="318"/>
      <c r="AC18" s="318"/>
      <c r="AD18" s="318"/>
      <c r="AE18" s="318"/>
      <c r="AF18" s="318"/>
      <c r="AG18" s="318"/>
      <c r="AH18" s="318"/>
      <c r="AI18" s="318"/>
      <c r="AJ18" s="318"/>
      <c r="AK18" s="318"/>
      <c r="AL18" s="318"/>
      <c r="AM18" s="319"/>
    </row>
    <row r="19" spans="1:55" ht="24" customHeight="1" thickBot="1">
      <c r="A19" s="323"/>
      <c r="B19" s="324"/>
      <c r="C19" s="324"/>
      <c r="D19" s="324"/>
      <c r="E19" s="325"/>
      <c r="F19" s="326"/>
      <c r="G19" s="327"/>
      <c r="H19" s="327"/>
      <c r="I19" s="327"/>
      <c r="J19" s="328"/>
      <c r="K19" s="316"/>
      <c r="L19" s="316"/>
      <c r="M19" s="316"/>
      <c r="N19" s="316"/>
      <c r="O19" s="316"/>
      <c r="P19" s="316"/>
      <c r="Q19" s="316"/>
      <c r="R19" s="316"/>
      <c r="S19" s="316"/>
      <c r="T19" s="316"/>
      <c r="U19" s="316"/>
      <c r="V19" s="316"/>
      <c r="W19" s="316"/>
      <c r="X19" s="316"/>
      <c r="Y19" s="316"/>
      <c r="Z19" s="316"/>
      <c r="AA19" s="316"/>
      <c r="AB19" s="316"/>
      <c r="AC19" s="316"/>
      <c r="AD19" s="316"/>
      <c r="AE19" s="316"/>
      <c r="AF19" s="316"/>
      <c r="AG19" s="316"/>
      <c r="AH19" s="316"/>
      <c r="AI19" s="316"/>
      <c r="AJ19" s="316"/>
      <c r="AK19" s="316"/>
      <c r="AL19" s="316"/>
      <c r="AM19" s="317"/>
      <c r="AU19" s="183"/>
    </row>
    <row r="20" spans="1:55" ht="22.5" customHeight="1" thickTop="1" thickBot="1">
      <c r="A20" s="329" t="s">
        <v>62</v>
      </c>
      <c r="B20" s="330"/>
      <c r="C20" s="330"/>
      <c r="D20" s="330"/>
      <c r="E20" s="330"/>
      <c r="F20" s="399">
        <f>SUM(F13:J19)</f>
        <v>10000</v>
      </c>
      <c r="G20" s="400"/>
      <c r="H20" s="400"/>
      <c r="I20" s="400"/>
      <c r="J20" s="401"/>
      <c r="K20" s="314"/>
      <c r="L20" s="314"/>
      <c r="M20" s="314"/>
      <c r="N20" s="314"/>
      <c r="O20" s="314"/>
      <c r="P20" s="314"/>
      <c r="Q20" s="314"/>
      <c r="R20" s="314"/>
      <c r="S20" s="314"/>
      <c r="T20" s="314"/>
      <c r="U20" s="314"/>
      <c r="V20" s="314"/>
      <c r="W20" s="314"/>
      <c r="X20" s="314"/>
      <c r="Y20" s="314"/>
      <c r="Z20" s="314"/>
      <c r="AA20" s="314"/>
      <c r="AB20" s="314"/>
      <c r="AC20" s="314"/>
      <c r="AD20" s="314"/>
      <c r="AE20" s="314"/>
      <c r="AF20" s="314"/>
      <c r="AG20" s="314"/>
      <c r="AH20" s="314"/>
      <c r="AI20" s="314"/>
      <c r="AJ20" s="314"/>
      <c r="AK20" s="314"/>
      <c r="AL20" s="314"/>
      <c r="AM20" s="315"/>
    </row>
    <row r="21" spans="1:55" ht="21.75" customHeight="1" thickBot="1">
      <c r="A21" s="184"/>
      <c r="B21" s="184"/>
      <c r="C21" s="184"/>
      <c r="D21" s="184"/>
      <c r="E21" s="184"/>
      <c r="F21" s="185"/>
      <c r="G21" s="185"/>
      <c r="H21" s="185"/>
      <c r="I21" s="185"/>
      <c r="J21" s="185"/>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186"/>
      <c r="AM21" s="186"/>
    </row>
    <row r="22" spans="1:55" ht="24.75" customHeight="1" thickBot="1">
      <c r="A22" s="402" t="s">
        <v>156</v>
      </c>
      <c r="B22" s="403"/>
      <c r="C22" s="403"/>
      <c r="D22" s="403"/>
      <c r="E22" s="403"/>
      <c r="F22" s="403"/>
      <c r="G22" s="403"/>
      <c r="H22" s="403"/>
      <c r="I22" s="403"/>
      <c r="J22" s="403"/>
      <c r="K22" s="403"/>
      <c r="L22" s="403"/>
      <c r="M22" s="403"/>
      <c r="N22" s="403"/>
      <c r="O22" s="403"/>
      <c r="P22" s="403"/>
      <c r="Q22" s="403"/>
      <c r="R22" s="403"/>
      <c r="S22" s="403"/>
      <c r="T22" s="403"/>
      <c r="U22" s="403"/>
      <c r="V22" s="403"/>
      <c r="W22" s="403"/>
      <c r="X22" s="403"/>
      <c r="Y22" s="403"/>
      <c r="Z22" s="403"/>
      <c r="AA22" s="403"/>
      <c r="AB22" s="403"/>
      <c r="AC22" s="403"/>
      <c r="AD22" s="403"/>
      <c r="AE22" s="403"/>
      <c r="AF22" s="403"/>
      <c r="AG22" s="403"/>
      <c r="AH22" s="403"/>
      <c r="AI22" s="403"/>
      <c r="AJ22" s="403"/>
      <c r="AK22" s="403"/>
      <c r="AL22" s="403"/>
      <c r="AM22" s="404"/>
      <c r="AP22" s="187" t="str">
        <f>IF(COUNTIF(A23:A27,"○")=4,"都道府県へ直接申請","NG")</f>
        <v>都道府県へ直接申請</v>
      </c>
    </row>
    <row r="23" spans="1:55" s="2" customFormat="1" ht="29.25" customHeight="1">
      <c r="A23" s="405" t="s">
        <v>256</v>
      </c>
      <c r="B23" s="391" t="s">
        <v>221</v>
      </c>
      <c r="C23" s="391"/>
      <c r="D23" s="391"/>
      <c r="E23" s="391"/>
      <c r="F23" s="391"/>
      <c r="G23" s="391"/>
      <c r="H23" s="391"/>
      <c r="I23" s="391"/>
      <c r="J23" s="391"/>
      <c r="K23" s="391"/>
      <c r="L23" s="391"/>
      <c r="M23" s="391"/>
      <c r="N23" s="391"/>
      <c r="O23" s="391"/>
      <c r="P23" s="391"/>
      <c r="Q23" s="391"/>
      <c r="R23" s="391"/>
      <c r="S23" s="391"/>
      <c r="T23" s="391"/>
      <c r="U23" s="391"/>
      <c r="V23" s="391"/>
      <c r="W23" s="391"/>
      <c r="X23" s="391"/>
      <c r="Y23" s="391"/>
      <c r="Z23" s="391"/>
      <c r="AA23" s="391"/>
      <c r="AB23" s="391"/>
      <c r="AC23" s="391"/>
      <c r="AD23" s="391"/>
      <c r="AE23" s="391"/>
      <c r="AF23" s="391"/>
      <c r="AG23" s="391"/>
      <c r="AH23" s="391"/>
      <c r="AI23" s="391"/>
      <c r="AJ23" s="391"/>
      <c r="AK23" s="391"/>
      <c r="AL23" s="391"/>
      <c r="AM23" s="392"/>
      <c r="AN23" s="158"/>
      <c r="AO23" s="158"/>
      <c r="AP23" s="159"/>
      <c r="AQ23" s="158"/>
      <c r="AR23" s="158"/>
      <c r="AS23" s="158"/>
      <c r="AT23" s="158"/>
      <c r="AU23" s="158"/>
      <c r="AV23" s="158"/>
      <c r="AW23" s="158"/>
      <c r="AX23" s="158"/>
      <c r="AY23" s="158"/>
      <c r="AZ23" s="158"/>
      <c r="BA23" s="158"/>
      <c r="BB23" s="158"/>
      <c r="BC23" s="158"/>
    </row>
    <row r="24" spans="1:55" s="2" customFormat="1" ht="38.25" customHeight="1" thickBot="1">
      <c r="A24" s="406"/>
      <c r="B24" s="188"/>
      <c r="C24" s="407" t="s">
        <v>159</v>
      </c>
      <c r="D24" s="407"/>
      <c r="E24" s="407"/>
      <c r="F24" s="407"/>
      <c r="G24" s="407"/>
      <c r="H24" s="407"/>
      <c r="I24" s="407"/>
      <c r="J24" s="407"/>
      <c r="K24" s="407"/>
      <c r="L24" s="407"/>
      <c r="M24" s="407"/>
      <c r="N24" s="407"/>
      <c r="O24" s="407"/>
      <c r="P24" s="407"/>
      <c r="Q24" s="407"/>
      <c r="R24" s="407"/>
      <c r="S24" s="407"/>
      <c r="T24" s="407"/>
      <c r="U24" s="407"/>
      <c r="V24" s="407"/>
      <c r="W24" s="407"/>
      <c r="X24" s="407"/>
      <c r="Y24" s="407"/>
      <c r="Z24" s="407"/>
      <c r="AA24" s="407"/>
      <c r="AB24" s="407"/>
      <c r="AC24" s="407"/>
      <c r="AD24" s="407"/>
      <c r="AE24" s="407"/>
      <c r="AF24" s="407"/>
      <c r="AG24" s="407"/>
      <c r="AH24" s="407"/>
      <c r="AI24" s="407"/>
      <c r="AJ24" s="407"/>
      <c r="AK24" s="407"/>
      <c r="AL24" s="407"/>
      <c r="AM24" s="408"/>
      <c r="AN24" s="189"/>
      <c r="AO24" s="181"/>
      <c r="AP24" s="159"/>
      <c r="AQ24" s="158"/>
      <c r="AR24" s="158"/>
      <c r="AS24" s="158"/>
      <c r="AT24" s="158"/>
      <c r="AU24" s="158"/>
      <c r="AV24" s="158"/>
      <c r="AW24" s="158"/>
      <c r="AX24" s="158"/>
      <c r="AY24" s="158"/>
      <c r="AZ24" s="158"/>
      <c r="BA24" s="158"/>
      <c r="BB24" s="158"/>
      <c r="BC24" s="158"/>
    </row>
    <row r="25" spans="1:55" s="2" customFormat="1" ht="30.75" customHeight="1" thickBot="1">
      <c r="A25" s="190" t="s">
        <v>256</v>
      </c>
      <c r="B25" s="393" t="s">
        <v>223</v>
      </c>
      <c r="C25" s="393"/>
      <c r="D25" s="393"/>
      <c r="E25" s="393"/>
      <c r="F25" s="393"/>
      <c r="G25" s="393"/>
      <c r="H25" s="393"/>
      <c r="I25" s="393"/>
      <c r="J25" s="393"/>
      <c r="K25" s="393"/>
      <c r="L25" s="393"/>
      <c r="M25" s="393"/>
      <c r="N25" s="393"/>
      <c r="O25" s="393"/>
      <c r="P25" s="393"/>
      <c r="Q25" s="393"/>
      <c r="R25" s="393"/>
      <c r="S25" s="393"/>
      <c r="T25" s="393"/>
      <c r="U25" s="393"/>
      <c r="V25" s="393"/>
      <c r="W25" s="393"/>
      <c r="X25" s="393"/>
      <c r="Y25" s="393"/>
      <c r="Z25" s="393"/>
      <c r="AA25" s="393"/>
      <c r="AB25" s="393"/>
      <c r="AC25" s="393"/>
      <c r="AD25" s="393"/>
      <c r="AE25" s="393"/>
      <c r="AF25" s="393"/>
      <c r="AG25" s="393"/>
      <c r="AH25" s="393"/>
      <c r="AI25" s="393"/>
      <c r="AJ25" s="393"/>
      <c r="AK25" s="393"/>
      <c r="AL25" s="393"/>
      <c r="AM25" s="394"/>
      <c r="AN25" s="158"/>
      <c r="AO25" s="158"/>
      <c r="AP25" s="159"/>
      <c r="AQ25" s="158"/>
      <c r="AR25" s="158"/>
      <c r="AS25" s="158"/>
      <c r="AT25" s="158"/>
      <c r="AU25" s="158"/>
      <c r="AV25" s="158"/>
      <c r="AW25" s="158"/>
      <c r="AX25" s="158"/>
      <c r="AY25" s="158"/>
      <c r="AZ25" s="158"/>
      <c r="BA25" s="158"/>
      <c r="BB25" s="158"/>
      <c r="BC25" s="158"/>
    </row>
    <row r="26" spans="1:55" ht="25.5" customHeight="1" thickBot="1">
      <c r="A26" s="190" t="s">
        <v>256</v>
      </c>
      <c r="B26" s="395" t="s">
        <v>222</v>
      </c>
      <c r="C26" s="395"/>
      <c r="D26" s="395"/>
      <c r="E26" s="395"/>
      <c r="F26" s="395"/>
      <c r="G26" s="395"/>
      <c r="H26" s="395"/>
      <c r="I26" s="395"/>
      <c r="J26" s="395"/>
      <c r="K26" s="395"/>
      <c r="L26" s="395"/>
      <c r="M26" s="395"/>
      <c r="N26" s="395"/>
      <c r="O26" s="395"/>
      <c r="P26" s="395"/>
      <c r="Q26" s="395"/>
      <c r="R26" s="395"/>
      <c r="S26" s="395"/>
      <c r="T26" s="395"/>
      <c r="U26" s="395"/>
      <c r="V26" s="395"/>
      <c r="W26" s="395"/>
      <c r="X26" s="395"/>
      <c r="Y26" s="395"/>
      <c r="Z26" s="395"/>
      <c r="AA26" s="395"/>
      <c r="AB26" s="395"/>
      <c r="AC26" s="395"/>
      <c r="AD26" s="395"/>
      <c r="AE26" s="395"/>
      <c r="AF26" s="395"/>
      <c r="AG26" s="395"/>
      <c r="AH26" s="395"/>
      <c r="AI26" s="395"/>
      <c r="AJ26" s="395"/>
      <c r="AK26" s="395"/>
      <c r="AL26" s="395"/>
      <c r="AM26" s="396"/>
    </row>
    <row r="27" spans="1:55" ht="25.5" customHeight="1" thickBot="1">
      <c r="A27" s="190" t="s">
        <v>256</v>
      </c>
      <c r="B27" s="389" t="s">
        <v>157</v>
      </c>
      <c r="C27" s="389"/>
      <c r="D27" s="389"/>
      <c r="E27" s="389"/>
      <c r="F27" s="389"/>
      <c r="G27" s="389"/>
      <c r="H27" s="389"/>
      <c r="I27" s="389"/>
      <c r="J27" s="389"/>
      <c r="K27" s="389"/>
      <c r="L27" s="389"/>
      <c r="M27" s="389"/>
      <c r="N27" s="389"/>
      <c r="O27" s="389"/>
      <c r="P27" s="389"/>
      <c r="Q27" s="389"/>
      <c r="R27" s="389"/>
      <c r="S27" s="389"/>
      <c r="T27" s="389"/>
      <c r="U27" s="389"/>
      <c r="V27" s="389"/>
      <c r="W27" s="389"/>
      <c r="X27" s="389"/>
      <c r="Y27" s="389"/>
      <c r="Z27" s="389"/>
      <c r="AA27" s="389"/>
      <c r="AB27" s="389"/>
      <c r="AC27" s="389"/>
      <c r="AD27" s="389"/>
      <c r="AE27" s="389"/>
      <c r="AF27" s="389"/>
      <c r="AG27" s="389"/>
      <c r="AH27" s="389"/>
      <c r="AI27" s="389"/>
      <c r="AJ27" s="389"/>
      <c r="AK27" s="389"/>
      <c r="AL27" s="389"/>
      <c r="AM27" s="390"/>
    </row>
    <row r="28" spans="1:55" ht="18" customHeight="1"/>
    <row r="29" spans="1:55" ht="13.5" customHeight="1">
      <c r="A29" s="191"/>
      <c r="B29" s="191"/>
      <c r="C29" s="191"/>
      <c r="D29" s="191"/>
      <c r="E29" s="191"/>
      <c r="F29" s="191"/>
      <c r="G29" s="191"/>
      <c r="H29" s="191"/>
      <c r="I29" s="191"/>
      <c r="J29" s="191"/>
      <c r="K29" s="191"/>
      <c r="L29" s="191"/>
      <c r="M29" s="191"/>
      <c r="N29" s="191"/>
      <c r="O29" s="191"/>
      <c r="P29" s="191"/>
      <c r="Q29" s="191"/>
      <c r="R29" s="191"/>
      <c r="S29" s="191"/>
      <c r="T29" s="192"/>
      <c r="U29" s="192"/>
      <c r="V29" s="192"/>
      <c r="W29" s="192"/>
      <c r="X29" s="193"/>
      <c r="Y29" s="193"/>
      <c r="Z29" s="193"/>
      <c r="AA29" s="194"/>
      <c r="AB29" s="194"/>
      <c r="AC29" s="194"/>
      <c r="AD29" s="194"/>
      <c r="AE29" s="194"/>
      <c r="AF29" s="194"/>
      <c r="AG29" s="194"/>
      <c r="AH29" s="194"/>
      <c r="AI29" s="194"/>
      <c r="AJ29" s="194"/>
      <c r="AK29" s="194"/>
      <c r="AL29" s="194"/>
      <c r="AM29" s="194"/>
    </row>
    <row r="30" spans="1:55" ht="13.5" customHeight="1">
      <c r="A30" s="191"/>
      <c r="B30" s="191"/>
      <c r="C30" s="191"/>
      <c r="D30" s="191"/>
      <c r="E30" s="191"/>
      <c r="F30" s="191"/>
      <c r="G30" s="191"/>
      <c r="H30" s="191"/>
      <c r="I30" s="191"/>
      <c r="J30" s="191"/>
      <c r="K30" s="191"/>
      <c r="L30" s="191"/>
      <c r="M30" s="191"/>
      <c r="N30" s="191"/>
      <c r="O30" s="191"/>
      <c r="P30" s="191"/>
      <c r="Q30" s="191"/>
      <c r="R30" s="191"/>
      <c r="S30" s="191"/>
      <c r="T30" s="192"/>
      <c r="U30" s="192"/>
      <c r="V30" s="192"/>
      <c r="W30" s="192"/>
      <c r="X30" s="193"/>
      <c r="Y30" s="193"/>
      <c r="Z30" s="193"/>
      <c r="AA30" s="194"/>
      <c r="AB30" s="194"/>
      <c r="AC30" s="194"/>
      <c r="AD30" s="194"/>
      <c r="AE30" s="194"/>
      <c r="AF30" s="194"/>
      <c r="AG30" s="194"/>
      <c r="AH30" s="194"/>
      <c r="AI30" s="194"/>
      <c r="AJ30" s="194"/>
      <c r="AK30" s="194"/>
      <c r="AL30" s="194"/>
      <c r="AM30" s="194"/>
    </row>
    <row r="31" spans="1:55" s="3" customFormat="1" ht="18.75" hidden="1" customHeight="1">
      <c r="A31" s="195"/>
      <c r="B31" s="195"/>
      <c r="C31" s="196" t="s">
        <v>133</v>
      </c>
      <c r="D31" s="195"/>
      <c r="E31" s="195"/>
      <c r="F31" s="195"/>
      <c r="G31" s="195"/>
      <c r="H31" s="195"/>
      <c r="I31" s="195"/>
      <c r="J31" s="195"/>
      <c r="K31" s="195"/>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5"/>
      <c r="AM31" s="195"/>
      <c r="AN31" s="195"/>
      <c r="AO31" s="195"/>
      <c r="AP31" s="196"/>
      <c r="AQ31" s="195"/>
      <c r="AR31" s="195"/>
      <c r="AS31" s="195"/>
      <c r="AT31" s="195"/>
      <c r="AU31" s="195"/>
      <c r="AV31" s="195"/>
      <c r="AW31" s="195"/>
      <c r="AX31" s="195"/>
      <c r="AY31" s="195"/>
      <c r="AZ31" s="195"/>
      <c r="BA31" s="195"/>
      <c r="BB31" s="195"/>
      <c r="BC31" s="195"/>
    </row>
    <row r="32" spans="1:55" s="3" customFormat="1" ht="18.75" hidden="1" customHeight="1">
      <c r="A32" s="195">
        <v>1</v>
      </c>
      <c r="B32" s="197" t="s">
        <v>72</v>
      </c>
      <c r="C32" s="198">
        <v>10000</v>
      </c>
      <c r="D32" s="195" t="s">
        <v>73</v>
      </c>
      <c r="E32" s="199"/>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6"/>
      <c r="AQ32" s="195"/>
      <c r="AR32" s="195"/>
      <c r="AS32" s="195"/>
      <c r="AT32" s="195"/>
      <c r="AU32" s="195"/>
      <c r="AV32" s="195"/>
      <c r="AW32" s="195"/>
      <c r="AX32" s="195"/>
      <c r="AY32" s="195"/>
      <c r="AZ32" s="195"/>
      <c r="BA32" s="195"/>
      <c r="BB32" s="195"/>
      <c r="BC32" s="195"/>
    </row>
    <row r="33" spans="1:55" s="3" customFormat="1" ht="18.75" hidden="1" customHeight="1">
      <c r="A33" s="195">
        <v>2</v>
      </c>
      <c r="B33" s="197" t="s">
        <v>74</v>
      </c>
      <c r="C33" s="198">
        <v>15000</v>
      </c>
      <c r="D33" s="195" t="s">
        <v>73</v>
      </c>
      <c r="E33" s="199"/>
      <c r="F33" s="195"/>
      <c r="G33" s="195"/>
      <c r="H33" s="195"/>
      <c r="I33" s="195"/>
      <c r="J33" s="195"/>
      <c r="K33" s="195"/>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6"/>
      <c r="AQ33" s="195"/>
      <c r="AR33" s="195"/>
      <c r="AS33" s="195"/>
      <c r="AT33" s="195"/>
      <c r="AU33" s="195"/>
      <c r="AV33" s="195"/>
      <c r="AW33" s="195"/>
      <c r="AX33" s="195"/>
      <c r="AY33" s="195"/>
      <c r="AZ33" s="195"/>
      <c r="BA33" s="195"/>
      <c r="BB33" s="195"/>
      <c r="BC33" s="195"/>
    </row>
    <row r="34" spans="1:55" s="3" customFormat="1" ht="18.75" hidden="1" customHeight="1">
      <c r="A34" s="195">
        <v>3</v>
      </c>
      <c r="B34" s="197" t="s">
        <v>75</v>
      </c>
      <c r="C34" s="198">
        <v>20000</v>
      </c>
      <c r="D34" s="195" t="s">
        <v>73</v>
      </c>
      <c r="E34" s="199"/>
      <c r="F34" s="195"/>
      <c r="G34" s="195"/>
      <c r="H34" s="195"/>
      <c r="I34" s="195"/>
      <c r="J34" s="195"/>
      <c r="K34" s="195"/>
      <c r="L34" s="195"/>
      <c r="M34" s="195"/>
      <c r="N34" s="195"/>
      <c r="O34" s="195"/>
      <c r="P34" s="195"/>
      <c r="Q34" s="195"/>
      <c r="R34" s="195"/>
      <c r="S34" s="195"/>
      <c r="T34" s="195"/>
      <c r="U34" s="195"/>
      <c r="V34" s="195"/>
      <c r="W34" s="195"/>
      <c r="X34" s="195"/>
      <c r="Y34" s="195"/>
      <c r="Z34" s="195"/>
      <c r="AA34" s="195"/>
      <c r="AB34" s="195"/>
      <c r="AC34" s="195"/>
      <c r="AD34" s="195"/>
      <c r="AE34" s="195"/>
      <c r="AF34" s="195"/>
      <c r="AG34" s="195"/>
      <c r="AH34" s="195"/>
      <c r="AI34" s="195"/>
      <c r="AJ34" s="195"/>
      <c r="AK34" s="195"/>
      <c r="AL34" s="195"/>
      <c r="AM34" s="195"/>
      <c r="AN34" s="195"/>
      <c r="AO34" s="195"/>
      <c r="AP34" s="196"/>
      <c r="AQ34" s="195"/>
      <c r="AR34" s="195"/>
      <c r="AS34" s="195"/>
      <c r="AT34" s="195"/>
      <c r="AU34" s="195"/>
      <c r="AV34" s="195"/>
      <c r="AW34" s="195"/>
      <c r="AX34" s="195"/>
      <c r="AY34" s="195"/>
      <c r="AZ34" s="195"/>
      <c r="BA34" s="195"/>
      <c r="BB34" s="195"/>
      <c r="BC34" s="195"/>
    </row>
    <row r="35" spans="1:55" s="3" customFormat="1" ht="18.75" hidden="1" customHeight="1">
      <c r="A35" s="195">
        <v>4</v>
      </c>
      <c r="B35" s="197" t="s">
        <v>76</v>
      </c>
      <c r="C35" s="198">
        <v>10000</v>
      </c>
      <c r="D35" s="195" t="s">
        <v>73</v>
      </c>
      <c r="E35" s="199"/>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6"/>
      <c r="AQ35" s="195"/>
      <c r="AR35" s="195"/>
      <c r="AS35" s="195"/>
      <c r="AT35" s="195"/>
      <c r="AU35" s="195"/>
      <c r="AV35" s="195"/>
      <c r="AW35" s="195"/>
      <c r="AX35" s="195"/>
      <c r="AY35" s="195"/>
      <c r="AZ35" s="195"/>
      <c r="BA35" s="195"/>
      <c r="BB35" s="195"/>
      <c r="BC35" s="195"/>
    </row>
    <row r="36" spans="1:55" s="3" customFormat="1" ht="18.75" hidden="1" customHeight="1">
      <c r="A36" s="195">
        <v>5</v>
      </c>
      <c r="B36" s="197" t="s">
        <v>17</v>
      </c>
      <c r="C36" s="198">
        <v>10000</v>
      </c>
      <c r="D36" s="195" t="s">
        <v>73</v>
      </c>
      <c r="E36" s="199"/>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6"/>
      <c r="AQ36" s="195"/>
      <c r="AR36" s="195"/>
      <c r="AS36" s="195"/>
      <c r="AT36" s="195"/>
      <c r="AU36" s="195"/>
      <c r="AV36" s="195"/>
      <c r="AW36" s="195"/>
      <c r="AX36" s="195"/>
      <c r="AY36" s="195"/>
      <c r="AZ36" s="195"/>
      <c r="BA36" s="195"/>
      <c r="BB36" s="195"/>
      <c r="BC36" s="195"/>
    </row>
    <row r="37" spans="1:55" s="3" customFormat="1" ht="18.75" hidden="1" customHeight="1">
      <c r="A37" s="195">
        <v>6</v>
      </c>
      <c r="B37" s="197" t="s">
        <v>77</v>
      </c>
      <c r="C37" s="198">
        <v>10000</v>
      </c>
      <c r="D37" s="195" t="s">
        <v>73</v>
      </c>
      <c r="E37" s="199"/>
      <c r="F37" s="195"/>
      <c r="G37" s="195"/>
      <c r="H37" s="195"/>
      <c r="I37" s="195"/>
      <c r="J37" s="195"/>
      <c r="K37" s="195"/>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5"/>
      <c r="AJ37" s="195"/>
      <c r="AK37" s="195"/>
      <c r="AL37" s="195"/>
      <c r="AM37" s="195"/>
      <c r="AN37" s="195"/>
      <c r="AO37" s="195"/>
      <c r="AP37" s="196"/>
      <c r="AQ37" s="195"/>
      <c r="AR37" s="195"/>
      <c r="AS37" s="195"/>
      <c r="AT37" s="195"/>
      <c r="AU37" s="195"/>
      <c r="AV37" s="195"/>
      <c r="AW37" s="195"/>
      <c r="AX37" s="195"/>
      <c r="AY37" s="195"/>
      <c r="AZ37" s="195"/>
      <c r="BA37" s="195"/>
      <c r="BB37" s="195"/>
      <c r="BC37" s="195"/>
    </row>
    <row r="38" spans="1:55" s="3" customFormat="1" ht="18.75" hidden="1" customHeight="1">
      <c r="A38" s="195">
        <v>7</v>
      </c>
      <c r="B38" s="197" t="s">
        <v>78</v>
      </c>
      <c r="C38" s="198">
        <v>15000</v>
      </c>
      <c r="D38" s="195" t="s">
        <v>73</v>
      </c>
      <c r="E38" s="199"/>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195"/>
      <c r="AL38" s="195"/>
      <c r="AM38" s="195"/>
      <c r="AN38" s="195"/>
      <c r="AO38" s="195"/>
      <c r="AP38" s="196"/>
      <c r="AQ38" s="195"/>
      <c r="AR38" s="195"/>
      <c r="AS38" s="195"/>
      <c r="AT38" s="195"/>
      <c r="AU38" s="195"/>
      <c r="AV38" s="195"/>
      <c r="AW38" s="195"/>
      <c r="AX38" s="195"/>
      <c r="AY38" s="195"/>
      <c r="AZ38" s="195"/>
      <c r="BA38" s="195"/>
      <c r="BB38" s="195"/>
      <c r="BC38" s="195"/>
    </row>
    <row r="39" spans="1:55" s="3" customFormat="1" ht="18.75" hidden="1" customHeight="1">
      <c r="A39" s="195">
        <v>8</v>
      </c>
      <c r="B39" s="197" t="s">
        <v>79</v>
      </c>
      <c r="C39" s="198">
        <v>20000</v>
      </c>
      <c r="D39" s="195" t="s">
        <v>73</v>
      </c>
      <c r="E39" s="199"/>
      <c r="F39" s="195"/>
      <c r="G39" s="195"/>
      <c r="H39" s="195"/>
      <c r="I39" s="195"/>
      <c r="J39" s="195"/>
      <c r="K39" s="195"/>
      <c r="L39" s="195"/>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195"/>
      <c r="AJ39" s="195"/>
      <c r="AK39" s="195"/>
      <c r="AL39" s="195"/>
      <c r="AM39" s="195"/>
      <c r="AN39" s="195"/>
      <c r="AO39" s="195"/>
      <c r="AP39" s="196"/>
      <c r="AQ39" s="195"/>
      <c r="AR39" s="195"/>
      <c r="AS39" s="195"/>
      <c r="AT39" s="195"/>
      <c r="AU39" s="195"/>
      <c r="AV39" s="195"/>
      <c r="AW39" s="195"/>
      <c r="AX39" s="195"/>
      <c r="AY39" s="195"/>
      <c r="AZ39" s="195"/>
      <c r="BA39" s="195"/>
      <c r="BB39" s="195"/>
      <c r="BC39" s="195"/>
    </row>
    <row r="40" spans="1:55" s="3" customFormat="1" ht="18.75" hidden="1" customHeight="1">
      <c r="A40" s="195">
        <v>9</v>
      </c>
      <c r="B40" s="197" t="s">
        <v>38</v>
      </c>
      <c r="C40" s="198">
        <v>10000</v>
      </c>
      <c r="D40" s="195" t="s">
        <v>73</v>
      </c>
      <c r="E40" s="199"/>
      <c r="F40" s="195"/>
      <c r="G40" s="195"/>
      <c r="H40" s="195"/>
      <c r="I40" s="195"/>
      <c r="J40" s="195"/>
      <c r="K40" s="195"/>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c r="AK40" s="195"/>
      <c r="AL40" s="195"/>
      <c r="AM40" s="195"/>
      <c r="AN40" s="195"/>
      <c r="AO40" s="195"/>
      <c r="AP40" s="196"/>
      <c r="AQ40" s="195"/>
      <c r="AR40" s="195"/>
      <c r="AS40" s="195"/>
      <c r="AT40" s="195"/>
      <c r="AU40" s="195"/>
      <c r="AV40" s="195"/>
      <c r="AW40" s="195"/>
      <c r="AX40" s="195"/>
      <c r="AY40" s="195"/>
      <c r="AZ40" s="195"/>
      <c r="BA40" s="195"/>
      <c r="BB40" s="195"/>
      <c r="BC40" s="195"/>
    </row>
    <row r="41" spans="1:55" s="3" customFormat="1" ht="18.75" hidden="1" customHeight="1">
      <c r="A41" s="195">
        <v>10</v>
      </c>
      <c r="B41" s="197" t="s">
        <v>134</v>
      </c>
      <c r="C41" s="198">
        <v>5000</v>
      </c>
      <c r="D41" s="195" t="s">
        <v>73</v>
      </c>
      <c r="E41" s="199"/>
      <c r="F41" s="195"/>
      <c r="G41" s="195"/>
      <c r="H41" s="195"/>
      <c r="I41" s="195"/>
      <c r="J41" s="195"/>
      <c r="K41" s="195"/>
      <c r="L41" s="195"/>
      <c r="M41" s="195"/>
      <c r="N41" s="195"/>
      <c r="O41" s="195"/>
      <c r="P41" s="195"/>
      <c r="Q41" s="195"/>
      <c r="R41" s="195"/>
      <c r="S41" s="195"/>
      <c r="T41" s="195"/>
      <c r="U41" s="195"/>
      <c r="V41" s="195"/>
      <c r="W41" s="195"/>
      <c r="X41" s="195"/>
      <c r="Y41" s="195"/>
      <c r="Z41" s="195"/>
      <c r="AA41" s="195"/>
      <c r="AB41" s="195"/>
      <c r="AC41" s="195"/>
      <c r="AD41" s="195"/>
      <c r="AE41" s="195"/>
      <c r="AF41" s="195"/>
      <c r="AG41" s="195"/>
      <c r="AH41" s="195"/>
      <c r="AI41" s="195"/>
      <c r="AJ41" s="195"/>
      <c r="AK41" s="195"/>
      <c r="AL41" s="195"/>
      <c r="AM41" s="195"/>
      <c r="AN41" s="195"/>
      <c r="AO41" s="195"/>
      <c r="AP41" s="196"/>
      <c r="AQ41" s="195"/>
      <c r="AR41" s="195"/>
      <c r="AS41" s="195"/>
      <c r="AT41" s="195"/>
      <c r="AU41" s="195"/>
      <c r="AV41" s="195"/>
      <c r="AW41" s="195"/>
      <c r="AX41" s="195"/>
      <c r="AY41" s="195"/>
      <c r="AZ41" s="195"/>
      <c r="BA41" s="195"/>
      <c r="BB41" s="195"/>
      <c r="BC41" s="195"/>
    </row>
    <row r="42" spans="1:55" s="3" customFormat="1" ht="18.75" hidden="1" customHeight="1">
      <c r="A42" s="195">
        <v>11</v>
      </c>
      <c r="B42" s="195" t="s">
        <v>135</v>
      </c>
      <c r="C42" s="198">
        <v>10000</v>
      </c>
      <c r="D42" s="195" t="s">
        <v>73</v>
      </c>
      <c r="E42" s="199"/>
      <c r="F42" s="195"/>
      <c r="G42" s="195"/>
      <c r="H42" s="195"/>
      <c r="I42" s="195"/>
      <c r="J42" s="195"/>
      <c r="K42" s="195"/>
      <c r="L42" s="195"/>
      <c r="M42" s="195"/>
      <c r="N42" s="195"/>
      <c r="O42" s="195"/>
      <c r="P42" s="195"/>
      <c r="Q42" s="195"/>
      <c r="R42" s="195"/>
      <c r="S42" s="195"/>
      <c r="T42" s="195"/>
      <c r="U42" s="195"/>
      <c r="V42" s="195"/>
      <c r="W42" s="195"/>
      <c r="X42" s="195"/>
      <c r="Y42" s="195"/>
      <c r="Z42" s="195"/>
      <c r="AA42" s="195"/>
      <c r="AB42" s="195"/>
      <c r="AC42" s="195"/>
      <c r="AD42" s="195"/>
      <c r="AE42" s="195"/>
      <c r="AF42" s="195"/>
      <c r="AG42" s="195"/>
      <c r="AH42" s="195"/>
      <c r="AI42" s="195"/>
      <c r="AJ42" s="195"/>
      <c r="AK42" s="195"/>
      <c r="AL42" s="195"/>
      <c r="AM42" s="195"/>
      <c r="AN42" s="195"/>
      <c r="AO42" s="195"/>
      <c r="AP42" s="196"/>
      <c r="AQ42" s="195"/>
      <c r="AR42" s="195"/>
      <c r="AS42" s="195"/>
      <c r="AT42" s="195"/>
      <c r="AU42" s="195"/>
      <c r="AV42" s="195"/>
      <c r="AW42" s="195"/>
      <c r="AX42" s="195"/>
      <c r="AY42" s="195"/>
      <c r="AZ42" s="195"/>
      <c r="BA42" s="195"/>
      <c r="BB42" s="195"/>
      <c r="BC42" s="195"/>
    </row>
    <row r="43" spans="1:55" s="3" customFormat="1" ht="18.75" hidden="1" customHeight="1">
      <c r="A43" s="195">
        <v>12</v>
      </c>
      <c r="B43" s="195" t="s">
        <v>84</v>
      </c>
      <c r="C43" s="198">
        <v>10000</v>
      </c>
      <c r="D43" s="195" t="s">
        <v>73</v>
      </c>
      <c r="E43" s="199"/>
      <c r="F43" s="195"/>
      <c r="G43" s="195"/>
      <c r="H43" s="195"/>
      <c r="I43" s="195"/>
      <c r="J43" s="195"/>
      <c r="K43" s="195"/>
      <c r="L43" s="195"/>
      <c r="M43" s="195"/>
      <c r="N43" s="195"/>
      <c r="O43" s="195"/>
      <c r="P43" s="195"/>
      <c r="Q43" s="195"/>
      <c r="R43" s="195"/>
      <c r="S43" s="195"/>
      <c r="T43" s="195"/>
      <c r="U43" s="195"/>
      <c r="V43" s="195"/>
      <c r="W43" s="195"/>
      <c r="X43" s="195"/>
      <c r="Y43" s="195"/>
      <c r="Z43" s="195"/>
      <c r="AA43" s="195"/>
      <c r="AB43" s="195"/>
      <c r="AC43" s="195"/>
      <c r="AD43" s="195"/>
      <c r="AE43" s="195"/>
      <c r="AF43" s="195"/>
      <c r="AG43" s="195"/>
      <c r="AH43" s="195"/>
      <c r="AI43" s="195"/>
      <c r="AJ43" s="195"/>
      <c r="AK43" s="195"/>
      <c r="AL43" s="195"/>
      <c r="AM43" s="195"/>
      <c r="AN43" s="195"/>
      <c r="AO43" s="195"/>
      <c r="AP43" s="196"/>
      <c r="AQ43" s="195"/>
      <c r="AR43" s="195"/>
      <c r="AS43" s="195"/>
      <c r="AT43" s="195"/>
      <c r="AU43" s="195"/>
      <c r="AV43" s="195"/>
      <c r="AW43" s="195"/>
      <c r="AX43" s="195"/>
      <c r="AY43" s="195"/>
      <c r="AZ43" s="195"/>
      <c r="BA43" s="195"/>
      <c r="BB43" s="195"/>
      <c r="BC43" s="195"/>
    </row>
    <row r="44" spans="1:55" s="3" customFormat="1" ht="18.75" hidden="1" customHeight="1">
      <c r="A44" s="195">
        <v>13</v>
      </c>
      <c r="B44" s="195" t="s">
        <v>85</v>
      </c>
      <c r="C44" s="198">
        <v>15000</v>
      </c>
      <c r="D44" s="195" t="s">
        <v>73</v>
      </c>
      <c r="E44" s="199"/>
      <c r="F44" s="195"/>
      <c r="G44" s="195"/>
      <c r="H44" s="195"/>
      <c r="I44" s="195"/>
      <c r="J44" s="195"/>
      <c r="K44" s="195"/>
      <c r="L44" s="195"/>
      <c r="M44" s="195"/>
      <c r="N44" s="195"/>
      <c r="O44" s="195"/>
      <c r="P44" s="195"/>
      <c r="Q44" s="195"/>
      <c r="R44" s="195"/>
      <c r="S44" s="195"/>
      <c r="T44" s="195"/>
      <c r="U44" s="195"/>
      <c r="V44" s="195"/>
      <c r="W44" s="195"/>
      <c r="X44" s="195"/>
      <c r="Y44" s="195"/>
      <c r="Z44" s="195"/>
      <c r="AA44" s="195"/>
      <c r="AB44" s="195"/>
      <c r="AC44" s="195"/>
      <c r="AD44" s="195"/>
      <c r="AE44" s="195"/>
      <c r="AF44" s="195"/>
      <c r="AG44" s="195"/>
      <c r="AH44" s="195"/>
      <c r="AI44" s="195"/>
      <c r="AJ44" s="195"/>
      <c r="AK44" s="195"/>
      <c r="AL44" s="195"/>
      <c r="AM44" s="195"/>
      <c r="AN44" s="195"/>
      <c r="AO44" s="195"/>
      <c r="AP44" s="196"/>
      <c r="AQ44" s="195"/>
      <c r="AR44" s="195"/>
      <c r="AS44" s="195"/>
      <c r="AT44" s="195"/>
      <c r="AU44" s="195"/>
      <c r="AV44" s="195"/>
      <c r="AW44" s="195"/>
      <c r="AX44" s="195"/>
      <c r="AY44" s="195"/>
      <c r="AZ44" s="195"/>
      <c r="BA44" s="195"/>
      <c r="BB44" s="195"/>
      <c r="BC44" s="195"/>
    </row>
    <row r="45" spans="1:55" s="3" customFormat="1" ht="18.75" hidden="1" customHeight="1">
      <c r="A45" s="195">
        <v>14</v>
      </c>
      <c r="B45" s="195" t="s">
        <v>86</v>
      </c>
      <c r="C45" s="198">
        <v>20000</v>
      </c>
      <c r="D45" s="195" t="s">
        <v>73</v>
      </c>
      <c r="E45" s="199"/>
      <c r="F45" s="195"/>
      <c r="G45" s="195"/>
      <c r="H45" s="195"/>
      <c r="I45" s="195"/>
      <c r="J45" s="195"/>
      <c r="K45" s="195"/>
      <c r="L45" s="195"/>
      <c r="M45" s="195"/>
      <c r="N45" s="195"/>
      <c r="O45" s="195"/>
      <c r="P45" s="195"/>
      <c r="Q45" s="195"/>
      <c r="R45" s="195"/>
      <c r="S45" s="195"/>
      <c r="T45" s="195"/>
      <c r="U45" s="195"/>
      <c r="V45" s="195"/>
      <c r="W45" s="195"/>
      <c r="X45" s="195"/>
      <c r="Y45" s="195"/>
      <c r="Z45" s="195"/>
      <c r="AA45" s="195"/>
      <c r="AB45" s="195"/>
      <c r="AC45" s="195"/>
      <c r="AD45" s="195"/>
      <c r="AE45" s="195"/>
      <c r="AF45" s="195"/>
      <c r="AG45" s="195"/>
      <c r="AH45" s="195"/>
      <c r="AI45" s="195"/>
      <c r="AJ45" s="195"/>
      <c r="AK45" s="195"/>
      <c r="AL45" s="195"/>
      <c r="AM45" s="195"/>
      <c r="AN45" s="195"/>
      <c r="AO45" s="195"/>
      <c r="AP45" s="196"/>
      <c r="AQ45" s="195"/>
      <c r="AR45" s="195"/>
      <c r="AS45" s="195"/>
      <c r="AT45" s="195"/>
      <c r="AU45" s="195"/>
      <c r="AV45" s="195"/>
      <c r="AW45" s="195"/>
      <c r="AX45" s="195"/>
      <c r="AY45" s="195"/>
      <c r="AZ45" s="195"/>
      <c r="BA45" s="195"/>
      <c r="BB45" s="195"/>
      <c r="BC45" s="195"/>
    </row>
    <row r="46" spans="1:55" s="3" customFormat="1" ht="18.75" hidden="1" customHeight="1">
      <c r="A46" s="195">
        <v>15</v>
      </c>
      <c r="B46" s="195" t="s">
        <v>18</v>
      </c>
      <c r="C46" s="198">
        <v>10000</v>
      </c>
      <c r="D46" s="195" t="s">
        <v>73</v>
      </c>
      <c r="E46" s="199"/>
      <c r="F46" s="195"/>
      <c r="G46" s="195"/>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5"/>
      <c r="AP46" s="196"/>
      <c r="AQ46" s="195"/>
      <c r="AR46" s="195"/>
      <c r="AS46" s="195"/>
      <c r="AT46" s="195"/>
      <c r="AU46" s="195"/>
      <c r="AV46" s="195"/>
      <c r="AW46" s="195"/>
      <c r="AX46" s="195"/>
      <c r="AY46" s="195"/>
      <c r="AZ46" s="195"/>
      <c r="BA46" s="195"/>
      <c r="BB46" s="195"/>
      <c r="BC46" s="195"/>
    </row>
    <row r="47" spans="1:55" s="3" customFormat="1" ht="18.75" hidden="1" customHeight="1">
      <c r="A47" s="195">
        <v>16</v>
      </c>
      <c r="B47" s="195" t="s">
        <v>19</v>
      </c>
      <c r="C47" s="198">
        <v>10000</v>
      </c>
      <c r="D47" s="195" t="s">
        <v>73</v>
      </c>
      <c r="E47" s="199"/>
      <c r="F47" s="195"/>
      <c r="G47" s="195"/>
      <c r="H47" s="195"/>
      <c r="I47" s="195"/>
      <c r="J47" s="195"/>
      <c r="K47" s="195"/>
      <c r="L47" s="195"/>
      <c r="M47" s="195"/>
      <c r="N47" s="195"/>
      <c r="O47" s="195"/>
      <c r="P47" s="195"/>
      <c r="Q47" s="195"/>
      <c r="R47" s="195"/>
      <c r="S47" s="195"/>
      <c r="T47" s="195"/>
      <c r="U47" s="195"/>
      <c r="V47" s="195"/>
      <c r="W47" s="195"/>
      <c r="X47" s="195"/>
      <c r="Y47" s="195"/>
      <c r="Z47" s="195"/>
      <c r="AA47" s="195"/>
      <c r="AB47" s="195"/>
      <c r="AC47" s="195"/>
      <c r="AD47" s="195"/>
      <c r="AE47" s="195"/>
      <c r="AF47" s="195"/>
      <c r="AG47" s="195"/>
      <c r="AH47" s="195"/>
      <c r="AI47" s="195"/>
      <c r="AJ47" s="195"/>
      <c r="AK47" s="195"/>
      <c r="AL47" s="195"/>
      <c r="AM47" s="195"/>
      <c r="AN47" s="195"/>
      <c r="AO47" s="195"/>
      <c r="AP47" s="196"/>
      <c r="AQ47" s="195"/>
      <c r="AR47" s="195"/>
      <c r="AS47" s="195"/>
      <c r="AT47" s="195"/>
      <c r="AU47" s="195"/>
      <c r="AV47" s="195"/>
      <c r="AW47" s="195"/>
      <c r="AX47" s="195"/>
      <c r="AY47" s="195"/>
      <c r="AZ47" s="195"/>
      <c r="BA47" s="195"/>
      <c r="BB47" s="195"/>
      <c r="BC47" s="195"/>
    </row>
    <row r="48" spans="1:55" s="3" customFormat="1" ht="18.75" hidden="1" customHeight="1">
      <c r="A48" s="195">
        <v>17</v>
      </c>
      <c r="B48" s="195" t="s">
        <v>20</v>
      </c>
      <c r="C48" s="198">
        <v>5000</v>
      </c>
      <c r="D48" s="195" t="s">
        <v>73</v>
      </c>
      <c r="E48" s="199"/>
      <c r="F48" s="195"/>
      <c r="G48" s="195"/>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E48" s="195"/>
      <c r="AF48" s="195"/>
      <c r="AG48" s="195"/>
      <c r="AH48" s="195"/>
      <c r="AI48" s="195"/>
      <c r="AJ48" s="195"/>
      <c r="AK48" s="195"/>
      <c r="AL48" s="195"/>
      <c r="AM48" s="195"/>
      <c r="AN48" s="195"/>
      <c r="AO48" s="195"/>
      <c r="AP48" s="196"/>
      <c r="AQ48" s="195"/>
      <c r="AR48" s="195"/>
      <c r="AS48" s="195"/>
      <c r="AT48" s="195"/>
      <c r="AU48" s="195"/>
      <c r="AV48" s="195"/>
      <c r="AW48" s="195"/>
      <c r="AX48" s="195"/>
      <c r="AY48" s="195"/>
      <c r="AZ48" s="195"/>
      <c r="BA48" s="195"/>
      <c r="BB48" s="195"/>
      <c r="BC48" s="195"/>
    </row>
    <row r="49" spans="1:55" s="3" customFormat="1" ht="18.75" hidden="1" customHeight="1">
      <c r="A49" s="195">
        <v>18</v>
      </c>
      <c r="B49" s="195" t="s">
        <v>21</v>
      </c>
      <c r="C49" s="198">
        <v>10000</v>
      </c>
      <c r="D49" s="195" t="s">
        <v>73</v>
      </c>
      <c r="E49" s="199"/>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5"/>
      <c r="AO49" s="195"/>
      <c r="AP49" s="196"/>
      <c r="AQ49" s="195"/>
      <c r="AR49" s="195"/>
      <c r="AS49" s="195"/>
      <c r="AT49" s="195"/>
      <c r="AU49" s="195"/>
      <c r="AV49" s="195"/>
      <c r="AW49" s="195"/>
      <c r="AX49" s="195"/>
      <c r="AY49" s="195"/>
      <c r="AZ49" s="195"/>
      <c r="BA49" s="195"/>
      <c r="BB49" s="195"/>
      <c r="BC49" s="195"/>
    </row>
    <row r="50" spans="1:55" s="3" customFormat="1" ht="18.75" hidden="1" customHeight="1">
      <c r="A50" s="195">
        <v>19</v>
      </c>
      <c r="B50" s="195" t="s">
        <v>22</v>
      </c>
      <c r="C50" s="198">
        <v>10000</v>
      </c>
      <c r="D50" s="195" t="s">
        <v>73</v>
      </c>
      <c r="E50" s="199"/>
      <c r="F50" s="195"/>
      <c r="G50" s="195"/>
      <c r="H50" s="195"/>
      <c r="I50" s="195"/>
      <c r="J50" s="195"/>
      <c r="K50" s="195"/>
      <c r="L50" s="195"/>
      <c r="M50" s="195"/>
      <c r="N50" s="195"/>
      <c r="O50" s="195"/>
      <c r="P50" s="195"/>
      <c r="Q50" s="195"/>
      <c r="R50" s="195"/>
      <c r="S50" s="195"/>
      <c r="T50" s="195"/>
      <c r="U50" s="195"/>
      <c r="V50" s="195"/>
      <c r="W50" s="195"/>
      <c r="X50" s="195"/>
      <c r="Y50" s="195"/>
      <c r="Z50" s="195"/>
      <c r="AA50" s="195"/>
      <c r="AB50" s="195"/>
      <c r="AC50" s="195"/>
      <c r="AD50" s="195"/>
      <c r="AE50" s="195"/>
      <c r="AF50" s="195"/>
      <c r="AG50" s="195"/>
      <c r="AH50" s="195"/>
      <c r="AI50" s="195"/>
      <c r="AJ50" s="195"/>
      <c r="AK50" s="195"/>
      <c r="AL50" s="195"/>
      <c r="AM50" s="195"/>
      <c r="AN50" s="195"/>
      <c r="AO50" s="195"/>
      <c r="AP50" s="196"/>
      <c r="AQ50" s="195"/>
      <c r="AR50" s="195"/>
      <c r="AS50" s="195"/>
      <c r="AT50" s="195"/>
      <c r="AU50" s="195"/>
      <c r="AV50" s="195"/>
      <c r="AW50" s="195"/>
      <c r="AX50" s="195"/>
      <c r="AY50" s="195"/>
      <c r="AZ50" s="195"/>
      <c r="BA50" s="195"/>
      <c r="BB50" s="195"/>
      <c r="BC50" s="195"/>
    </row>
    <row r="51" spans="1:55" s="3" customFormat="1" ht="18.75" hidden="1" customHeight="1">
      <c r="A51" s="195">
        <v>20</v>
      </c>
      <c r="B51" s="195" t="s">
        <v>23</v>
      </c>
      <c r="C51" s="198">
        <v>10000</v>
      </c>
      <c r="D51" s="195" t="s">
        <v>73</v>
      </c>
      <c r="E51" s="199"/>
      <c r="F51" s="195"/>
      <c r="G51" s="195"/>
      <c r="H51" s="195"/>
      <c r="I51" s="195"/>
      <c r="J51" s="195"/>
      <c r="K51" s="195"/>
      <c r="L51" s="195"/>
      <c r="M51" s="195"/>
      <c r="N51" s="195"/>
      <c r="O51" s="195"/>
      <c r="P51" s="195"/>
      <c r="Q51" s="195"/>
      <c r="R51" s="195"/>
      <c r="S51" s="195"/>
      <c r="T51" s="195"/>
      <c r="U51" s="195"/>
      <c r="V51" s="195"/>
      <c r="W51" s="195"/>
      <c r="X51" s="195"/>
      <c r="Y51" s="195"/>
      <c r="Z51" s="195"/>
      <c r="AA51" s="195"/>
      <c r="AB51" s="195"/>
      <c r="AC51" s="195"/>
      <c r="AD51" s="195"/>
      <c r="AE51" s="195"/>
      <c r="AF51" s="195"/>
      <c r="AG51" s="195"/>
      <c r="AH51" s="195"/>
      <c r="AI51" s="195"/>
      <c r="AJ51" s="195"/>
      <c r="AK51" s="195"/>
      <c r="AL51" s="195"/>
      <c r="AM51" s="195"/>
      <c r="AN51" s="195"/>
      <c r="AO51" s="195"/>
      <c r="AP51" s="196"/>
      <c r="AQ51" s="195"/>
      <c r="AR51" s="195"/>
      <c r="AS51" s="195"/>
      <c r="AT51" s="195"/>
      <c r="AU51" s="195"/>
      <c r="AV51" s="195"/>
      <c r="AW51" s="195"/>
      <c r="AX51" s="195"/>
      <c r="AY51" s="195"/>
      <c r="AZ51" s="195"/>
      <c r="BA51" s="195"/>
      <c r="BB51" s="195"/>
      <c r="BC51" s="195"/>
    </row>
    <row r="52" spans="1:55" s="3" customFormat="1" ht="18.75" hidden="1" customHeight="1">
      <c r="A52" s="195">
        <v>21</v>
      </c>
      <c r="B52" s="195" t="s">
        <v>80</v>
      </c>
      <c r="C52" s="198">
        <v>5000</v>
      </c>
      <c r="D52" s="195" t="s">
        <v>73</v>
      </c>
      <c r="E52" s="199"/>
      <c r="F52" s="195"/>
      <c r="G52" s="195"/>
      <c r="H52" s="195"/>
      <c r="I52" s="195"/>
      <c r="J52" s="195"/>
      <c r="K52" s="195"/>
      <c r="L52" s="195"/>
      <c r="M52" s="195"/>
      <c r="N52" s="195"/>
      <c r="O52" s="195"/>
      <c r="P52" s="195"/>
      <c r="Q52" s="195"/>
      <c r="R52" s="195"/>
      <c r="S52" s="195"/>
      <c r="T52" s="195"/>
      <c r="U52" s="195"/>
      <c r="V52" s="195"/>
      <c r="W52" s="195"/>
      <c r="X52" s="195"/>
      <c r="Y52" s="195"/>
      <c r="Z52" s="195"/>
      <c r="AA52" s="195"/>
      <c r="AB52" s="195"/>
      <c r="AC52" s="195"/>
      <c r="AD52" s="195"/>
      <c r="AE52" s="195"/>
      <c r="AF52" s="195"/>
      <c r="AG52" s="195"/>
      <c r="AH52" s="195"/>
      <c r="AI52" s="195"/>
      <c r="AJ52" s="195"/>
      <c r="AK52" s="195"/>
      <c r="AL52" s="195"/>
      <c r="AM52" s="195"/>
      <c r="AN52" s="195"/>
      <c r="AO52" s="195"/>
      <c r="AP52" s="196"/>
      <c r="AQ52" s="195"/>
      <c r="AR52" s="195"/>
      <c r="AS52" s="195"/>
      <c r="AT52" s="195"/>
      <c r="AU52" s="195"/>
      <c r="AV52" s="195"/>
      <c r="AW52" s="195"/>
      <c r="AX52" s="195"/>
      <c r="AY52" s="195"/>
      <c r="AZ52" s="195"/>
      <c r="BA52" s="195"/>
      <c r="BB52" s="195"/>
      <c r="BC52" s="195"/>
    </row>
    <row r="53" spans="1:55" s="3" customFormat="1" ht="18.75" hidden="1" customHeight="1">
      <c r="A53" s="195">
        <v>22</v>
      </c>
      <c r="B53" s="195" t="s">
        <v>24</v>
      </c>
      <c r="C53" s="198">
        <v>10000</v>
      </c>
      <c r="D53" s="195" t="s">
        <v>73</v>
      </c>
      <c r="E53" s="199"/>
      <c r="F53" s="195"/>
      <c r="G53" s="195"/>
      <c r="H53" s="195"/>
      <c r="I53" s="195"/>
      <c r="J53" s="195"/>
      <c r="K53" s="195"/>
      <c r="L53" s="195"/>
      <c r="M53" s="195"/>
      <c r="N53" s="195"/>
      <c r="O53" s="195"/>
      <c r="P53" s="195"/>
      <c r="Q53" s="195"/>
      <c r="R53" s="195"/>
      <c r="S53" s="195"/>
      <c r="T53" s="195"/>
      <c r="U53" s="195"/>
      <c r="V53" s="195"/>
      <c r="W53" s="195"/>
      <c r="X53" s="195"/>
      <c r="Y53" s="195"/>
      <c r="Z53" s="195"/>
      <c r="AA53" s="195"/>
      <c r="AB53" s="195"/>
      <c r="AC53" s="195"/>
      <c r="AD53" s="195"/>
      <c r="AE53" s="195"/>
      <c r="AF53" s="195"/>
      <c r="AG53" s="195"/>
      <c r="AH53" s="195"/>
      <c r="AI53" s="195"/>
      <c r="AJ53" s="195"/>
      <c r="AK53" s="195"/>
      <c r="AL53" s="195"/>
      <c r="AM53" s="195"/>
      <c r="AN53" s="195"/>
      <c r="AO53" s="195"/>
      <c r="AP53" s="196"/>
      <c r="AQ53" s="195"/>
      <c r="AR53" s="195"/>
      <c r="AS53" s="195"/>
      <c r="AT53" s="195"/>
      <c r="AU53" s="195"/>
      <c r="AV53" s="195"/>
      <c r="AW53" s="195"/>
      <c r="AX53" s="195"/>
      <c r="AY53" s="195"/>
      <c r="AZ53" s="195"/>
      <c r="BA53" s="195"/>
      <c r="BB53" s="195"/>
      <c r="BC53" s="195"/>
    </row>
    <row r="54" spans="1:55" s="3" customFormat="1" ht="18.75" hidden="1" customHeight="1">
      <c r="A54" s="200">
        <v>23</v>
      </c>
      <c r="B54" s="200" t="s">
        <v>25</v>
      </c>
      <c r="C54" s="201">
        <v>10000</v>
      </c>
      <c r="D54" s="200" t="s">
        <v>73</v>
      </c>
      <c r="E54" s="202"/>
      <c r="F54" s="200"/>
      <c r="G54" s="195"/>
      <c r="H54" s="195"/>
      <c r="I54" s="195"/>
      <c r="J54" s="195"/>
      <c r="K54" s="195"/>
      <c r="L54" s="195"/>
      <c r="M54" s="195"/>
      <c r="N54" s="195"/>
      <c r="O54" s="195"/>
      <c r="P54" s="195"/>
      <c r="Q54" s="195"/>
      <c r="R54" s="195"/>
      <c r="S54" s="195"/>
      <c r="T54" s="195"/>
      <c r="U54" s="195"/>
      <c r="V54" s="195"/>
      <c r="W54" s="195"/>
      <c r="X54" s="195"/>
      <c r="Y54" s="195"/>
      <c r="Z54" s="195"/>
      <c r="AA54" s="195"/>
      <c r="AB54" s="195"/>
      <c r="AC54" s="195"/>
      <c r="AD54" s="195"/>
      <c r="AE54" s="195"/>
      <c r="AF54" s="195"/>
      <c r="AG54" s="195"/>
      <c r="AH54" s="195"/>
      <c r="AI54" s="195"/>
      <c r="AJ54" s="195"/>
      <c r="AK54" s="195"/>
      <c r="AL54" s="195"/>
      <c r="AM54" s="195"/>
      <c r="AN54" s="195"/>
      <c r="AO54" s="195"/>
      <c r="AP54" s="196"/>
      <c r="AQ54" s="195"/>
      <c r="AR54" s="195"/>
      <c r="AS54" s="195"/>
      <c r="AT54" s="195"/>
      <c r="AU54" s="195"/>
      <c r="AV54" s="195"/>
      <c r="AW54" s="195"/>
      <c r="AX54" s="195"/>
      <c r="AY54" s="195"/>
      <c r="AZ54" s="195"/>
      <c r="BA54" s="195"/>
      <c r="BB54" s="195"/>
      <c r="BC54" s="195"/>
    </row>
    <row r="55" spans="1:55" s="3" customFormat="1" ht="18.75" hidden="1" customHeight="1">
      <c r="A55" s="195">
        <v>24</v>
      </c>
      <c r="B55" s="195" t="s">
        <v>87</v>
      </c>
      <c r="C55" s="198">
        <v>30000</v>
      </c>
      <c r="D55" s="195" t="s">
        <v>137</v>
      </c>
      <c r="E55" s="199"/>
      <c r="F55" s="195"/>
      <c r="G55" s="195"/>
      <c r="H55" s="195"/>
      <c r="I55" s="195"/>
      <c r="J55" s="195"/>
      <c r="K55" s="195"/>
      <c r="L55" s="195"/>
      <c r="M55" s="195"/>
      <c r="N55" s="195"/>
      <c r="O55" s="195"/>
      <c r="P55" s="195"/>
      <c r="Q55" s="195"/>
      <c r="R55" s="195"/>
      <c r="S55" s="195"/>
      <c r="T55" s="195"/>
      <c r="U55" s="195"/>
      <c r="V55" s="195"/>
      <c r="W55" s="195"/>
      <c r="X55" s="195"/>
      <c r="Y55" s="195"/>
      <c r="Z55" s="195"/>
      <c r="AA55" s="195"/>
      <c r="AB55" s="195"/>
      <c r="AC55" s="195"/>
      <c r="AD55" s="195"/>
      <c r="AE55" s="195"/>
      <c r="AF55" s="195"/>
      <c r="AG55" s="195"/>
      <c r="AH55" s="195"/>
      <c r="AI55" s="195"/>
      <c r="AJ55" s="195"/>
      <c r="AK55" s="195"/>
      <c r="AL55" s="195"/>
      <c r="AM55" s="195"/>
      <c r="AN55" s="195"/>
      <c r="AO55" s="195"/>
      <c r="AP55" s="196"/>
      <c r="AQ55" s="195"/>
      <c r="AR55" s="195"/>
      <c r="AS55" s="195"/>
      <c r="AT55" s="195"/>
      <c r="AU55" s="195"/>
      <c r="AV55" s="195"/>
      <c r="AW55" s="195"/>
      <c r="AX55" s="195"/>
      <c r="AY55" s="195"/>
      <c r="AZ55" s="195"/>
      <c r="BA55" s="195"/>
      <c r="BB55" s="195"/>
      <c r="BC55" s="195"/>
    </row>
    <row r="56" spans="1:55" s="3" customFormat="1" ht="18.75" hidden="1" customHeight="1">
      <c r="A56" s="195">
        <v>25</v>
      </c>
      <c r="B56" s="195" t="s">
        <v>88</v>
      </c>
      <c r="C56" s="198">
        <v>40000</v>
      </c>
      <c r="D56" s="195" t="s">
        <v>137</v>
      </c>
      <c r="E56" s="199"/>
      <c r="F56" s="195"/>
      <c r="G56" s="195"/>
      <c r="H56" s="195"/>
      <c r="I56" s="195"/>
      <c r="J56" s="195"/>
      <c r="K56" s="195"/>
      <c r="L56" s="195"/>
      <c r="M56" s="195"/>
      <c r="N56" s="195"/>
      <c r="O56" s="195"/>
      <c r="P56" s="195"/>
      <c r="Q56" s="195"/>
      <c r="R56" s="195"/>
      <c r="S56" s="195"/>
      <c r="T56" s="195"/>
      <c r="U56" s="195"/>
      <c r="V56" s="195"/>
      <c r="W56" s="195"/>
      <c r="X56" s="195"/>
      <c r="Y56" s="195"/>
      <c r="Z56" s="195"/>
      <c r="AA56" s="195"/>
      <c r="AB56" s="195"/>
      <c r="AC56" s="195"/>
      <c r="AD56" s="195"/>
      <c r="AE56" s="195"/>
      <c r="AF56" s="195"/>
      <c r="AG56" s="195"/>
      <c r="AH56" s="195"/>
      <c r="AI56" s="195"/>
      <c r="AJ56" s="195"/>
      <c r="AK56" s="195"/>
      <c r="AL56" s="195"/>
      <c r="AM56" s="195"/>
      <c r="AN56" s="195"/>
      <c r="AO56" s="195"/>
      <c r="AP56" s="196"/>
      <c r="AQ56" s="195"/>
      <c r="AR56" s="195"/>
      <c r="AS56" s="195"/>
      <c r="AT56" s="195"/>
      <c r="AU56" s="195"/>
      <c r="AV56" s="195"/>
      <c r="AW56" s="195"/>
      <c r="AX56" s="195"/>
      <c r="AY56" s="195"/>
      <c r="AZ56" s="195"/>
      <c r="BA56" s="195"/>
      <c r="BB56" s="195"/>
      <c r="BC56" s="195"/>
    </row>
    <row r="57" spans="1:55" s="3" customFormat="1" ht="18.75" hidden="1" customHeight="1">
      <c r="A57" s="195">
        <v>26</v>
      </c>
      <c r="B57" s="195" t="s">
        <v>89</v>
      </c>
      <c r="C57" s="198">
        <v>50000</v>
      </c>
      <c r="D57" s="195" t="s">
        <v>137</v>
      </c>
      <c r="E57" s="199"/>
      <c r="F57" s="195"/>
      <c r="G57" s="195"/>
      <c r="H57" s="195"/>
      <c r="I57" s="195"/>
      <c r="J57" s="195"/>
      <c r="K57" s="195"/>
      <c r="L57" s="195"/>
      <c r="M57" s="195"/>
      <c r="N57" s="195"/>
      <c r="O57" s="195"/>
      <c r="P57" s="195"/>
      <c r="Q57" s="195"/>
      <c r="R57" s="195"/>
      <c r="S57" s="195"/>
      <c r="T57" s="195"/>
      <c r="U57" s="195"/>
      <c r="V57" s="195"/>
      <c r="W57" s="195"/>
      <c r="X57" s="195"/>
      <c r="Y57" s="195"/>
      <c r="Z57" s="195"/>
      <c r="AA57" s="195"/>
      <c r="AB57" s="195"/>
      <c r="AC57" s="195"/>
      <c r="AD57" s="195"/>
      <c r="AE57" s="195"/>
      <c r="AF57" s="195"/>
      <c r="AG57" s="195"/>
      <c r="AH57" s="195"/>
      <c r="AI57" s="195"/>
      <c r="AJ57" s="195"/>
      <c r="AK57" s="195"/>
      <c r="AL57" s="195"/>
      <c r="AM57" s="195"/>
      <c r="AN57" s="195"/>
      <c r="AO57" s="195"/>
      <c r="AP57" s="196"/>
      <c r="AQ57" s="195"/>
      <c r="AR57" s="195"/>
      <c r="AS57" s="195"/>
      <c r="AT57" s="195"/>
      <c r="AU57" s="195"/>
      <c r="AV57" s="195"/>
      <c r="AW57" s="195"/>
      <c r="AX57" s="195"/>
      <c r="AY57" s="195"/>
      <c r="AZ57" s="195"/>
      <c r="BA57" s="195"/>
      <c r="BB57" s="195"/>
      <c r="BC57" s="195"/>
    </row>
    <row r="58" spans="1:55" s="3" customFormat="1" ht="18.75" hidden="1" customHeight="1">
      <c r="A58" s="195">
        <v>27</v>
      </c>
      <c r="B58" s="195" t="s">
        <v>90</v>
      </c>
      <c r="C58" s="198">
        <v>60000</v>
      </c>
      <c r="D58" s="195" t="s">
        <v>137</v>
      </c>
      <c r="E58" s="199"/>
      <c r="F58" s="195"/>
      <c r="G58" s="195"/>
      <c r="H58" s="195"/>
      <c r="I58" s="195"/>
      <c r="J58" s="195"/>
      <c r="K58" s="195"/>
      <c r="L58" s="195"/>
      <c r="M58" s="195"/>
      <c r="N58" s="195"/>
      <c r="O58" s="195"/>
      <c r="P58" s="195"/>
      <c r="Q58" s="195"/>
      <c r="R58" s="195"/>
      <c r="S58" s="195"/>
      <c r="T58" s="195"/>
      <c r="U58" s="195"/>
      <c r="V58" s="195"/>
      <c r="W58" s="195"/>
      <c r="X58" s="195"/>
      <c r="Y58" s="195"/>
      <c r="Z58" s="195"/>
      <c r="AA58" s="195"/>
      <c r="AB58" s="195"/>
      <c r="AC58" s="195"/>
      <c r="AD58" s="195"/>
      <c r="AE58" s="195"/>
      <c r="AF58" s="195"/>
      <c r="AG58" s="195"/>
      <c r="AH58" s="195"/>
      <c r="AI58" s="195"/>
      <c r="AJ58" s="195"/>
      <c r="AK58" s="195"/>
      <c r="AL58" s="195"/>
      <c r="AM58" s="195"/>
      <c r="AN58" s="195"/>
      <c r="AO58" s="195"/>
      <c r="AP58" s="196"/>
      <c r="AQ58" s="195"/>
      <c r="AR58" s="195"/>
      <c r="AS58" s="195"/>
      <c r="AT58" s="195"/>
      <c r="AU58" s="195"/>
      <c r="AV58" s="195"/>
      <c r="AW58" s="195"/>
      <c r="AX58" s="195"/>
      <c r="AY58" s="195"/>
      <c r="AZ58" s="195"/>
      <c r="BA58" s="195"/>
      <c r="BB58" s="195"/>
      <c r="BC58" s="195"/>
    </row>
    <row r="59" spans="1:55" s="3" customFormat="1" ht="18.75" hidden="1" customHeight="1">
      <c r="A59" s="195">
        <v>28</v>
      </c>
      <c r="B59" s="195" t="s">
        <v>91</v>
      </c>
      <c r="C59" s="198">
        <v>70000</v>
      </c>
      <c r="D59" s="195" t="s">
        <v>137</v>
      </c>
      <c r="E59" s="199"/>
      <c r="F59" s="195"/>
      <c r="G59" s="195"/>
      <c r="H59" s="195"/>
      <c r="I59" s="195"/>
      <c r="J59" s="195"/>
      <c r="K59" s="195"/>
      <c r="L59" s="195"/>
      <c r="M59" s="195"/>
      <c r="N59" s="195"/>
      <c r="O59" s="195"/>
      <c r="P59" s="195"/>
      <c r="Q59" s="195"/>
      <c r="R59" s="195"/>
      <c r="S59" s="195"/>
      <c r="T59" s="195"/>
      <c r="U59" s="195"/>
      <c r="V59" s="195"/>
      <c r="W59" s="195"/>
      <c r="X59" s="195"/>
      <c r="Y59" s="195"/>
      <c r="Z59" s="195"/>
      <c r="AA59" s="195"/>
      <c r="AB59" s="195"/>
      <c r="AC59" s="195"/>
      <c r="AD59" s="195"/>
      <c r="AE59" s="195"/>
      <c r="AF59" s="195"/>
      <c r="AG59" s="195"/>
      <c r="AH59" s="195"/>
      <c r="AI59" s="195"/>
      <c r="AJ59" s="195"/>
      <c r="AK59" s="195"/>
      <c r="AL59" s="195"/>
      <c r="AM59" s="195"/>
      <c r="AN59" s="195"/>
      <c r="AO59" s="195"/>
      <c r="AP59" s="196"/>
      <c r="AQ59" s="195"/>
      <c r="AR59" s="195"/>
      <c r="AS59" s="195"/>
      <c r="AT59" s="195"/>
      <c r="AU59" s="195"/>
      <c r="AV59" s="195"/>
      <c r="AW59" s="195"/>
      <c r="AX59" s="195"/>
      <c r="AY59" s="195"/>
      <c r="AZ59" s="195"/>
      <c r="BA59" s="195"/>
      <c r="BB59" s="195"/>
      <c r="BC59" s="195"/>
    </row>
    <row r="60" spans="1:55" s="3" customFormat="1" ht="18.75" hidden="1" customHeight="1">
      <c r="A60" s="195">
        <v>29</v>
      </c>
      <c r="B60" s="195" t="s">
        <v>92</v>
      </c>
      <c r="C60" s="198">
        <v>10000</v>
      </c>
      <c r="D60" s="195" t="s">
        <v>137</v>
      </c>
      <c r="E60" s="199"/>
      <c r="F60" s="195"/>
      <c r="G60" s="195"/>
      <c r="H60" s="195"/>
      <c r="I60" s="195"/>
      <c r="J60" s="195"/>
      <c r="K60" s="195"/>
      <c r="L60" s="195"/>
      <c r="M60" s="195"/>
      <c r="N60" s="195"/>
      <c r="O60" s="195"/>
      <c r="P60" s="195"/>
      <c r="Q60" s="195"/>
      <c r="R60" s="195"/>
      <c r="S60" s="195"/>
      <c r="T60" s="195"/>
      <c r="U60" s="195"/>
      <c r="V60" s="195"/>
      <c r="W60" s="195"/>
      <c r="X60" s="195"/>
      <c r="Y60" s="195"/>
      <c r="Z60" s="195"/>
      <c r="AA60" s="195"/>
      <c r="AB60" s="195"/>
      <c r="AC60" s="195"/>
      <c r="AD60" s="195"/>
      <c r="AE60" s="195"/>
      <c r="AF60" s="195"/>
      <c r="AG60" s="195"/>
      <c r="AH60" s="195"/>
      <c r="AI60" s="195"/>
      <c r="AJ60" s="195"/>
      <c r="AK60" s="195"/>
      <c r="AL60" s="195"/>
      <c r="AM60" s="195"/>
      <c r="AN60" s="195"/>
      <c r="AO60" s="195"/>
      <c r="AP60" s="196"/>
      <c r="AQ60" s="195"/>
      <c r="AR60" s="195"/>
      <c r="AS60" s="195"/>
      <c r="AT60" s="195"/>
      <c r="AU60" s="195"/>
      <c r="AV60" s="195"/>
      <c r="AW60" s="195"/>
      <c r="AX60" s="195"/>
      <c r="AY60" s="195"/>
      <c r="AZ60" s="195"/>
      <c r="BA60" s="195"/>
      <c r="BB60" s="195"/>
      <c r="BC60" s="195"/>
    </row>
    <row r="61" spans="1:55" s="3" customFormat="1" ht="18.75" hidden="1" customHeight="1">
      <c r="A61" s="195">
        <v>30</v>
      </c>
      <c r="B61" s="195" t="s">
        <v>136</v>
      </c>
      <c r="C61" s="198">
        <v>20000</v>
      </c>
      <c r="D61" s="195" t="s">
        <v>137</v>
      </c>
      <c r="E61" s="199"/>
      <c r="F61" s="195"/>
      <c r="G61" s="195"/>
      <c r="H61" s="195"/>
      <c r="I61" s="195"/>
      <c r="J61" s="195"/>
      <c r="K61" s="195"/>
      <c r="L61" s="195"/>
      <c r="M61" s="195"/>
      <c r="N61" s="195"/>
      <c r="O61" s="195"/>
      <c r="P61" s="195"/>
      <c r="Q61" s="195"/>
      <c r="R61" s="195"/>
      <c r="S61" s="195"/>
      <c r="T61" s="195"/>
      <c r="U61" s="195"/>
      <c r="V61" s="195"/>
      <c r="W61" s="195"/>
      <c r="X61" s="195"/>
      <c r="Y61" s="195"/>
      <c r="Z61" s="195"/>
      <c r="AA61" s="195"/>
      <c r="AB61" s="195"/>
      <c r="AC61" s="195"/>
      <c r="AD61" s="195"/>
      <c r="AE61" s="195"/>
      <c r="AF61" s="195"/>
      <c r="AG61" s="195"/>
      <c r="AH61" s="195"/>
      <c r="AI61" s="195"/>
      <c r="AJ61" s="195"/>
      <c r="AK61" s="195"/>
      <c r="AL61" s="195"/>
      <c r="AM61" s="195"/>
      <c r="AN61" s="195"/>
      <c r="AO61" s="195"/>
      <c r="AP61" s="196"/>
      <c r="AQ61" s="195"/>
      <c r="AR61" s="195"/>
      <c r="AS61" s="195"/>
      <c r="AT61" s="195"/>
      <c r="AU61" s="195"/>
      <c r="AV61" s="195"/>
      <c r="AW61" s="195"/>
      <c r="AX61" s="195"/>
      <c r="AY61" s="195"/>
      <c r="AZ61" s="195"/>
      <c r="BA61" s="195"/>
      <c r="BB61" s="195"/>
      <c r="BC61" s="195"/>
    </row>
    <row r="62" spans="1:55" s="3" customFormat="1" ht="18.75" hidden="1" customHeight="1">
      <c r="A62" s="195">
        <v>31</v>
      </c>
      <c r="B62" s="195" t="s">
        <v>93</v>
      </c>
      <c r="C62" s="198">
        <v>30000</v>
      </c>
      <c r="D62" s="195" t="s">
        <v>137</v>
      </c>
      <c r="E62" s="199"/>
      <c r="F62" s="195"/>
      <c r="G62" s="195"/>
      <c r="H62" s="195"/>
      <c r="I62" s="195"/>
      <c r="J62" s="195"/>
      <c r="K62" s="195"/>
      <c r="L62" s="195"/>
      <c r="M62" s="195"/>
      <c r="N62" s="195"/>
      <c r="O62" s="195"/>
      <c r="P62" s="195"/>
      <c r="Q62" s="195"/>
      <c r="R62" s="195"/>
      <c r="S62" s="195"/>
      <c r="T62" s="195"/>
      <c r="U62" s="195"/>
      <c r="V62" s="195"/>
      <c r="W62" s="195"/>
      <c r="X62" s="195"/>
      <c r="Y62" s="195"/>
      <c r="Z62" s="195"/>
      <c r="AA62" s="195"/>
      <c r="AB62" s="195"/>
      <c r="AC62" s="195"/>
      <c r="AD62" s="195"/>
      <c r="AE62" s="195"/>
      <c r="AF62" s="195"/>
      <c r="AG62" s="195"/>
      <c r="AH62" s="195"/>
      <c r="AI62" s="195"/>
      <c r="AJ62" s="195"/>
      <c r="AK62" s="195"/>
      <c r="AL62" s="195"/>
      <c r="AM62" s="195"/>
      <c r="AN62" s="195"/>
      <c r="AO62" s="195"/>
      <c r="AP62" s="196"/>
      <c r="AQ62" s="195"/>
      <c r="AR62" s="195"/>
      <c r="AS62" s="195"/>
      <c r="AT62" s="195"/>
      <c r="AU62" s="195"/>
      <c r="AV62" s="195"/>
      <c r="AW62" s="195"/>
      <c r="AX62" s="195"/>
      <c r="AY62" s="195"/>
      <c r="AZ62" s="195"/>
      <c r="BA62" s="195"/>
      <c r="BB62" s="195"/>
      <c r="BC62" s="195"/>
    </row>
    <row r="63" spans="1:55" s="3" customFormat="1" ht="18.75" hidden="1" customHeight="1">
      <c r="A63" s="195">
        <v>32</v>
      </c>
      <c r="B63" s="195" t="s">
        <v>94</v>
      </c>
      <c r="C63" s="198">
        <v>40000</v>
      </c>
      <c r="D63" s="195" t="s">
        <v>137</v>
      </c>
      <c r="E63" s="199"/>
      <c r="F63" s="195"/>
      <c r="G63" s="195"/>
      <c r="H63" s="195"/>
      <c r="I63" s="195"/>
      <c r="J63" s="195"/>
      <c r="K63" s="195"/>
      <c r="L63" s="195"/>
      <c r="M63" s="195"/>
      <c r="N63" s="195"/>
      <c r="O63" s="195"/>
      <c r="P63" s="195"/>
      <c r="Q63" s="195"/>
      <c r="R63" s="195"/>
      <c r="S63" s="195"/>
      <c r="T63" s="195"/>
      <c r="U63" s="195"/>
      <c r="V63" s="195"/>
      <c r="W63" s="195"/>
      <c r="X63" s="195"/>
      <c r="Y63" s="195"/>
      <c r="Z63" s="195"/>
      <c r="AA63" s="195"/>
      <c r="AB63" s="195"/>
      <c r="AC63" s="195"/>
      <c r="AD63" s="195"/>
      <c r="AE63" s="195"/>
      <c r="AF63" s="195"/>
      <c r="AG63" s="195"/>
      <c r="AH63" s="195"/>
      <c r="AI63" s="195"/>
      <c r="AJ63" s="195"/>
      <c r="AK63" s="195"/>
      <c r="AL63" s="195"/>
      <c r="AM63" s="195"/>
      <c r="AN63" s="195"/>
      <c r="AO63" s="195"/>
      <c r="AP63" s="196"/>
      <c r="AQ63" s="195"/>
      <c r="AR63" s="195"/>
      <c r="AS63" s="195"/>
      <c r="AT63" s="195"/>
      <c r="AU63" s="195"/>
      <c r="AV63" s="195"/>
      <c r="AW63" s="195"/>
      <c r="AX63" s="195"/>
      <c r="AY63" s="195"/>
      <c r="AZ63" s="195"/>
      <c r="BA63" s="195"/>
      <c r="BB63" s="195"/>
      <c r="BC63" s="195"/>
    </row>
    <row r="64" spans="1:55" s="3" customFormat="1" ht="18.75" hidden="1" customHeight="1">
      <c r="A64" s="195">
        <v>33</v>
      </c>
      <c r="B64" s="195" t="s">
        <v>95</v>
      </c>
      <c r="C64" s="198">
        <v>50000</v>
      </c>
      <c r="D64" s="195" t="s">
        <v>137</v>
      </c>
      <c r="E64" s="199"/>
      <c r="F64" s="195"/>
      <c r="G64" s="195"/>
      <c r="H64" s="195"/>
      <c r="I64" s="195"/>
      <c r="J64" s="195"/>
      <c r="K64" s="195"/>
      <c r="L64" s="195"/>
      <c r="M64" s="195"/>
      <c r="N64" s="195"/>
      <c r="O64" s="195"/>
      <c r="P64" s="195"/>
      <c r="Q64" s="195"/>
      <c r="R64" s="195"/>
      <c r="S64" s="195"/>
      <c r="T64" s="195"/>
      <c r="U64" s="195"/>
      <c r="V64" s="195"/>
      <c r="W64" s="195"/>
      <c r="X64" s="195"/>
      <c r="Y64" s="195"/>
      <c r="Z64" s="195"/>
      <c r="AA64" s="195"/>
      <c r="AB64" s="195"/>
      <c r="AC64" s="195"/>
      <c r="AD64" s="195"/>
      <c r="AE64" s="195"/>
      <c r="AF64" s="195"/>
      <c r="AG64" s="195"/>
      <c r="AH64" s="195"/>
      <c r="AI64" s="195"/>
      <c r="AJ64" s="195"/>
      <c r="AK64" s="195"/>
      <c r="AL64" s="195"/>
      <c r="AM64" s="195"/>
      <c r="AN64" s="195"/>
      <c r="AO64" s="195"/>
      <c r="AP64" s="196"/>
      <c r="AQ64" s="195"/>
      <c r="AR64" s="195"/>
      <c r="AS64" s="195"/>
      <c r="AT64" s="195"/>
      <c r="AU64" s="195"/>
      <c r="AV64" s="195"/>
      <c r="AW64" s="195"/>
      <c r="AX64" s="195"/>
      <c r="AY64" s="195"/>
      <c r="AZ64" s="195"/>
      <c r="BA64" s="195"/>
      <c r="BB64" s="195"/>
      <c r="BC64" s="195"/>
    </row>
    <row r="65" spans="1:55" s="3" customFormat="1" ht="18.75" hidden="1" customHeight="1">
      <c r="A65" s="195">
        <v>34</v>
      </c>
      <c r="B65" s="195" t="s">
        <v>96</v>
      </c>
      <c r="C65" s="198">
        <v>60000</v>
      </c>
      <c r="D65" s="195" t="s">
        <v>137</v>
      </c>
      <c r="E65" s="199"/>
      <c r="F65" s="195"/>
      <c r="G65" s="195"/>
      <c r="H65" s="195"/>
      <c r="I65" s="195"/>
      <c r="J65" s="195"/>
      <c r="K65" s="195"/>
      <c r="L65" s="195"/>
      <c r="M65" s="195"/>
      <c r="N65" s="195"/>
      <c r="O65" s="195"/>
      <c r="P65" s="195"/>
      <c r="Q65" s="195"/>
      <c r="R65" s="195"/>
      <c r="S65" s="195"/>
      <c r="T65" s="195"/>
      <c r="U65" s="195"/>
      <c r="V65" s="195"/>
      <c r="W65" s="195"/>
      <c r="X65" s="195"/>
      <c r="Y65" s="195"/>
      <c r="Z65" s="195"/>
      <c r="AA65" s="195"/>
      <c r="AB65" s="195"/>
      <c r="AC65" s="195"/>
      <c r="AD65" s="195"/>
      <c r="AE65" s="195"/>
      <c r="AF65" s="195"/>
      <c r="AG65" s="195"/>
      <c r="AH65" s="195"/>
      <c r="AI65" s="195"/>
      <c r="AJ65" s="195"/>
      <c r="AK65" s="195"/>
      <c r="AL65" s="195"/>
      <c r="AM65" s="195"/>
      <c r="AN65" s="195"/>
      <c r="AO65" s="195"/>
      <c r="AP65" s="196"/>
      <c r="AQ65" s="195"/>
      <c r="AR65" s="195"/>
      <c r="AS65" s="195"/>
      <c r="AT65" s="195"/>
      <c r="AU65" s="195"/>
      <c r="AV65" s="195"/>
      <c r="AW65" s="195"/>
      <c r="AX65" s="195"/>
      <c r="AY65" s="195"/>
      <c r="AZ65" s="195"/>
      <c r="BA65" s="195"/>
      <c r="BB65" s="195"/>
      <c r="BC65" s="195"/>
    </row>
    <row r="66" spans="1:55" s="3" customFormat="1" ht="18.75" hidden="1" customHeight="1">
      <c r="A66" s="195">
        <v>35</v>
      </c>
      <c r="B66" s="195" t="s">
        <v>97</v>
      </c>
      <c r="C66" s="198">
        <v>70000</v>
      </c>
      <c r="D66" s="195" t="s">
        <v>137</v>
      </c>
      <c r="E66" s="199"/>
      <c r="F66" s="195"/>
      <c r="G66" s="195"/>
      <c r="H66" s="195"/>
      <c r="I66" s="195"/>
      <c r="J66" s="195"/>
      <c r="K66" s="195"/>
      <c r="L66" s="195"/>
      <c r="M66" s="195"/>
      <c r="N66" s="195"/>
      <c r="O66" s="195"/>
      <c r="P66" s="195"/>
      <c r="Q66" s="195"/>
      <c r="R66" s="195"/>
      <c r="S66" s="195"/>
      <c r="T66" s="195"/>
      <c r="U66" s="195"/>
      <c r="V66" s="195"/>
      <c r="W66" s="195"/>
      <c r="X66" s="195"/>
      <c r="Y66" s="195"/>
      <c r="Z66" s="195"/>
      <c r="AA66" s="195"/>
      <c r="AB66" s="195"/>
      <c r="AC66" s="195"/>
      <c r="AD66" s="195"/>
      <c r="AE66" s="195"/>
      <c r="AF66" s="195"/>
      <c r="AG66" s="195"/>
      <c r="AH66" s="195"/>
      <c r="AI66" s="195"/>
      <c r="AJ66" s="195"/>
      <c r="AK66" s="195"/>
      <c r="AL66" s="195"/>
      <c r="AM66" s="195"/>
      <c r="AN66" s="195"/>
      <c r="AO66" s="195"/>
      <c r="AP66" s="196"/>
      <c r="AQ66" s="195"/>
      <c r="AR66" s="195"/>
      <c r="AS66" s="195"/>
      <c r="AT66" s="195"/>
      <c r="AU66" s="195"/>
      <c r="AV66" s="195"/>
      <c r="AW66" s="195"/>
      <c r="AX66" s="195"/>
      <c r="AY66" s="195"/>
      <c r="AZ66" s="195"/>
      <c r="BA66" s="195"/>
      <c r="BB66" s="195"/>
      <c r="BC66" s="195"/>
    </row>
    <row r="67" spans="1:55" s="3" customFormat="1" ht="18.75" hidden="1" customHeight="1">
      <c r="A67" s="195">
        <v>36</v>
      </c>
      <c r="B67" s="195" t="s">
        <v>104</v>
      </c>
      <c r="C67" s="198">
        <v>30000</v>
      </c>
      <c r="D67" s="195" t="s">
        <v>137</v>
      </c>
      <c r="E67" s="199"/>
      <c r="F67" s="195"/>
      <c r="G67" s="195"/>
      <c r="H67" s="195"/>
      <c r="I67" s="195"/>
      <c r="J67" s="195"/>
      <c r="K67" s="195"/>
      <c r="L67" s="195"/>
      <c r="M67" s="195"/>
      <c r="N67" s="195"/>
      <c r="O67" s="195"/>
      <c r="P67" s="195"/>
      <c r="Q67" s="195"/>
      <c r="R67" s="195"/>
      <c r="S67" s="195"/>
      <c r="T67" s="195"/>
      <c r="U67" s="195"/>
      <c r="V67" s="195"/>
      <c r="W67" s="195"/>
      <c r="X67" s="195"/>
      <c r="Y67" s="195"/>
      <c r="Z67" s="195"/>
      <c r="AA67" s="195"/>
      <c r="AB67" s="195"/>
      <c r="AC67" s="195"/>
      <c r="AD67" s="195"/>
      <c r="AE67" s="195"/>
      <c r="AF67" s="195"/>
      <c r="AG67" s="195"/>
      <c r="AH67" s="195"/>
      <c r="AI67" s="195"/>
      <c r="AJ67" s="195"/>
      <c r="AK67" s="195"/>
      <c r="AL67" s="195"/>
      <c r="AM67" s="195"/>
      <c r="AN67" s="195"/>
      <c r="AO67" s="195"/>
      <c r="AP67" s="196"/>
      <c r="AQ67" s="195"/>
      <c r="AR67" s="195"/>
      <c r="AS67" s="195"/>
      <c r="AT67" s="195"/>
      <c r="AU67" s="195"/>
      <c r="AV67" s="195"/>
      <c r="AW67" s="195"/>
      <c r="AX67" s="195"/>
      <c r="AY67" s="195"/>
      <c r="AZ67" s="195"/>
      <c r="BA67" s="195"/>
      <c r="BB67" s="195"/>
      <c r="BC67" s="195"/>
    </row>
    <row r="68" spans="1:55" s="3" customFormat="1" ht="18.75" hidden="1" customHeight="1">
      <c r="A68" s="195">
        <v>37</v>
      </c>
      <c r="B68" s="195" t="s">
        <v>138</v>
      </c>
      <c r="C68" s="198">
        <v>40000</v>
      </c>
      <c r="D68" s="195" t="s">
        <v>137</v>
      </c>
      <c r="E68" s="199"/>
      <c r="F68" s="195"/>
      <c r="G68" s="195"/>
      <c r="H68" s="195"/>
      <c r="I68" s="195"/>
      <c r="J68" s="195"/>
      <c r="K68" s="195"/>
      <c r="L68" s="195"/>
      <c r="M68" s="195"/>
      <c r="N68" s="195"/>
      <c r="O68" s="195"/>
      <c r="P68" s="195"/>
      <c r="Q68" s="195"/>
      <c r="R68" s="195"/>
      <c r="S68" s="195"/>
      <c r="T68" s="195"/>
      <c r="U68" s="195"/>
      <c r="V68" s="195"/>
      <c r="W68" s="195"/>
      <c r="X68" s="195"/>
      <c r="Y68" s="195"/>
      <c r="Z68" s="195"/>
      <c r="AA68" s="195"/>
      <c r="AB68" s="195"/>
      <c r="AC68" s="195"/>
      <c r="AD68" s="195"/>
      <c r="AE68" s="195"/>
      <c r="AF68" s="195"/>
      <c r="AG68" s="195"/>
      <c r="AH68" s="195"/>
      <c r="AI68" s="195"/>
      <c r="AJ68" s="195"/>
      <c r="AK68" s="195"/>
      <c r="AL68" s="195"/>
      <c r="AM68" s="195"/>
      <c r="AN68" s="195"/>
      <c r="AO68" s="195"/>
      <c r="AP68" s="196"/>
      <c r="AQ68" s="195"/>
      <c r="AR68" s="195"/>
      <c r="AS68" s="195"/>
      <c r="AT68" s="195"/>
      <c r="AU68" s="195"/>
      <c r="AV68" s="195"/>
      <c r="AW68" s="195"/>
      <c r="AX68" s="195"/>
      <c r="AY68" s="195"/>
      <c r="AZ68" s="195"/>
      <c r="BA68" s="195"/>
      <c r="BB68" s="195"/>
      <c r="BC68" s="195"/>
    </row>
    <row r="69" spans="1:55" s="3" customFormat="1" ht="18.75" hidden="1" customHeight="1">
      <c r="A69" s="195">
        <v>38</v>
      </c>
      <c r="B69" s="195" t="s">
        <v>139</v>
      </c>
      <c r="C69" s="198">
        <v>50000</v>
      </c>
      <c r="D69" s="195" t="s">
        <v>137</v>
      </c>
      <c r="E69" s="199"/>
      <c r="F69" s="195"/>
      <c r="G69" s="195"/>
      <c r="H69" s="195"/>
      <c r="I69" s="195"/>
      <c r="J69" s="195"/>
      <c r="K69" s="195"/>
      <c r="L69" s="195"/>
      <c r="M69" s="195"/>
      <c r="N69" s="195"/>
      <c r="O69" s="195"/>
      <c r="P69" s="195"/>
      <c r="Q69" s="195"/>
      <c r="R69" s="195"/>
      <c r="S69" s="195"/>
      <c r="T69" s="195"/>
      <c r="U69" s="195"/>
      <c r="V69" s="195"/>
      <c r="W69" s="195"/>
      <c r="X69" s="195"/>
      <c r="Y69" s="195"/>
      <c r="Z69" s="195"/>
      <c r="AA69" s="195"/>
      <c r="AB69" s="195"/>
      <c r="AC69" s="195"/>
      <c r="AD69" s="195"/>
      <c r="AE69" s="195"/>
      <c r="AF69" s="195"/>
      <c r="AG69" s="195"/>
      <c r="AH69" s="195"/>
      <c r="AI69" s="195"/>
      <c r="AJ69" s="195"/>
      <c r="AK69" s="195"/>
      <c r="AL69" s="195"/>
      <c r="AM69" s="195"/>
      <c r="AN69" s="195"/>
      <c r="AO69" s="195"/>
      <c r="AP69" s="196"/>
      <c r="AQ69" s="195"/>
      <c r="AR69" s="195"/>
      <c r="AS69" s="195"/>
      <c r="AT69" s="195"/>
      <c r="AU69" s="195"/>
      <c r="AV69" s="195"/>
      <c r="AW69" s="195"/>
      <c r="AX69" s="195"/>
      <c r="AY69" s="195"/>
      <c r="AZ69" s="195"/>
      <c r="BA69" s="195"/>
      <c r="BB69" s="195"/>
      <c r="BC69" s="195"/>
    </row>
    <row r="70" spans="1:55" s="3" customFormat="1" ht="18.75" hidden="1" customHeight="1">
      <c r="A70" s="195">
        <v>39</v>
      </c>
      <c r="B70" s="195" t="s">
        <v>140</v>
      </c>
      <c r="C70" s="198">
        <v>60000</v>
      </c>
      <c r="D70" s="195" t="s">
        <v>137</v>
      </c>
      <c r="E70" s="199"/>
      <c r="F70" s="195"/>
      <c r="G70" s="195"/>
      <c r="H70" s="195"/>
      <c r="I70" s="195"/>
      <c r="J70" s="195"/>
      <c r="K70" s="195"/>
      <c r="L70" s="195"/>
      <c r="M70" s="195"/>
      <c r="N70" s="195"/>
      <c r="O70" s="195"/>
      <c r="P70" s="195"/>
      <c r="Q70" s="195"/>
      <c r="R70" s="195"/>
      <c r="S70" s="195"/>
      <c r="T70" s="195"/>
      <c r="U70" s="195"/>
      <c r="V70" s="195"/>
      <c r="W70" s="195"/>
      <c r="X70" s="195"/>
      <c r="Y70" s="195"/>
      <c r="Z70" s="195"/>
      <c r="AA70" s="195"/>
      <c r="AB70" s="195"/>
      <c r="AC70" s="195"/>
      <c r="AD70" s="195"/>
      <c r="AE70" s="195"/>
      <c r="AF70" s="195"/>
      <c r="AG70" s="195"/>
      <c r="AH70" s="195"/>
      <c r="AI70" s="195"/>
      <c r="AJ70" s="195"/>
      <c r="AK70" s="195"/>
      <c r="AL70" s="195"/>
      <c r="AM70" s="195"/>
      <c r="AN70" s="195"/>
      <c r="AO70" s="195"/>
      <c r="AP70" s="196"/>
      <c r="AQ70" s="195"/>
      <c r="AR70" s="195"/>
      <c r="AS70" s="195"/>
      <c r="AT70" s="195"/>
      <c r="AU70" s="195"/>
      <c r="AV70" s="195"/>
      <c r="AW70" s="195"/>
      <c r="AX70" s="195"/>
      <c r="AY70" s="195"/>
      <c r="AZ70" s="195"/>
      <c r="BA70" s="195"/>
      <c r="BB70" s="195"/>
      <c r="BC70" s="195"/>
    </row>
    <row r="71" spans="1:55" s="3" customFormat="1" ht="18.75" hidden="1" customHeight="1">
      <c r="A71" s="195">
        <v>40</v>
      </c>
      <c r="B71" s="195" t="s">
        <v>165</v>
      </c>
      <c r="C71" s="198">
        <v>70000</v>
      </c>
      <c r="D71" s="195" t="s">
        <v>137</v>
      </c>
      <c r="E71" s="199"/>
      <c r="F71" s="195"/>
      <c r="G71" s="195"/>
      <c r="H71" s="195"/>
      <c r="I71" s="195"/>
      <c r="J71" s="195"/>
      <c r="K71" s="195"/>
      <c r="L71" s="195"/>
      <c r="M71" s="195"/>
      <c r="N71" s="195"/>
      <c r="O71" s="195"/>
      <c r="P71" s="195"/>
      <c r="Q71" s="195"/>
      <c r="R71" s="195"/>
      <c r="S71" s="195"/>
      <c r="T71" s="195"/>
      <c r="U71" s="195"/>
      <c r="V71" s="195"/>
      <c r="W71" s="195"/>
      <c r="X71" s="195"/>
      <c r="Y71" s="195"/>
      <c r="Z71" s="195"/>
      <c r="AA71" s="195"/>
      <c r="AB71" s="195"/>
      <c r="AC71" s="195"/>
      <c r="AD71" s="195"/>
      <c r="AE71" s="195"/>
      <c r="AF71" s="195"/>
      <c r="AG71" s="195"/>
      <c r="AH71" s="195"/>
      <c r="AI71" s="195"/>
      <c r="AJ71" s="195"/>
      <c r="AK71" s="195"/>
      <c r="AL71" s="195"/>
      <c r="AM71" s="195"/>
      <c r="AN71" s="195"/>
      <c r="AO71" s="195"/>
      <c r="AP71" s="196"/>
      <c r="AQ71" s="195"/>
      <c r="AR71" s="195"/>
      <c r="AS71" s="195"/>
      <c r="AT71" s="195"/>
      <c r="AU71" s="195"/>
      <c r="AV71" s="195"/>
      <c r="AW71" s="195"/>
      <c r="AX71" s="195"/>
      <c r="AY71" s="195"/>
      <c r="AZ71" s="195"/>
      <c r="BA71" s="195"/>
      <c r="BB71" s="195"/>
      <c r="BC71" s="195"/>
    </row>
    <row r="72" spans="1:55" s="3" customFormat="1" ht="18.75" hidden="1" customHeight="1">
      <c r="A72" s="195">
        <v>41</v>
      </c>
      <c r="B72" s="195" t="s">
        <v>106</v>
      </c>
      <c r="C72" s="198">
        <v>30000</v>
      </c>
      <c r="D72" s="195" t="s">
        <v>137</v>
      </c>
      <c r="E72" s="199"/>
      <c r="F72" s="195"/>
      <c r="G72" s="195"/>
      <c r="H72" s="195"/>
      <c r="I72" s="195"/>
      <c r="J72" s="195"/>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5"/>
      <c r="AP72" s="196"/>
      <c r="AQ72" s="195"/>
      <c r="AR72" s="195"/>
      <c r="AS72" s="195"/>
      <c r="AT72" s="195"/>
      <c r="AU72" s="195"/>
      <c r="AV72" s="195"/>
      <c r="AW72" s="195"/>
      <c r="AX72" s="195"/>
      <c r="AY72" s="195"/>
      <c r="AZ72" s="195"/>
      <c r="BA72" s="195"/>
      <c r="BB72" s="195"/>
      <c r="BC72" s="195"/>
    </row>
    <row r="73" spans="1:55" s="3" customFormat="1" ht="18.75" hidden="1" customHeight="1">
      <c r="A73" s="195">
        <v>42</v>
      </c>
      <c r="B73" s="195" t="s">
        <v>141</v>
      </c>
      <c r="C73" s="198">
        <v>40000</v>
      </c>
      <c r="D73" s="195" t="s">
        <v>137</v>
      </c>
      <c r="E73" s="199"/>
      <c r="F73" s="195"/>
      <c r="G73" s="195"/>
      <c r="H73" s="195"/>
      <c r="I73" s="195"/>
      <c r="J73" s="195"/>
      <c r="K73" s="195"/>
      <c r="L73" s="195"/>
      <c r="M73" s="195"/>
      <c r="N73" s="195"/>
      <c r="O73" s="195"/>
      <c r="P73" s="195"/>
      <c r="Q73" s="195"/>
      <c r="R73" s="195"/>
      <c r="S73" s="195"/>
      <c r="T73" s="195"/>
      <c r="U73" s="195"/>
      <c r="V73" s="195"/>
      <c r="W73" s="195"/>
      <c r="X73" s="195"/>
      <c r="Y73" s="195"/>
      <c r="Z73" s="195"/>
      <c r="AA73" s="195"/>
      <c r="AB73" s="195"/>
      <c r="AC73" s="195"/>
      <c r="AD73" s="195"/>
      <c r="AE73" s="195"/>
      <c r="AF73" s="195"/>
      <c r="AG73" s="195"/>
      <c r="AH73" s="195"/>
      <c r="AI73" s="195"/>
      <c r="AJ73" s="195"/>
      <c r="AK73" s="195"/>
      <c r="AL73" s="195"/>
      <c r="AM73" s="195"/>
      <c r="AN73" s="195"/>
      <c r="AO73" s="195"/>
      <c r="AP73" s="196"/>
      <c r="AQ73" s="195"/>
      <c r="AR73" s="195"/>
      <c r="AS73" s="195"/>
      <c r="AT73" s="195"/>
      <c r="AU73" s="195"/>
      <c r="AV73" s="195"/>
      <c r="AW73" s="195"/>
      <c r="AX73" s="195"/>
      <c r="AY73" s="195"/>
      <c r="AZ73" s="195"/>
      <c r="BA73" s="195"/>
      <c r="BB73" s="195"/>
      <c r="BC73" s="195"/>
    </row>
    <row r="74" spans="1:55" s="3" customFormat="1" ht="18.75" hidden="1" customHeight="1">
      <c r="A74" s="195">
        <v>43</v>
      </c>
      <c r="B74" s="195" t="s">
        <v>142</v>
      </c>
      <c r="C74" s="198">
        <v>50000</v>
      </c>
      <c r="D74" s="195" t="s">
        <v>137</v>
      </c>
      <c r="E74" s="199"/>
      <c r="F74" s="195"/>
      <c r="G74" s="195"/>
      <c r="H74" s="195"/>
      <c r="I74" s="195"/>
      <c r="J74" s="195"/>
      <c r="K74" s="195"/>
      <c r="L74" s="195"/>
      <c r="M74" s="195"/>
      <c r="N74" s="195"/>
      <c r="O74" s="195"/>
      <c r="P74" s="195"/>
      <c r="Q74" s="195"/>
      <c r="R74" s="195"/>
      <c r="S74" s="195"/>
      <c r="T74" s="195"/>
      <c r="U74" s="195"/>
      <c r="V74" s="195"/>
      <c r="W74" s="195"/>
      <c r="X74" s="195"/>
      <c r="Y74" s="195"/>
      <c r="Z74" s="195"/>
      <c r="AA74" s="195"/>
      <c r="AB74" s="195"/>
      <c r="AC74" s="195"/>
      <c r="AD74" s="195"/>
      <c r="AE74" s="195"/>
      <c r="AF74" s="195"/>
      <c r="AG74" s="195"/>
      <c r="AH74" s="195"/>
      <c r="AI74" s="195"/>
      <c r="AJ74" s="195"/>
      <c r="AK74" s="195"/>
      <c r="AL74" s="195"/>
      <c r="AM74" s="195"/>
      <c r="AN74" s="195"/>
      <c r="AO74" s="195"/>
      <c r="AP74" s="196"/>
      <c r="AQ74" s="195"/>
      <c r="AR74" s="195"/>
      <c r="AS74" s="195"/>
      <c r="AT74" s="195"/>
      <c r="AU74" s="195"/>
      <c r="AV74" s="195"/>
      <c r="AW74" s="195"/>
      <c r="AX74" s="195"/>
      <c r="AY74" s="195"/>
      <c r="AZ74" s="195"/>
      <c r="BA74" s="195"/>
      <c r="BB74" s="195"/>
      <c r="BC74" s="195"/>
    </row>
    <row r="75" spans="1:55" s="3" customFormat="1" ht="18.75" hidden="1" customHeight="1">
      <c r="A75" s="195">
        <v>44</v>
      </c>
      <c r="B75" s="195" t="s">
        <v>143</v>
      </c>
      <c r="C75" s="198">
        <v>60000</v>
      </c>
      <c r="D75" s="195" t="s">
        <v>137</v>
      </c>
      <c r="E75" s="199"/>
      <c r="F75" s="195"/>
      <c r="G75" s="195"/>
      <c r="H75" s="195"/>
      <c r="I75" s="195"/>
      <c r="J75" s="195"/>
      <c r="K75" s="195"/>
      <c r="L75" s="195"/>
      <c r="M75" s="195"/>
      <c r="N75" s="195"/>
      <c r="O75" s="195"/>
      <c r="P75" s="195"/>
      <c r="Q75" s="195"/>
      <c r="R75" s="195"/>
      <c r="S75" s="195"/>
      <c r="T75" s="195"/>
      <c r="U75" s="195"/>
      <c r="V75" s="195"/>
      <c r="W75" s="195"/>
      <c r="X75" s="195"/>
      <c r="Y75" s="195"/>
      <c r="Z75" s="195"/>
      <c r="AA75" s="195"/>
      <c r="AB75" s="195"/>
      <c r="AC75" s="195"/>
      <c r="AD75" s="195"/>
      <c r="AE75" s="195"/>
      <c r="AF75" s="195"/>
      <c r="AG75" s="195"/>
      <c r="AH75" s="195"/>
      <c r="AI75" s="195"/>
      <c r="AJ75" s="195"/>
      <c r="AK75" s="195"/>
      <c r="AL75" s="195"/>
      <c r="AM75" s="195"/>
      <c r="AN75" s="195"/>
      <c r="AO75" s="195"/>
      <c r="AP75" s="196"/>
      <c r="AQ75" s="195"/>
      <c r="AR75" s="195"/>
      <c r="AS75" s="195"/>
      <c r="AT75" s="195"/>
      <c r="AU75" s="195"/>
      <c r="AV75" s="195"/>
      <c r="AW75" s="195"/>
      <c r="AX75" s="195"/>
      <c r="AY75" s="195"/>
      <c r="AZ75" s="195"/>
      <c r="BA75" s="195"/>
      <c r="BB75" s="195"/>
      <c r="BC75" s="195"/>
    </row>
    <row r="76" spans="1:55" s="3" customFormat="1" ht="18.75" hidden="1" customHeight="1">
      <c r="A76" s="195">
        <v>45</v>
      </c>
      <c r="B76" s="195" t="s">
        <v>166</v>
      </c>
      <c r="C76" s="198">
        <v>70000</v>
      </c>
      <c r="D76" s="195" t="s">
        <v>137</v>
      </c>
      <c r="E76" s="199"/>
      <c r="F76" s="195"/>
      <c r="G76" s="195"/>
      <c r="H76" s="195"/>
      <c r="I76" s="195"/>
      <c r="J76" s="195"/>
      <c r="K76" s="195"/>
      <c r="L76" s="195"/>
      <c r="M76" s="195"/>
      <c r="N76" s="195"/>
      <c r="O76" s="195"/>
      <c r="P76" s="195"/>
      <c r="Q76" s="195"/>
      <c r="R76" s="195"/>
      <c r="S76" s="195"/>
      <c r="T76" s="195"/>
      <c r="U76" s="195"/>
      <c r="V76" s="195"/>
      <c r="W76" s="195"/>
      <c r="X76" s="195"/>
      <c r="Y76" s="195"/>
      <c r="Z76" s="195"/>
      <c r="AA76" s="195"/>
      <c r="AB76" s="195"/>
      <c r="AC76" s="195"/>
      <c r="AD76" s="195"/>
      <c r="AE76" s="195"/>
      <c r="AF76" s="195"/>
      <c r="AG76" s="195"/>
      <c r="AH76" s="195"/>
      <c r="AI76" s="195"/>
      <c r="AJ76" s="195"/>
      <c r="AK76" s="195"/>
      <c r="AL76" s="195"/>
      <c r="AM76" s="195"/>
      <c r="AN76" s="195"/>
      <c r="AO76" s="195"/>
      <c r="AP76" s="196"/>
      <c r="AQ76" s="195"/>
      <c r="AR76" s="195"/>
      <c r="AS76" s="195"/>
      <c r="AT76" s="195"/>
      <c r="AU76" s="195"/>
      <c r="AV76" s="195"/>
      <c r="AW76" s="195"/>
      <c r="AX76" s="195"/>
      <c r="AY76" s="195"/>
      <c r="AZ76" s="195"/>
      <c r="BA76" s="195"/>
      <c r="BB76" s="195"/>
      <c r="BC76" s="195"/>
    </row>
    <row r="77" spans="1:55" s="3" customFormat="1" ht="18.75" hidden="1" customHeight="1">
      <c r="A77" s="195">
        <v>46</v>
      </c>
      <c r="B77" s="195" t="s">
        <v>107</v>
      </c>
      <c r="C77" s="198">
        <v>10000</v>
      </c>
      <c r="D77" s="195" t="s">
        <v>137</v>
      </c>
      <c r="E77" s="199"/>
      <c r="F77" s="195"/>
      <c r="G77" s="195"/>
      <c r="H77" s="195"/>
      <c r="I77" s="195"/>
      <c r="J77" s="195"/>
      <c r="K77" s="195"/>
      <c r="L77" s="195"/>
      <c r="M77" s="195"/>
      <c r="N77" s="195"/>
      <c r="O77" s="195"/>
      <c r="P77" s="195"/>
      <c r="Q77" s="195"/>
      <c r="R77" s="195"/>
      <c r="S77" s="195"/>
      <c r="T77" s="195"/>
      <c r="U77" s="195"/>
      <c r="V77" s="195"/>
      <c r="W77" s="195"/>
      <c r="X77" s="195"/>
      <c r="Y77" s="195"/>
      <c r="Z77" s="195"/>
      <c r="AA77" s="195"/>
      <c r="AB77" s="195"/>
      <c r="AC77" s="195"/>
      <c r="AD77" s="195"/>
      <c r="AE77" s="195"/>
      <c r="AF77" s="195"/>
      <c r="AG77" s="195"/>
      <c r="AH77" s="195"/>
      <c r="AI77" s="195"/>
      <c r="AJ77" s="195"/>
      <c r="AK77" s="195"/>
      <c r="AL77" s="195"/>
      <c r="AM77" s="195"/>
      <c r="AN77" s="195"/>
      <c r="AO77" s="195"/>
      <c r="AP77" s="196"/>
      <c r="AQ77" s="195"/>
      <c r="AR77" s="195"/>
      <c r="AS77" s="195"/>
      <c r="AT77" s="195"/>
      <c r="AU77" s="195"/>
      <c r="AV77" s="195"/>
      <c r="AW77" s="195"/>
      <c r="AX77" s="195"/>
      <c r="AY77" s="195"/>
      <c r="AZ77" s="195"/>
      <c r="BA77" s="195"/>
      <c r="BB77" s="195"/>
      <c r="BC77" s="195"/>
    </row>
    <row r="78" spans="1:55" s="3" customFormat="1" ht="18.75" hidden="1" customHeight="1">
      <c r="A78" s="195">
        <v>47</v>
      </c>
      <c r="B78" s="195" t="s">
        <v>144</v>
      </c>
      <c r="C78" s="198">
        <v>15000</v>
      </c>
      <c r="D78" s="195" t="s">
        <v>137</v>
      </c>
      <c r="E78" s="199"/>
      <c r="F78" s="195"/>
      <c r="G78" s="195"/>
      <c r="H78" s="195"/>
      <c r="I78" s="195"/>
      <c r="J78" s="195"/>
      <c r="K78" s="195"/>
      <c r="L78" s="195"/>
      <c r="M78" s="195"/>
      <c r="N78" s="195"/>
      <c r="O78" s="195"/>
      <c r="P78" s="195"/>
      <c r="Q78" s="195"/>
      <c r="R78" s="195"/>
      <c r="S78" s="195"/>
      <c r="T78" s="195"/>
      <c r="U78" s="195"/>
      <c r="V78" s="195"/>
      <c r="W78" s="195"/>
      <c r="X78" s="195"/>
      <c r="Y78" s="195"/>
      <c r="Z78" s="195"/>
      <c r="AA78" s="195"/>
      <c r="AB78" s="195"/>
      <c r="AC78" s="195"/>
      <c r="AD78" s="195"/>
      <c r="AE78" s="195"/>
      <c r="AF78" s="195"/>
      <c r="AG78" s="195"/>
      <c r="AH78" s="195"/>
      <c r="AI78" s="195"/>
      <c r="AJ78" s="195"/>
      <c r="AK78" s="195"/>
      <c r="AL78" s="195"/>
      <c r="AM78" s="195"/>
      <c r="AN78" s="195"/>
      <c r="AO78" s="195"/>
      <c r="AP78" s="196"/>
      <c r="AQ78" s="195"/>
      <c r="AR78" s="195"/>
      <c r="AS78" s="195"/>
      <c r="AT78" s="195"/>
      <c r="AU78" s="195"/>
      <c r="AV78" s="195"/>
      <c r="AW78" s="195"/>
      <c r="AX78" s="195"/>
      <c r="AY78" s="195"/>
      <c r="AZ78" s="195"/>
      <c r="BA78" s="195"/>
      <c r="BB78" s="195"/>
      <c r="BC78" s="195"/>
    </row>
    <row r="79" spans="1:55" s="3" customFormat="1" ht="18.75" hidden="1" customHeight="1">
      <c r="A79" s="195">
        <v>48</v>
      </c>
      <c r="B79" s="195" t="s">
        <v>145</v>
      </c>
      <c r="C79" s="198">
        <v>10000</v>
      </c>
      <c r="D79" s="195" t="s">
        <v>137</v>
      </c>
      <c r="E79" s="199"/>
      <c r="F79" s="195"/>
      <c r="G79" s="195"/>
      <c r="H79" s="195"/>
      <c r="I79" s="195"/>
      <c r="J79" s="195"/>
      <c r="K79" s="195"/>
      <c r="L79" s="195"/>
      <c r="M79" s="195"/>
      <c r="N79" s="195"/>
      <c r="O79" s="195"/>
      <c r="P79" s="195"/>
      <c r="Q79" s="195"/>
      <c r="R79" s="195"/>
      <c r="S79" s="195"/>
      <c r="T79" s="195"/>
      <c r="U79" s="195"/>
      <c r="V79" s="195"/>
      <c r="W79" s="195"/>
      <c r="X79" s="195"/>
      <c r="Y79" s="195"/>
      <c r="Z79" s="195"/>
      <c r="AA79" s="195"/>
      <c r="AB79" s="195"/>
      <c r="AC79" s="195"/>
      <c r="AD79" s="195"/>
      <c r="AE79" s="195"/>
      <c r="AF79" s="195"/>
      <c r="AG79" s="195"/>
      <c r="AH79" s="195"/>
      <c r="AI79" s="195"/>
      <c r="AJ79" s="195"/>
      <c r="AK79" s="195"/>
      <c r="AL79" s="195"/>
      <c r="AM79" s="195"/>
      <c r="AN79" s="195"/>
      <c r="AO79" s="195"/>
      <c r="AP79" s="196"/>
      <c r="AQ79" s="195"/>
      <c r="AR79" s="195"/>
      <c r="AS79" s="195"/>
      <c r="AT79" s="195"/>
      <c r="AU79" s="195"/>
      <c r="AV79" s="195"/>
      <c r="AW79" s="195"/>
      <c r="AX79" s="195"/>
      <c r="AY79" s="195"/>
      <c r="AZ79" s="195"/>
      <c r="BA79" s="195"/>
      <c r="BB79" s="195"/>
      <c r="BC79" s="195"/>
    </row>
    <row r="80" spans="1:55" s="3" customFormat="1" ht="18.75" hidden="1" customHeight="1">
      <c r="A80" s="195">
        <v>49</v>
      </c>
      <c r="B80" s="195" t="s">
        <v>146</v>
      </c>
      <c r="C80" s="198">
        <v>20000</v>
      </c>
      <c r="D80" s="195" t="s">
        <v>137</v>
      </c>
      <c r="E80" s="199"/>
      <c r="F80" s="195"/>
      <c r="G80" s="195"/>
      <c r="H80" s="195"/>
      <c r="I80" s="195"/>
      <c r="J80" s="195"/>
      <c r="K80" s="195"/>
      <c r="L80" s="195"/>
      <c r="M80" s="195"/>
      <c r="N80" s="195"/>
      <c r="O80" s="195"/>
      <c r="P80" s="195"/>
      <c r="Q80" s="195"/>
      <c r="R80" s="195"/>
      <c r="S80" s="195"/>
      <c r="T80" s="195"/>
      <c r="U80" s="195"/>
      <c r="V80" s="195"/>
      <c r="W80" s="195"/>
      <c r="X80" s="195"/>
      <c r="Y80" s="195"/>
      <c r="Z80" s="195"/>
      <c r="AA80" s="195"/>
      <c r="AB80" s="195"/>
      <c r="AC80" s="195"/>
      <c r="AD80" s="195"/>
      <c r="AE80" s="195"/>
      <c r="AF80" s="195"/>
      <c r="AG80" s="195"/>
      <c r="AH80" s="195"/>
      <c r="AI80" s="195"/>
      <c r="AJ80" s="195"/>
      <c r="AK80" s="195"/>
      <c r="AL80" s="195"/>
      <c r="AM80" s="195"/>
      <c r="AN80" s="195"/>
      <c r="AO80" s="195"/>
      <c r="AP80" s="196"/>
      <c r="AQ80" s="195"/>
      <c r="AR80" s="195"/>
      <c r="AS80" s="195"/>
      <c r="AT80" s="195"/>
      <c r="AU80" s="195"/>
      <c r="AV80" s="195"/>
      <c r="AW80" s="195"/>
      <c r="AX80" s="195"/>
      <c r="AY80" s="195"/>
      <c r="AZ80" s="195"/>
      <c r="BA80" s="195"/>
      <c r="BB80" s="195"/>
      <c r="BC80" s="195"/>
    </row>
    <row r="81" spans="1:55" s="3" customFormat="1" ht="18.75" hidden="1" customHeight="1">
      <c r="A81" s="195">
        <v>50</v>
      </c>
      <c r="B81" s="195" t="s">
        <v>147</v>
      </c>
      <c r="C81" s="198">
        <v>30000</v>
      </c>
      <c r="D81" s="195" t="s">
        <v>137</v>
      </c>
      <c r="E81" s="199"/>
      <c r="F81" s="195"/>
      <c r="G81" s="195"/>
      <c r="H81" s="195"/>
      <c r="I81" s="195"/>
      <c r="J81" s="195"/>
      <c r="K81" s="195"/>
      <c r="L81" s="195"/>
      <c r="M81" s="195"/>
      <c r="N81" s="195"/>
      <c r="O81" s="195"/>
      <c r="P81" s="195"/>
      <c r="Q81" s="195"/>
      <c r="R81" s="195"/>
      <c r="S81" s="195"/>
      <c r="T81" s="195"/>
      <c r="U81" s="195"/>
      <c r="V81" s="195"/>
      <c r="W81" s="195"/>
      <c r="X81" s="195"/>
      <c r="Y81" s="195"/>
      <c r="Z81" s="195"/>
      <c r="AA81" s="195"/>
      <c r="AB81" s="195"/>
      <c r="AC81" s="195"/>
      <c r="AD81" s="195"/>
      <c r="AE81" s="195"/>
      <c r="AF81" s="195"/>
      <c r="AG81" s="195"/>
      <c r="AH81" s="195"/>
      <c r="AI81" s="195"/>
      <c r="AJ81" s="195"/>
      <c r="AK81" s="195"/>
      <c r="AL81" s="195"/>
      <c r="AM81" s="195"/>
      <c r="AN81" s="195"/>
      <c r="AO81" s="195"/>
      <c r="AP81" s="196"/>
      <c r="AQ81" s="195"/>
      <c r="AR81" s="195"/>
      <c r="AS81" s="195"/>
      <c r="AT81" s="195"/>
      <c r="AU81" s="195"/>
      <c r="AV81" s="195"/>
      <c r="AW81" s="195"/>
      <c r="AX81" s="195"/>
      <c r="AY81" s="195"/>
      <c r="AZ81" s="195"/>
      <c r="BA81" s="195"/>
      <c r="BB81" s="195"/>
      <c r="BC81" s="195"/>
    </row>
    <row r="82" spans="1:55" s="3" customFormat="1" ht="18.75" hidden="1" customHeight="1">
      <c r="A82" s="195">
        <v>51</v>
      </c>
      <c r="B82" s="195" t="s">
        <v>148</v>
      </c>
      <c r="C82" s="198">
        <v>40000</v>
      </c>
      <c r="D82" s="195" t="s">
        <v>137</v>
      </c>
      <c r="E82" s="199"/>
      <c r="F82" s="195"/>
      <c r="G82" s="195"/>
      <c r="H82" s="195"/>
      <c r="I82" s="195"/>
      <c r="J82" s="195"/>
      <c r="K82" s="195"/>
      <c r="L82" s="195"/>
      <c r="M82" s="195"/>
      <c r="N82" s="195"/>
      <c r="O82" s="195"/>
      <c r="P82" s="195"/>
      <c r="Q82" s="195"/>
      <c r="R82" s="195"/>
      <c r="S82" s="195"/>
      <c r="T82" s="195"/>
      <c r="U82" s="195"/>
      <c r="V82" s="195"/>
      <c r="W82" s="195"/>
      <c r="X82" s="195"/>
      <c r="Y82" s="195"/>
      <c r="Z82" s="195"/>
      <c r="AA82" s="195"/>
      <c r="AB82" s="195"/>
      <c r="AC82" s="195"/>
      <c r="AD82" s="195"/>
      <c r="AE82" s="195"/>
      <c r="AF82" s="195"/>
      <c r="AG82" s="195"/>
      <c r="AH82" s="195"/>
      <c r="AI82" s="195"/>
      <c r="AJ82" s="195"/>
      <c r="AK82" s="195"/>
      <c r="AL82" s="195"/>
      <c r="AM82" s="195"/>
      <c r="AN82" s="195"/>
      <c r="AO82" s="195"/>
      <c r="AP82" s="196"/>
      <c r="AQ82" s="195"/>
      <c r="AR82" s="195"/>
      <c r="AS82" s="195"/>
      <c r="AT82" s="195"/>
      <c r="AU82" s="195"/>
      <c r="AV82" s="195"/>
      <c r="AW82" s="195"/>
      <c r="AX82" s="195"/>
      <c r="AY82" s="195"/>
      <c r="AZ82" s="195"/>
      <c r="BA82" s="195"/>
      <c r="BB82" s="195"/>
      <c r="BC82" s="195"/>
    </row>
    <row r="83" spans="1:55" s="3" customFormat="1" ht="18.75" hidden="1" customHeight="1">
      <c r="A83" s="195">
        <v>52</v>
      </c>
      <c r="B83" s="195" t="s">
        <v>149</v>
      </c>
      <c r="C83" s="198">
        <v>50000</v>
      </c>
      <c r="D83" s="195" t="s">
        <v>137</v>
      </c>
      <c r="E83" s="199"/>
      <c r="F83" s="195"/>
      <c r="G83" s="195"/>
      <c r="H83" s="195"/>
      <c r="I83" s="195"/>
      <c r="J83" s="195"/>
      <c r="K83" s="195"/>
      <c r="L83" s="195"/>
      <c r="M83" s="195"/>
      <c r="N83" s="195"/>
      <c r="O83" s="195"/>
      <c r="P83" s="195"/>
      <c r="Q83" s="195"/>
      <c r="R83" s="195"/>
      <c r="S83" s="195"/>
      <c r="T83" s="195"/>
      <c r="U83" s="195"/>
      <c r="V83" s="195"/>
      <c r="W83" s="195"/>
      <c r="X83" s="195"/>
      <c r="Y83" s="195"/>
      <c r="Z83" s="195"/>
      <c r="AA83" s="195"/>
      <c r="AB83" s="195"/>
      <c r="AC83" s="195"/>
      <c r="AD83" s="195"/>
      <c r="AE83" s="195"/>
      <c r="AF83" s="195"/>
      <c r="AG83" s="195"/>
      <c r="AH83" s="195"/>
      <c r="AI83" s="195"/>
      <c r="AJ83" s="195"/>
      <c r="AK83" s="195"/>
      <c r="AL83" s="195"/>
      <c r="AM83" s="195"/>
      <c r="AN83" s="195"/>
      <c r="AO83" s="195"/>
      <c r="AP83" s="196"/>
      <c r="AQ83" s="195"/>
      <c r="AR83" s="195"/>
      <c r="AS83" s="195"/>
      <c r="AT83" s="195"/>
      <c r="AU83" s="195"/>
      <c r="AV83" s="195"/>
      <c r="AW83" s="195"/>
      <c r="AX83" s="195"/>
      <c r="AY83" s="195"/>
      <c r="AZ83" s="195"/>
      <c r="BA83" s="195"/>
      <c r="BB83" s="195"/>
      <c r="BC83" s="195"/>
    </row>
    <row r="84" spans="1:55" s="3" customFormat="1" ht="18.75" hidden="1" customHeight="1">
      <c r="A84" s="195">
        <v>53</v>
      </c>
      <c r="B84" s="195" t="s">
        <v>150</v>
      </c>
      <c r="C84" s="198">
        <v>60000</v>
      </c>
      <c r="D84" s="195" t="s">
        <v>137</v>
      </c>
      <c r="E84" s="199"/>
      <c r="F84" s="195"/>
      <c r="G84" s="195"/>
      <c r="H84" s="195"/>
      <c r="I84" s="195"/>
      <c r="J84" s="195"/>
      <c r="K84" s="195"/>
      <c r="L84" s="195"/>
      <c r="M84" s="195"/>
      <c r="N84" s="195"/>
      <c r="O84" s="195"/>
      <c r="P84" s="195"/>
      <c r="Q84" s="195"/>
      <c r="R84" s="195"/>
      <c r="S84" s="195"/>
      <c r="T84" s="195"/>
      <c r="U84" s="195"/>
      <c r="V84" s="195"/>
      <c r="W84" s="195"/>
      <c r="X84" s="195"/>
      <c r="Y84" s="195"/>
      <c r="Z84" s="195"/>
      <c r="AA84" s="195"/>
      <c r="AB84" s="195"/>
      <c r="AC84" s="195"/>
      <c r="AD84" s="195"/>
      <c r="AE84" s="195"/>
      <c r="AF84" s="195"/>
      <c r="AG84" s="195"/>
      <c r="AH84" s="195"/>
      <c r="AI84" s="195"/>
      <c r="AJ84" s="195"/>
      <c r="AK84" s="195"/>
      <c r="AL84" s="195"/>
      <c r="AM84" s="195"/>
      <c r="AN84" s="195"/>
      <c r="AO84" s="195"/>
      <c r="AP84" s="196"/>
      <c r="AQ84" s="195"/>
      <c r="AR84" s="195"/>
      <c r="AS84" s="195"/>
      <c r="AT84" s="195"/>
      <c r="AU84" s="195"/>
      <c r="AV84" s="195"/>
      <c r="AW84" s="195"/>
      <c r="AX84" s="195"/>
      <c r="AY84" s="195"/>
      <c r="AZ84" s="195"/>
      <c r="BA84" s="195"/>
      <c r="BB84" s="195"/>
      <c r="BC84" s="195"/>
    </row>
    <row r="85" spans="1:55" s="3" customFormat="1" ht="18.75" hidden="1" customHeight="1">
      <c r="A85" s="195">
        <v>54</v>
      </c>
      <c r="B85" s="195" t="s">
        <v>151</v>
      </c>
      <c r="C85" s="198">
        <v>70000</v>
      </c>
      <c r="D85" s="195" t="s">
        <v>137</v>
      </c>
      <c r="E85" s="199"/>
      <c r="F85" s="195"/>
      <c r="G85" s="195"/>
      <c r="H85" s="195"/>
      <c r="I85" s="195"/>
      <c r="J85" s="195"/>
      <c r="K85" s="195"/>
      <c r="L85" s="195"/>
      <c r="M85" s="195"/>
      <c r="N85" s="195"/>
      <c r="O85" s="195"/>
      <c r="P85" s="195"/>
      <c r="Q85" s="195"/>
      <c r="R85" s="195"/>
      <c r="S85" s="195"/>
      <c r="T85" s="195"/>
      <c r="U85" s="195"/>
      <c r="V85" s="195"/>
      <c r="W85" s="195"/>
      <c r="X85" s="195"/>
      <c r="Y85" s="195"/>
      <c r="Z85" s="195"/>
      <c r="AA85" s="195"/>
      <c r="AB85" s="195"/>
      <c r="AC85" s="195"/>
      <c r="AD85" s="195"/>
      <c r="AE85" s="195"/>
      <c r="AF85" s="195"/>
      <c r="AG85" s="195"/>
      <c r="AH85" s="195"/>
      <c r="AI85" s="195"/>
      <c r="AJ85" s="195"/>
      <c r="AK85" s="195"/>
      <c r="AL85" s="195"/>
      <c r="AM85" s="195"/>
      <c r="AN85" s="195"/>
      <c r="AO85" s="195"/>
      <c r="AP85" s="196"/>
      <c r="AQ85" s="195"/>
      <c r="AR85" s="195"/>
      <c r="AS85" s="195"/>
      <c r="AT85" s="195"/>
      <c r="AU85" s="195"/>
      <c r="AV85" s="195"/>
      <c r="AW85" s="195"/>
      <c r="AX85" s="195"/>
      <c r="AY85" s="195"/>
      <c r="AZ85" s="195"/>
      <c r="BA85" s="195"/>
      <c r="BB85" s="195"/>
      <c r="BC85" s="195"/>
    </row>
    <row r="86" spans="1:55" s="3" customFormat="1" ht="18.75" hidden="1" customHeight="1">
      <c r="A86" s="195">
        <v>55</v>
      </c>
      <c r="B86" s="195" t="s">
        <v>152</v>
      </c>
      <c r="C86" s="198">
        <v>10000</v>
      </c>
      <c r="D86" s="195" t="s">
        <v>137</v>
      </c>
      <c r="E86" s="199"/>
      <c r="F86" s="195"/>
      <c r="G86" s="195"/>
      <c r="H86" s="195"/>
      <c r="I86" s="195"/>
      <c r="J86" s="195"/>
      <c r="K86" s="195"/>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5"/>
      <c r="AP86" s="196"/>
      <c r="AQ86" s="195"/>
      <c r="AR86" s="195"/>
      <c r="AS86" s="195"/>
      <c r="AT86" s="195"/>
      <c r="AU86" s="195"/>
      <c r="AV86" s="195"/>
      <c r="AW86" s="195"/>
      <c r="AX86" s="195"/>
      <c r="AY86" s="195"/>
      <c r="AZ86" s="195"/>
      <c r="BA86" s="195"/>
      <c r="BB86" s="195"/>
      <c r="BC86" s="195"/>
    </row>
    <row r="87" spans="1:55" s="3" customFormat="1" ht="18.75" hidden="1" customHeight="1">
      <c r="A87" s="195">
        <v>56</v>
      </c>
      <c r="B87" s="195" t="s">
        <v>153</v>
      </c>
      <c r="C87" s="198">
        <v>20000</v>
      </c>
      <c r="D87" s="195" t="s">
        <v>137</v>
      </c>
      <c r="E87" s="199"/>
      <c r="F87" s="195"/>
      <c r="G87" s="195"/>
      <c r="H87" s="195"/>
      <c r="I87" s="195"/>
      <c r="J87" s="195"/>
      <c r="K87" s="195"/>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5"/>
      <c r="AP87" s="196"/>
      <c r="AQ87" s="195"/>
      <c r="AR87" s="195"/>
      <c r="AS87" s="195"/>
      <c r="AT87" s="195"/>
      <c r="AU87" s="195"/>
      <c r="AV87" s="195"/>
      <c r="AW87" s="195"/>
      <c r="AX87" s="195"/>
      <c r="AY87" s="195"/>
      <c r="AZ87" s="195"/>
      <c r="BA87" s="195"/>
      <c r="BB87" s="195"/>
      <c r="BC87" s="195"/>
    </row>
    <row r="88" spans="1:55" s="3" customFormat="1" ht="18.75" customHeight="1">
      <c r="A88" s="195"/>
      <c r="B88" s="199"/>
      <c r="C88" s="199"/>
      <c r="D88" s="199"/>
      <c r="E88" s="199"/>
      <c r="F88" s="195"/>
      <c r="G88" s="199"/>
      <c r="H88" s="195"/>
      <c r="I88" s="195"/>
      <c r="J88" s="195"/>
      <c r="K88" s="195"/>
      <c r="L88" s="195"/>
      <c r="M88" s="195"/>
      <c r="N88" s="195"/>
      <c r="O88" s="195"/>
      <c r="P88" s="195"/>
      <c r="Q88" s="195"/>
      <c r="R88" s="195"/>
      <c r="S88" s="195"/>
      <c r="T88" s="195"/>
      <c r="U88" s="195"/>
      <c r="V88" s="195"/>
      <c r="W88" s="195"/>
      <c r="X88" s="195"/>
      <c r="Y88" s="195"/>
      <c r="Z88" s="195"/>
      <c r="AA88" s="195"/>
      <c r="AB88" s="195"/>
      <c r="AC88" s="195"/>
      <c r="AD88" s="195"/>
      <c r="AE88" s="195"/>
      <c r="AF88" s="195"/>
      <c r="AG88" s="195"/>
      <c r="AH88" s="195"/>
      <c r="AI88" s="195"/>
      <c r="AJ88" s="195"/>
      <c r="AK88" s="195"/>
      <c r="AL88" s="195"/>
      <c r="AM88" s="195"/>
      <c r="AN88" s="195"/>
      <c r="AO88" s="195"/>
      <c r="AP88" s="196"/>
      <c r="AQ88" s="195"/>
      <c r="AR88" s="195"/>
      <c r="AS88" s="195"/>
      <c r="AT88" s="195"/>
      <c r="AU88" s="195"/>
      <c r="AV88" s="195"/>
      <c r="AW88" s="195"/>
      <c r="AX88" s="195"/>
      <c r="AY88" s="195"/>
      <c r="AZ88" s="195"/>
      <c r="BA88" s="195"/>
      <c r="BB88" s="195"/>
      <c r="BC88" s="195"/>
    </row>
    <row r="89" spans="1:55" s="3" customFormat="1" ht="18.75" customHeight="1">
      <c r="A89" s="195"/>
      <c r="B89" s="195"/>
      <c r="C89" s="195"/>
      <c r="D89" s="195"/>
      <c r="E89" s="195"/>
      <c r="F89" s="195"/>
      <c r="G89" s="195"/>
      <c r="H89" s="195"/>
      <c r="I89" s="195"/>
      <c r="J89" s="195"/>
      <c r="K89" s="195"/>
      <c r="L89" s="195"/>
      <c r="M89" s="195"/>
      <c r="N89" s="195"/>
      <c r="O89" s="195"/>
      <c r="P89" s="195"/>
      <c r="Q89" s="195"/>
      <c r="R89" s="195"/>
      <c r="S89" s="195"/>
      <c r="T89" s="195"/>
      <c r="U89" s="195"/>
      <c r="V89" s="195"/>
      <c r="W89" s="195"/>
      <c r="X89" s="195"/>
      <c r="Y89" s="195"/>
      <c r="Z89" s="195"/>
      <c r="AA89" s="195"/>
      <c r="AB89" s="195"/>
      <c r="AC89" s="195"/>
      <c r="AD89" s="195"/>
      <c r="AE89" s="195"/>
      <c r="AF89" s="195"/>
      <c r="AG89" s="195"/>
      <c r="AH89" s="195"/>
      <c r="AI89" s="195"/>
      <c r="AJ89" s="195"/>
      <c r="AK89" s="195"/>
      <c r="AL89" s="195"/>
      <c r="AM89" s="195"/>
      <c r="AN89" s="195"/>
      <c r="AO89" s="195"/>
      <c r="AP89" s="196"/>
      <c r="AQ89" s="195"/>
      <c r="AR89" s="195"/>
      <c r="AS89" s="195"/>
      <c r="AT89" s="195"/>
      <c r="AU89" s="195"/>
      <c r="AV89" s="195"/>
      <c r="AW89" s="195"/>
      <c r="AX89" s="195"/>
      <c r="AY89" s="195"/>
      <c r="AZ89" s="195"/>
      <c r="BA89" s="195"/>
      <c r="BB89" s="195"/>
      <c r="BC89" s="195"/>
    </row>
    <row r="90" spans="1:55" s="3" customFormat="1" ht="18.75" customHeight="1">
      <c r="A90" s="195"/>
      <c r="B90" s="195"/>
      <c r="C90" s="195"/>
      <c r="D90" s="195"/>
      <c r="E90" s="195"/>
      <c r="F90" s="195"/>
      <c r="G90" s="195"/>
      <c r="H90" s="195"/>
      <c r="I90" s="195"/>
      <c r="J90" s="195"/>
      <c r="K90" s="195"/>
      <c r="L90" s="195"/>
      <c r="M90" s="195"/>
      <c r="N90" s="195"/>
      <c r="O90" s="195"/>
      <c r="P90" s="195"/>
      <c r="Q90" s="195"/>
      <c r="R90" s="195"/>
      <c r="S90" s="195"/>
      <c r="T90" s="195"/>
      <c r="U90" s="195"/>
      <c r="V90" s="195"/>
      <c r="W90" s="195"/>
      <c r="X90" s="195"/>
      <c r="Y90" s="195"/>
      <c r="Z90" s="195"/>
      <c r="AA90" s="195"/>
      <c r="AB90" s="195"/>
      <c r="AC90" s="195"/>
      <c r="AD90" s="195"/>
      <c r="AE90" s="195"/>
      <c r="AF90" s="195"/>
      <c r="AG90" s="195"/>
      <c r="AH90" s="195"/>
      <c r="AI90" s="195"/>
      <c r="AJ90" s="195"/>
      <c r="AK90" s="195"/>
      <c r="AL90" s="195"/>
      <c r="AM90" s="195"/>
      <c r="AN90" s="195"/>
      <c r="AO90" s="195"/>
      <c r="AP90" s="196"/>
      <c r="AQ90" s="195"/>
      <c r="AR90" s="195"/>
      <c r="AS90" s="195"/>
      <c r="AT90" s="195"/>
      <c r="AU90" s="195"/>
      <c r="AV90" s="195"/>
      <c r="AW90" s="195"/>
      <c r="AX90" s="195"/>
      <c r="AY90" s="195"/>
      <c r="AZ90" s="195"/>
      <c r="BA90" s="195"/>
      <c r="BB90" s="195"/>
      <c r="BC90" s="195"/>
    </row>
    <row r="91" spans="1:55" s="3" customFormat="1" ht="18.75" customHeight="1">
      <c r="A91" s="195"/>
      <c r="B91" s="195"/>
      <c r="C91" s="195"/>
      <c r="D91" s="195"/>
      <c r="E91" s="195"/>
      <c r="F91" s="195"/>
      <c r="G91" s="195"/>
      <c r="H91" s="195"/>
      <c r="I91" s="195"/>
      <c r="J91" s="195"/>
      <c r="K91" s="195"/>
      <c r="L91" s="195"/>
      <c r="M91" s="195"/>
      <c r="N91" s="195"/>
      <c r="O91" s="195"/>
      <c r="P91" s="195"/>
      <c r="Q91" s="195"/>
      <c r="R91" s="195"/>
      <c r="S91" s="195"/>
      <c r="T91" s="195"/>
      <c r="U91" s="195"/>
      <c r="V91" s="195"/>
      <c r="W91" s="195"/>
      <c r="X91" s="195"/>
      <c r="Y91" s="195"/>
      <c r="Z91" s="195"/>
      <c r="AA91" s="195"/>
      <c r="AB91" s="195"/>
      <c r="AC91" s="195"/>
      <c r="AD91" s="195"/>
      <c r="AE91" s="195"/>
      <c r="AF91" s="195"/>
      <c r="AG91" s="195"/>
      <c r="AH91" s="195"/>
      <c r="AI91" s="195"/>
      <c r="AJ91" s="195"/>
      <c r="AK91" s="195"/>
      <c r="AL91" s="195"/>
      <c r="AM91" s="195"/>
      <c r="AN91" s="195"/>
      <c r="AO91" s="195"/>
      <c r="AP91" s="196"/>
      <c r="AQ91" s="195"/>
      <c r="AR91" s="195"/>
      <c r="AS91" s="195"/>
      <c r="AT91" s="195"/>
      <c r="AU91" s="195"/>
      <c r="AV91" s="195"/>
      <c r="AW91" s="195"/>
      <c r="AX91" s="195"/>
      <c r="AY91" s="195"/>
      <c r="AZ91" s="195"/>
      <c r="BA91" s="195"/>
      <c r="BB91" s="195"/>
      <c r="BC91" s="195"/>
    </row>
    <row r="92" spans="1:55" s="3" customFormat="1" ht="18.75" customHeight="1">
      <c r="A92" s="195"/>
      <c r="B92" s="195"/>
      <c r="C92" s="195"/>
      <c r="D92" s="195"/>
      <c r="E92" s="195"/>
      <c r="F92" s="195"/>
      <c r="G92" s="195"/>
      <c r="H92" s="195"/>
      <c r="I92" s="195"/>
      <c r="J92" s="195"/>
      <c r="K92" s="195"/>
      <c r="L92" s="195"/>
      <c r="M92" s="195"/>
      <c r="N92" s="195"/>
      <c r="O92" s="195"/>
      <c r="P92" s="195"/>
      <c r="Q92" s="195"/>
      <c r="R92" s="195"/>
      <c r="S92" s="195"/>
      <c r="T92" s="195"/>
      <c r="U92" s="195"/>
      <c r="V92" s="195"/>
      <c r="W92" s="195"/>
      <c r="X92" s="195"/>
      <c r="Y92" s="195"/>
      <c r="Z92" s="195"/>
      <c r="AA92" s="195"/>
      <c r="AB92" s="195"/>
      <c r="AC92" s="195"/>
      <c r="AD92" s="195"/>
      <c r="AE92" s="195"/>
      <c r="AF92" s="195"/>
      <c r="AG92" s="195"/>
      <c r="AH92" s="195"/>
      <c r="AI92" s="195"/>
      <c r="AJ92" s="195"/>
      <c r="AK92" s="195"/>
      <c r="AL92" s="195"/>
      <c r="AM92" s="195"/>
      <c r="AN92" s="195"/>
      <c r="AO92" s="195"/>
      <c r="AP92" s="196"/>
      <c r="AQ92" s="195"/>
      <c r="AR92" s="195"/>
      <c r="AS92" s="195"/>
      <c r="AT92" s="195"/>
      <c r="AU92" s="195"/>
      <c r="AV92" s="195"/>
      <c r="AW92" s="195"/>
      <c r="AX92" s="195"/>
      <c r="AY92" s="195"/>
      <c r="AZ92" s="195"/>
      <c r="BA92" s="195"/>
      <c r="BB92" s="195"/>
      <c r="BC92" s="195"/>
    </row>
    <row r="93" spans="1:55" s="3" customFormat="1" ht="18.75" customHeight="1">
      <c r="A93" s="195"/>
      <c r="B93" s="195"/>
      <c r="C93" s="195"/>
      <c r="D93" s="195"/>
      <c r="E93" s="195"/>
      <c r="F93" s="195"/>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c r="AE93" s="195"/>
      <c r="AF93" s="195"/>
      <c r="AG93" s="195"/>
      <c r="AH93" s="195"/>
      <c r="AI93" s="195"/>
      <c r="AJ93" s="195"/>
      <c r="AK93" s="195"/>
      <c r="AL93" s="195"/>
      <c r="AM93" s="195"/>
      <c r="AN93" s="195"/>
      <c r="AO93" s="195"/>
      <c r="AP93" s="196"/>
      <c r="AQ93" s="195"/>
      <c r="AR93" s="195"/>
      <c r="AS93" s="195"/>
      <c r="AT93" s="195"/>
      <c r="AU93" s="195"/>
      <c r="AV93" s="195"/>
      <c r="AW93" s="195"/>
      <c r="AX93" s="195"/>
      <c r="AY93" s="195"/>
      <c r="AZ93" s="195"/>
      <c r="BA93" s="195"/>
      <c r="BB93" s="195"/>
      <c r="BC93" s="195"/>
    </row>
    <row r="94" spans="1:55" s="3" customFormat="1" ht="18.75" customHeight="1">
      <c r="A94" s="195"/>
      <c r="B94" s="195"/>
      <c r="C94" s="195"/>
      <c r="D94" s="195"/>
      <c r="E94" s="195"/>
      <c r="F94" s="195"/>
      <c r="G94" s="195"/>
      <c r="H94" s="195"/>
      <c r="I94" s="195"/>
      <c r="J94" s="195"/>
      <c r="K94" s="195"/>
      <c r="L94" s="195"/>
      <c r="M94" s="195"/>
      <c r="N94" s="195"/>
      <c r="O94" s="195"/>
      <c r="P94" s="195"/>
      <c r="Q94" s="195"/>
      <c r="R94" s="195"/>
      <c r="S94" s="195"/>
      <c r="T94" s="195"/>
      <c r="U94" s="195"/>
      <c r="V94" s="195"/>
      <c r="W94" s="195"/>
      <c r="X94" s="195"/>
      <c r="Y94" s="195"/>
      <c r="Z94" s="195"/>
      <c r="AA94" s="195"/>
      <c r="AB94" s="195"/>
      <c r="AC94" s="195"/>
      <c r="AD94" s="195"/>
      <c r="AE94" s="195"/>
      <c r="AF94" s="195"/>
      <c r="AG94" s="195"/>
      <c r="AH94" s="195"/>
      <c r="AI94" s="195"/>
      <c r="AJ94" s="195"/>
      <c r="AK94" s="195"/>
      <c r="AL94" s="195"/>
      <c r="AM94" s="195"/>
      <c r="AN94" s="195"/>
      <c r="AO94" s="195"/>
      <c r="AP94" s="196"/>
      <c r="AQ94" s="195"/>
      <c r="AR94" s="195"/>
      <c r="AS94" s="195"/>
      <c r="AT94" s="195"/>
      <c r="AU94" s="195"/>
      <c r="AV94" s="195"/>
      <c r="AW94" s="195"/>
      <c r="AX94" s="195"/>
      <c r="AY94" s="195"/>
      <c r="AZ94" s="195"/>
      <c r="BA94" s="195"/>
      <c r="BB94" s="195"/>
      <c r="BC94" s="195"/>
    </row>
    <row r="95" spans="1:55" s="3" customFormat="1" ht="18.75" customHeight="1">
      <c r="A95" s="195"/>
      <c r="B95" s="195"/>
      <c r="C95" s="195"/>
      <c r="D95" s="195"/>
      <c r="E95" s="195"/>
      <c r="F95" s="195"/>
      <c r="G95" s="195"/>
      <c r="H95" s="195"/>
      <c r="I95" s="195"/>
      <c r="J95" s="195"/>
      <c r="K95" s="195"/>
      <c r="L95" s="195"/>
      <c r="M95" s="195"/>
      <c r="N95" s="195"/>
      <c r="O95" s="195"/>
      <c r="P95" s="195"/>
      <c r="Q95" s="195"/>
      <c r="R95" s="195"/>
      <c r="S95" s="195"/>
      <c r="T95" s="195"/>
      <c r="U95" s="195"/>
      <c r="V95" s="195"/>
      <c r="W95" s="195"/>
      <c r="X95" s="195"/>
      <c r="Y95" s="195"/>
      <c r="Z95" s="195"/>
      <c r="AA95" s="195"/>
      <c r="AB95" s="195"/>
      <c r="AC95" s="195"/>
      <c r="AD95" s="195"/>
      <c r="AE95" s="195"/>
      <c r="AF95" s="195"/>
      <c r="AG95" s="195"/>
      <c r="AH95" s="195"/>
      <c r="AI95" s="195"/>
      <c r="AJ95" s="195"/>
      <c r="AK95" s="195"/>
      <c r="AL95" s="195"/>
      <c r="AM95" s="195"/>
      <c r="AN95" s="195"/>
      <c r="AO95" s="195"/>
      <c r="AP95" s="196"/>
      <c r="AQ95" s="195"/>
      <c r="AR95" s="195"/>
      <c r="AS95" s="195"/>
      <c r="AT95" s="195"/>
      <c r="AU95" s="195"/>
      <c r="AV95" s="195"/>
      <c r="AW95" s="195"/>
      <c r="AX95" s="195"/>
      <c r="AY95" s="195"/>
      <c r="AZ95" s="195"/>
      <c r="BA95" s="195"/>
      <c r="BB95" s="195"/>
      <c r="BC95" s="195"/>
    </row>
    <row r="96" spans="1:55" s="3" customFormat="1" ht="18.75" customHeight="1">
      <c r="A96" s="195"/>
      <c r="B96" s="195"/>
      <c r="C96" s="195"/>
      <c r="D96" s="195"/>
      <c r="E96" s="195"/>
      <c r="F96" s="195"/>
      <c r="G96" s="195"/>
      <c r="H96" s="195"/>
      <c r="I96" s="195"/>
      <c r="J96" s="195"/>
      <c r="K96" s="195"/>
      <c r="L96" s="195"/>
      <c r="M96" s="195"/>
      <c r="N96" s="195"/>
      <c r="O96" s="195"/>
      <c r="P96" s="195"/>
      <c r="Q96" s="195"/>
      <c r="R96" s="195"/>
      <c r="S96" s="195"/>
      <c r="T96" s="195"/>
      <c r="U96" s="195"/>
      <c r="V96" s="195"/>
      <c r="W96" s="195"/>
      <c r="X96" s="195"/>
      <c r="Y96" s="195"/>
      <c r="Z96" s="195"/>
      <c r="AA96" s="195"/>
      <c r="AB96" s="195"/>
      <c r="AC96" s="195"/>
      <c r="AD96" s="195"/>
      <c r="AE96" s="195"/>
      <c r="AF96" s="195"/>
      <c r="AG96" s="195"/>
      <c r="AH96" s="195"/>
      <c r="AI96" s="195"/>
      <c r="AJ96" s="195"/>
      <c r="AK96" s="195"/>
      <c r="AL96" s="195"/>
      <c r="AM96" s="195"/>
      <c r="AN96" s="195"/>
      <c r="AO96" s="195"/>
      <c r="AP96" s="196"/>
      <c r="AQ96" s="195"/>
      <c r="AR96" s="195"/>
      <c r="AS96" s="195"/>
      <c r="AT96" s="195"/>
      <c r="AU96" s="195"/>
      <c r="AV96" s="195"/>
      <c r="AW96" s="195"/>
      <c r="AX96" s="195"/>
      <c r="AY96" s="195"/>
      <c r="AZ96" s="195"/>
      <c r="BA96" s="195"/>
      <c r="BB96" s="195"/>
      <c r="BC96" s="195"/>
    </row>
    <row r="97" spans="1:55" s="3" customFormat="1" ht="18.75" customHeight="1">
      <c r="A97" s="195"/>
      <c r="B97" s="195"/>
      <c r="C97" s="195"/>
      <c r="D97" s="195"/>
      <c r="E97" s="195"/>
      <c r="F97" s="195"/>
      <c r="G97" s="195"/>
      <c r="H97" s="195"/>
      <c r="I97" s="195"/>
      <c r="J97" s="195"/>
      <c r="K97" s="195"/>
      <c r="L97" s="195"/>
      <c r="M97" s="195"/>
      <c r="N97" s="195"/>
      <c r="O97" s="195"/>
      <c r="P97" s="195"/>
      <c r="Q97" s="195"/>
      <c r="R97" s="195"/>
      <c r="S97" s="195"/>
      <c r="T97" s="195"/>
      <c r="U97" s="195"/>
      <c r="V97" s="195"/>
      <c r="W97" s="195"/>
      <c r="X97" s="195"/>
      <c r="Y97" s="195"/>
      <c r="Z97" s="195"/>
      <c r="AA97" s="195"/>
      <c r="AB97" s="195"/>
      <c r="AC97" s="195"/>
      <c r="AD97" s="195"/>
      <c r="AE97" s="195"/>
      <c r="AF97" s="195"/>
      <c r="AG97" s="195"/>
      <c r="AH97" s="195"/>
      <c r="AI97" s="195"/>
      <c r="AJ97" s="195"/>
      <c r="AK97" s="195"/>
      <c r="AL97" s="195"/>
      <c r="AM97" s="195"/>
      <c r="AN97" s="195"/>
      <c r="AO97" s="195"/>
      <c r="AP97" s="196"/>
      <c r="AQ97" s="195"/>
      <c r="AR97" s="195"/>
      <c r="AS97" s="195"/>
      <c r="AT97" s="195"/>
      <c r="AU97" s="195"/>
      <c r="AV97" s="195"/>
      <c r="AW97" s="195"/>
      <c r="AX97" s="195"/>
      <c r="AY97" s="195"/>
      <c r="AZ97" s="195"/>
      <c r="BA97" s="195"/>
      <c r="BB97" s="195"/>
      <c r="BC97" s="195"/>
    </row>
  </sheetData>
  <sheetProtection password="F248" sheet="1" autoFilter="0"/>
  <mergeCells count="62">
    <mergeCell ref="B27:AM27"/>
    <mergeCell ref="B23:AM23"/>
    <mergeCell ref="B25:AM25"/>
    <mergeCell ref="B26:AM26"/>
    <mergeCell ref="F12:J12"/>
    <mergeCell ref="F13:J13"/>
    <mergeCell ref="F20:J20"/>
    <mergeCell ref="A14:E14"/>
    <mergeCell ref="A22:AM22"/>
    <mergeCell ref="A23:A24"/>
    <mergeCell ref="C24:AM24"/>
    <mergeCell ref="K15:AM15"/>
    <mergeCell ref="K12:AM12"/>
    <mergeCell ref="K13:AM13"/>
    <mergeCell ref="K14:AM14"/>
    <mergeCell ref="F14:J14"/>
    <mergeCell ref="AP4:AT4"/>
    <mergeCell ref="AT6:AT7"/>
    <mergeCell ref="AI11:AK11"/>
    <mergeCell ref="AA11:AC11"/>
    <mergeCell ref="AD11:AE11"/>
    <mergeCell ref="AL11:AM11"/>
    <mergeCell ref="AH5:AI5"/>
    <mergeCell ref="AE5:AF5"/>
    <mergeCell ref="AP5:AT5"/>
    <mergeCell ref="L9:AM9"/>
    <mergeCell ref="Q6:R6"/>
    <mergeCell ref="T6:V6"/>
    <mergeCell ref="S8:Y8"/>
    <mergeCell ref="AC5:AD5"/>
    <mergeCell ref="AC6:AM6"/>
    <mergeCell ref="AJ5:AK5"/>
    <mergeCell ref="A12:E12"/>
    <mergeCell ref="A13:E13"/>
    <mergeCell ref="L3:AF3"/>
    <mergeCell ref="L4:AF4"/>
    <mergeCell ref="A15:E15"/>
    <mergeCell ref="F15:J15"/>
    <mergeCell ref="W11:Z11"/>
    <mergeCell ref="AF11:AH11"/>
    <mergeCell ref="B6:K7"/>
    <mergeCell ref="AG8:AM8"/>
    <mergeCell ref="L7:AM7"/>
    <mergeCell ref="A3:A9"/>
    <mergeCell ref="AG3:AM3"/>
    <mergeCell ref="AG4:AM4"/>
    <mergeCell ref="L5:AB5"/>
    <mergeCell ref="AL5:AM5"/>
    <mergeCell ref="K20:AM20"/>
    <mergeCell ref="K19:AM19"/>
    <mergeCell ref="K18:AM18"/>
    <mergeCell ref="A16:E16"/>
    <mergeCell ref="F16:J16"/>
    <mergeCell ref="A17:E17"/>
    <mergeCell ref="F17:J17"/>
    <mergeCell ref="A18:E18"/>
    <mergeCell ref="F18:J18"/>
    <mergeCell ref="A19:E19"/>
    <mergeCell ref="F19:J19"/>
    <mergeCell ref="K17:AM17"/>
    <mergeCell ref="K16:AM16"/>
    <mergeCell ref="A20:E20"/>
  </mergeCells>
  <phoneticPr fontId="3"/>
  <dataValidations count="8">
    <dataValidation type="list" allowBlank="1" showInputMessage="1" showErrorMessage="1" sqref="L5:AB5">
      <formula1>$B$32:$B$87</formula1>
    </dataValidation>
    <dataValidation type="list" allowBlank="1" showInputMessage="1" showErrorMessage="1" sqref="X29:Z30">
      <formula1>"○"</formula1>
    </dataValidation>
    <dataValidation imeMode="halfAlpha" allowBlank="1" showInputMessage="1" showErrorMessage="1" sqref="AG5:AH5"/>
    <dataValidation type="textLength" imeMode="disabled" operator="equal" allowBlank="1" showInputMessage="1" showErrorMessage="1" errorTitle="事業所番号" error="10桁で入力してください。" sqref="AG4:AM4">
      <formula1>10</formula1>
    </dataValidation>
    <dataValidation type="list" imeMode="disabled" allowBlank="1" showInputMessage="1" showErrorMessage="1" sqref="A23:A27">
      <formula1>"○"</formula1>
    </dataValidation>
    <dataValidation imeMode="disabled" allowBlank="1" showInputMessage="1" showErrorMessage="1" sqref="Q6:R6 T6:V6 S8:Y8 AG8:AM8 AE5:AF5 AJ5:AK5"/>
    <dataValidation imeMode="halfKatakana" allowBlank="1" showInputMessage="1" showErrorMessage="1" sqref="L3:AF3"/>
    <dataValidation type="whole" allowBlank="1" showInputMessage="1" showErrorMessage="1" error="所要額が1,000円未満の場合は申請できません。" sqref="AI11:AK11">
      <formula1>1000</formula1>
      <formula2>1E+28</formula2>
    </dataValidation>
  </dataValidations>
  <printOptions horizontalCentered="1"/>
  <pageMargins left="0.55118110236220474" right="0.55118110236220474" top="0.82677165354330717" bottom="0.23622047244094491" header="0.51181102362204722" footer="0.35433070866141736"/>
  <pageSetup paperSize="9" scale="96" orientation="portrait" horizontalDpi="4294967294"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97"/>
  <sheetViews>
    <sheetView showGridLines="0" view="pageBreakPreview" zoomScale="85" zoomScaleNormal="120" zoomScaleSheetLayoutView="85" workbookViewId="0">
      <selection activeCell="AQ15" sqref="AQ15"/>
    </sheetView>
  </sheetViews>
  <sheetFormatPr defaultColWidth="2.25" defaultRowHeight="13.5"/>
  <cols>
    <col min="1" max="1" width="5.75" style="152" customWidth="1"/>
    <col min="2" max="5" width="3.375" style="152" customWidth="1"/>
    <col min="6" max="7" width="2.375" style="152" bestFit="1" customWidth="1"/>
    <col min="8" max="28" width="2.25" style="152"/>
    <col min="29" max="30" width="2.125" style="152" customWidth="1"/>
    <col min="31" max="32" width="2.625" style="152" customWidth="1"/>
    <col min="33" max="33" width="2.25" style="152"/>
    <col min="34" max="35" width="2.875" style="152" customWidth="1"/>
    <col min="36" max="37" width="2.625" style="152" customWidth="1"/>
    <col min="38" max="39" width="1.375" style="152" customWidth="1"/>
    <col min="40" max="40" width="2.25" style="152"/>
    <col min="41" max="41" width="2.25" style="152" customWidth="1"/>
    <col min="42" max="42" width="20.5" style="153" bestFit="1" customWidth="1"/>
    <col min="43" max="43" width="9.125" style="152" customWidth="1"/>
    <col min="44" max="47" width="2.25" style="152" customWidth="1"/>
    <col min="48" max="54" width="2.25" style="152"/>
    <col min="55" max="16384" width="2.25" style="1"/>
  </cols>
  <sheetData>
    <row r="1" spans="1:54">
      <c r="A1" s="151" t="s">
        <v>81</v>
      </c>
    </row>
    <row r="2" spans="1:54" ht="14.25" thickBot="1"/>
    <row r="3" spans="1:54" s="2" customFormat="1" ht="12" customHeight="1">
      <c r="A3" s="354" t="s">
        <v>33</v>
      </c>
      <c r="B3" s="154" t="s">
        <v>0</v>
      </c>
      <c r="C3" s="155"/>
      <c r="D3" s="155"/>
      <c r="E3" s="156"/>
      <c r="F3" s="156"/>
      <c r="G3" s="156"/>
      <c r="H3" s="156"/>
      <c r="I3" s="156"/>
      <c r="J3" s="156"/>
      <c r="K3" s="157"/>
      <c r="L3" s="336" t="s">
        <v>260</v>
      </c>
      <c r="M3" s="336"/>
      <c r="N3" s="336"/>
      <c r="O3" s="336"/>
      <c r="P3" s="336"/>
      <c r="Q3" s="336"/>
      <c r="R3" s="336"/>
      <c r="S3" s="336"/>
      <c r="T3" s="336"/>
      <c r="U3" s="336"/>
      <c r="V3" s="336"/>
      <c r="W3" s="336"/>
      <c r="X3" s="336"/>
      <c r="Y3" s="336"/>
      <c r="Z3" s="336"/>
      <c r="AA3" s="336"/>
      <c r="AB3" s="336"/>
      <c r="AC3" s="336"/>
      <c r="AD3" s="336"/>
      <c r="AE3" s="336"/>
      <c r="AF3" s="337"/>
      <c r="AG3" s="357" t="s">
        <v>50</v>
      </c>
      <c r="AH3" s="358"/>
      <c r="AI3" s="358"/>
      <c r="AJ3" s="358"/>
      <c r="AK3" s="358"/>
      <c r="AL3" s="358"/>
      <c r="AM3" s="359"/>
      <c r="AN3" s="158"/>
      <c r="AO3" s="158"/>
      <c r="AP3" s="159"/>
      <c r="AQ3" s="158"/>
      <c r="AR3" s="158"/>
      <c r="AS3" s="158"/>
      <c r="AT3" s="158"/>
      <c r="AU3" s="158"/>
      <c r="AV3" s="158"/>
      <c r="AW3" s="158"/>
      <c r="AX3" s="158"/>
      <c r="AY3" s="158"/>
      <c r="AZ3" s="158"/>
      <c r="BA3" s="158"/>
      <c r="BB3" s="158"/>
    </row>
    <row r="4" spans="1:54" s="2" customFormat="1" ht="20.25" customHeight="1">
      <c r="A4" s="355"/>
      <c r="B4" s="160" t="s">
        <v>31</v>
      </c>
      <c r="C4" s="161"/>
      <c r="D4" s="161"/>
      <c r="E4" s="162"/>
      <c r="F4" s="162"/>
      <c r="G4" s="162"/>
      <c r="H4" s="162"/>
      <c r="I4" s="162"/>
      <c r="J4" s="162"/>
      <c r="K4" s="163"/>
      <c r="L4" s="338" t="s">
        <v>259</v>
      </c>
      <c r="M4" s="339"/>
      <c r="N4" s="339"/>
      <c r="O4" s="339"/>
      <c r="P4" s="339"/>
      <c r="Q4" s="339"/>
      <c r="R4" s="339"/>
      <c r="S4" s="339"/>
      <c r="T4" s="339"/>
      <c r="U4" s="339"/>
      <c r="V4" s="339"/>
      <c r="W4" s="339"/>
      <c r="X4" s="339"/>
      <c r="Y4" s="339"/>
      <c r="Z4" s="339"/>
      <c r="AA4" s="339"/>
      <c r="AB4" s="339"/>
      <c r="AC4" s="339"/>
      <c r="AD4" s="339"/>
      <c r="AE4" s="339"/>
      <c r="AF4" s="340"/>
      <c r="AG4" s="360" t="s">
        <v>258</v>
      </c>
      <c r="AH4" s="361"/>
      <c r="AI4" s="361"/>
      <c r="AJ4" s="361"/>
      <c r="AK4" s="361"/>
      <c r="AL4" s="361"/>
      <c r="AM4" s="362"/>
      <c r="AN4" s="158"/>
      <c r="AO4" s="158"/>
      <c r="AP4" s="367"/>
      <c r="AQ4" s="367"/>
      <c r="AR4" s="367"/>
      <c r="AS4" s="367"/>
      <c r="AT4" s="367"/>
      <c r="AU4" s="158"/>
      <c r="AV4" s="158"/>
      <c r="AW4" s="158"/>
      <c r="AX4" s="158"/>
      <c r="AY4" s="158"/>
      <c r="AZ4" s="158"/>
      <c r="BA4" s="158"/>
      <c r="BB4" s="158"/>
    </row>
    <row r="5" spans="1:54" s="2" customFormat="1" ht="26.25" customHeight="1">
      <c r="A5" s="355"/>
      <c r="B5" s="164" t="s">
        <v>59</v>
      </c>
      <c r="C5" s="104"/>
      <c r="D5" s="104"/>
      <c r="E5" s="165"/>
      <c r="F5" s="165"/>
      <c r="G5" s="165"/>
      <c r="H5" s="165"/>
      <c r="I5" s="165"/>
      <c r="J5" s="165"/>
      <c r="K5" s="166"/>
      <c r="L5" s="363" t="s">
        <v>257</v>
      </c>
      <c r="M5" s="363"/>
      <c r="N5" s="363"/>
      <c r="O5" s="363"/>
      <c r="P5" s="363"/>
      <c r="Q5" s="363"/>
      <c r="R5" s="363"/>
      <c r="S5" s="363"/>
      <c r="T5" s="363"/>
      <c r="U5" s="363"/>
      <c r="V5" s="363"/>
      <c r="W5" s="363"/>
      <c r="X5" s="363"/>
      <c r="Y5" s="363"/>
      <c r="Z5" s="363"/>
      <c r="AA5" s="363"/>
      <c r="AB5" s="364"/>
      <c r="AC5" s="384" t="s">
        <v>51</v>
      </c>
      <c r="AD5" s="385"/>
      <c r="AE5" s="375"/>
      <c r="AF5" s="375"/>
      <c r="AG5" s="167" t="s">
        <v>168</v>
      </c>
      <c r="AH5" s="373" t="s">
        <v>171</v>
      </c>
      <c r="AI5" s="374"/>
      <c r="AJ5" s="388">
        <v>700</v>
      </c>
      <c r="AK5" s="388"/>
      <c r="AL5" s="365" t="s">
        <v>169</v>
      </c>
      <c r="AM5" s="366"/>
      <c r="AN5" s="158"/>
      <c r="AO5" s="158"/>
      <c r="AP5" s="376" t="s">
        <v>170</v>
      </c>
      <c r="AQ5" s="367"/>
      <c r="AR5" s="367"/>
      <c r="AS5" s="367"/>
      <c r="AT5" s="367"/>
      <c r="AU5" s="158"/>
      <c r="AV5" s="158"/>
      <c r="AW5" s="158"/>
      <c r="AX5" s="158"/>
      <c r="AY5" s="158"/>
      <c r="AZ5" s="158"/>
      <c r="BA5" s="158"/>
      <c r="BB5" s="158"/>
    </row>
    <row r="6" spans="1:54" s="2" customFormat="1" ht="17.25" customHeight="1">
      <c r="A6" s="355"/>
      <c r="B6" s="344" t="s">
        <v>52</v>
      </c>
      <c r="C6" s="345"/>
      <c r="D6" s="345"/>
      <c r="E6" s="345"/>
      <c r="F6" s="345"/>
      <c r="G6" s="345"/>
      <c r="H6" s="345"/>
      <c r="I6" s="345"/>
      <c r="J6" s="345"/>
      <c r="K6" s="346"/>
      <c r="L6" s="168" t="s">
        <v>6</v>
      </c>
      <c r="M6" s="168"/>
      <c r="N6" s="168"/>
      <c r="O6" s="168"/>
      <c r="P6" s="168"/>
      <c r="Q6" s="380" t="s">
        <v>237</v>
      </c>
      <c r="R6" s="380"/>
      <c r="S6" s="168" t="s">
        <v>7</v>
      </c>
      <c r="T6" s="380" t="s">
        <v>273</v>
      </c>
      <c r="U6" s="380"/>
      <c r="V6" s="380"/>
      <c r="W6" s="168" t="s">
        <v>8</v>
      </c>
      <c r="X6" s="168"/>
      <c r="Y6" s="168"/>
      <c r="Z6" s="168"/>
      <c r="AA6" s="168"/>
      <c r="AB6" s="168"/>
      <c r="AC6" s="386"/>
      <c r="AD6" s="386"/>
      <c r="AE6" s="386"/>
      <c r="AF6" s="386"/>
      <c r="AG6" s="386"/>
      <c r="AH6" s="386"/>
      <c r="AI6" s="386"/>
      <c r="AJ6" s="386"/>
      <c r="AK6" s="386"/>
      <c r="AL6" s="386"/>
      <c r="AM6" s="387"/>
      <c r="AN6" s="158"/>
      <c r="AO6" s="158"/>
      <c r="AP6" s="169"/>
      <c r="AQ6" s="170"/>
      <c r="AR6" s="170"/>
      <c r="AS6" s="170"/>
      <c r="AT6" s="368"/>
      <c r="AU6" s="158"/>
      <c r="AV6" s="158"/>
      <c r="AW6" s="158"/>
      <c r="AX6" s="158"/>
      <c r="AY6" s="158"/>
      <c r="AZ6" s="158"/>
      <c r="BA6" s="158"/>
      <c r="BB6" s="158"/>
    </row>
    <row r="7" spans="1:54" s="2" customFormat="1" ht="20.25" customHeight="1">
      <c r="A7" s="355"/>
      <c r="B7" s="347"/>
      <c r="C7" s="348"/>
      <c r="D7" s="348"/>
      <c r="E7" s="348"/>
      <c r="F7" s="348"/>
      <c r="G7" s="348"/>
      <c r="H7" s="348"/>
      <c r="I7" s="348"/>
      <c r="J7" s="348"/>
      <c r="K7" s="349"/>
      <c r="L7" s="338" t="s">
        <v>274</v>
      </c>
      <c r="M7" s="339"/>
      <c r="N7" s="339"/>
      <c r="O7" s="339"/>
      <c r="P7" s="339"/>
      <c r="Q7" s="339"/>
      <c r="R7" s="339"/>
      <c r="S7" s="339"/>
      <c r="T7" s="339"/>
      <c r="U7" s="339"/>
      <c r="V7" s="339"/>
      <c r="W7" s="339"/>
      <c r="X7" s="339"/>
      <c r="Y7" s="339"/>
      <c r="Z7" s="339"/>
      <c r="AA7" s="339"/>
      <c r="AB7" s="339"/>
      <c r="AC7" s="339"/>
      <c r="AD7" s="339"/>
      <c r="AE7" s="339"/>
      <c r="AF7" s="339"/>
      <c r="AG7" s="339"/>
      <c r="AH7" s="339"/>
      <c r="AI7" s="339"/>
      <c r="AJ7" s="339"/>
      <c r="AK7" s="339"/>
      <c r="AL7" s="339"/>
      <c r="AM7" s="353"/>
      <c r="AN7" s="158"/>
      <c r="AO7" s="158"/>
      <c r="AP7" s="169"/>
      <c r="AQ7" s="170"/>
      <c r="AR7" s="170"/>
      <c r="AS7" s="170"/>
      <c r="AT7" s="368"/>
      <c r="AU7" s="158"/>
      <c r="AV7" s="158"/>
      <c r="AW7" s="158"/>
      <c r="AX7" s="158"/>
      <c r="AY7" s="158"/>
      <c r="AZ7" s="158"/>
      <c r="BA7" s="158"/>
      <c r="BB7" s="158"/>
    </row>
    <row r="8" spans="1:54" s="2" customFormat="1" ht="21" customHeight="1">
      <c r="A8" s="355"/>
      <c r="B8" s="171" t="s">
        <v>9</v>
      </c>
      <c r="C8" s="172"/>
      <c r="D8" s="172"/>
      <c r="E8" s="173"/>
      <c r="F8" s="173"/>
      <c r="G8" s="173"/>
      <c r="H8" s="173"/>
      <c r="I8" s="173"/>
      <c r="J8" s="173"/>
      <c r="K8" s="174"/>
      <c r="L8" s="173" t="s">
        <v>10</v>
      </c>
      <c r="M8" s="173"/>
      <c r="N8" s="173"/>
      <c r="O8" s="173"/>
      <c r="P8" s="173"/>
      <c r="Q8" s="173"/>
      <c r="R8" s="174"/>
      <c r="S8" s="381" t="s">
        <v>278</v>
      </c>
      <c r="T8" s="382"/>
      <c r="U8" s="382"/>
      <c r="V8" s="382"/>
      <c r="W8" s="382"/>
      <c r="X8" s="382"/>
      <c r="Y8" s="383"/>
      <c r="Z8" s="175" t="s">
        <v>44</v>
      </c>
      <c r="AA8" s="173"/>
      <c r="AB8" s="173"/>
      <c r="AC8" s="173"/>
      <c r="AD8" s="173"/>
      <c r="AE8" s="173"/>
      <c r="AF8" s="174"/>
      <c r="AG8" s="350" t="s">
        <v>244</v>
      </c>
      <c r="AH8" s="351"/>
      <c r="AI8" s="351"/>
      <c r="AJ8" s="351"/>
      <c r="AK8" s="351"/>
      <c r="AL8" s="351"/>
      <c r="AM8" s="352"/>
      <c r="AN8" s="158"/>
      <c r="AO8" s="158"/>
      <c r="AP8" s="159"/>
      <c r="AQ8" s="158"/>
      <c r="AR8" s="158"/>
      <c r="AS8" s="158"/>
      <c r="AT8" s="158"/>
      <c r="AU8" s="158"/>
      <c r="AV8" s="158"/>
      <c r="AW8" s="158"/>
      <c r="AX8" s="158"/>
      <c r="AY8" s="158"/>
      <c r="AZ8" s="158"/>
      <c r="BA8" s="158"/>
      <c r="BB8" s="158"/>
    </row>
    <row r="9" spans="1:54" s="2" customFormat="1" ht="20.25" customHeight="1" thickBot="1">
      <c r="A9" s="356"/>
      <c r="B9" s="176" t="s">
        <v>32</v>
      </c>
      <c r="C9" s="177"/>
      <c r="D9" s="177"/>
      <c r="E9" s="178"/>
      <c r="F9" s="178"/>
      <c r="G9" s="178"/>
      <c r="H9" s="178"/>
      <c r="I9" s="178"/>
      <c r="J9" s="178"/>
      <c r="K9" s="179"/>
      <c r="L9" s="377" t="s">
        <v>253</v>
      </c>
      <c r="M9" s="378"/>
      <c r="N9" s="378"/>
      <c r="O9" s="378"/>
      <c r="P9" s="378"/>
      <c r="Q9" s="378"/>
      <c r="R9" s="378"/>
      <c r="S9" s="378"/>
      <c r="T9" s="378"/>
      <c r="U9" s="378"/>
      <c r="V9" s="378"/>
      <c r="W9" s="378"/>
      <c r="X9" s="378"/>
      <c r="Y9" s="378"/>
      <c r="Z9" s="378"/>
      <c r="AA9" s="378"/>
      <c r="AB9" s="378"/>
      <c r="AC9" s="378"/>
      <c r="AD9" s="378"/>
      <c r="AE9" s="378"/>
      <c r="AF9" s="378"/>
      <c r="AG9" s="378"/>
      <c r="AH9" s="378"/>
      <c r="AI9" s="378"/>
      <c r="AJ9" s="378"/>
      <c r="AK9" s="378"/>
      <c r="AL9" s="378"/>
      <c r="AM9" s="379"/>
      <c r="AN9" s="158"/>
      <c r="AO9" s="158"/>
      <c r="AP9" s="159"/>
      <c r="AQ9" s="158"/>
      <c r="AR9" s="158"/>
      <c r="AS9" s="158"/>
      <c r="AT9" s="158"/>
      <c r="AU9" s="158"/>
      <c r="AV9" s="158"/>
      <c r="AW9" s="158"/>
      <c r="AX9" s="158"/>
      <c r="AY9" s="158"/>
      <c r="AZ9" s="158"/>
      <c r="BA9" s="158"/>
      <c r="BB9" s="158"/>
    </row>
    <row r="10" spans="1:54" s="2" customFormat="1" ht="19.5" customHeight="1">
      <c r="A10" s="170"/>
      <c r="B10" s="170"/>
      <c r="C10" s="170"/>
      <c r="D10" s="170"/>
      <c r="E10" s="170"/>
      <c r="F10" s="170"/>
      <c r="G10" s="170"/>
      <c r="H10" s="170"/>
      <c r="I10" s="180"/>
      <c r="J10" s="170"/>
      <c r="K10" s="165"/>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58"/>
      <c r="AO10" s="158"/>
      <c r="AP10" s="159"/>
      <c r="AQ10" s="158"/>
      <c r="AR10" s="158"/>
      <c r="AS10" s="158"/>
      <c r="AT10" s="158"/>
      <c r="AU10" s="158"/>
      <c r="AV10" s="158"/>
      <c r="AW10" s="158"/>
      <c r="AX10" s="158"/>
      <c r="AY10" s="158"/>
      <c r="AZ10" s="158"/>
      <c r="BA10" s="158"/>
      <c r="BB10" s="158"/>
    </row>
    <row r="11" spans="1:54" s="2" customFormat="1" ht="20.25" customHeight="1" thickBot="1">
      <c r="A11" s="76" t="s">
        <v>154</v>
      </c>
      <c r="B11" s="181"/>
      <c r="C11" s="170"/>
      <c r="D11" s="170"/>
      <c r="E11" s="170"/>
      <c r="F11" s="182" t="s">
        <v>177</v>
      </c>
      <c r="G11" s="170"/>
      <c r="H11" s="170"/>
      <c r="I11" s="180"/>
      <c r="J11" s="170"/>
      <c r="K11" s="165"/>
      <c r="L11" s="104"/>
      <c r="M11" s="104"/>
      <c r="N11" s="104"/>
      <c r="O11" s="104"/>
      <c r="P11" s="104"/>
      <c r="Q11" s="104"/>
      <c r="R11" s="104"/>
      <c r="S11" s="104"/>
      <c r="T11" s="104"/>
      <c r="U11" s="104"/>
      <c r="V11" s="104"/>
      <c r="W11" s="341" t="s">
        <v>54</v>
      </c>
      <c r="X11" s="342"/>
      <c r="Y11" s="342"/>
      <c r="Z11" s="343"/>
      <c r="AA11" s="371">
        <f>IF(L5="","",VLOOKUP(L5,$B$32:$C$87,2,0))</f>
        <v>10000</v>
      </c>
      <c r="AB11" s="372"/>
      <c r="AC11" s="372"/>
      <c r="AD11" s="342" t="s">
        <v>155</v>
      </c>
      <c r="AE11" s="343"/>
      <c r="AF11" s="341" t="s">
        <v>35</v>
      </c>
      <c r="AG11" s="342"/>
      <c r="AH11" s="343"/>
      <c r="AI11" s="369">
        <f>ROUNDDOWN($F$20/1000,0)*1000</f>
        <v>10000</v>
      </c>
      <c r="AJ11" s="370"/>
      <c r="AK11" s="370"/>
      <c r="AL11" s="342" t="s">
        <v>155</v>
      </c>
      <c r="AM11" s="343"/>
      <c r="AN11" s="158"/>
      <c r="AO11" s="158"/>
      <c r="AP11" s="159"/>
      <c r="AQ11" s="158"/>
      <c r="AR11" s="158"/>
      <c r="AS11" s="158"/>
      <c r="AT11" s="158"/>
      <c r="AU11" s="158"/>
      <c r="AV11" s="158"/>
      <c r="AW11" s="158"/>
      <c r="AX11" s="158"/>
      <c r="AY11" s="158"/>
      <c r="AZ11" s="158"/>
      <c r="BA11" s="158"/>
      <c r="BB11" s="158"/>
    </row>
    <row r="12" spans="1:54" ht="18" customHeight="1" thickBot="1">
      <c r="A12" s="331" t="s">
        <v>160</v>
      </c>
      <c r="B12" s="332"/>
      <c r="C12" s="332"/>
      <c r="D12" s="332"/>
      <c r="E12" s="333"/>
      <c r="F12" s="397" t="s">
        <v>36</v>
      </c>
      <c r="G12" s="332"/>
      <c r="H12" s="332"/>
      <c r="I12" s="332"/>
      <c r="J12" s="332"/>
      <c r="K12" s="409" t="s">
        <v>158</v>
      </c>
      <c r="L12" s="409"/>
      <c r="M12" s="409"/>
      <c r="N12" s="409"/>
      <c r="O12" s="409"/>
      <c r="P12" s="409"/>
      <c r="Q12" s="409"/>
      <c r="R12" s="409"/>
      <c r="S12" s="409"/>
      <c r="T12" s="409"/>
      <c r="U12" s="409"/>
      <c r="V12" s="409"/>
      <c r="W12" s="409"/>
      <c r="X12" s="409"/>
      <c r="Y12" s="409"/>
      <c r="Z12" s="409"/>
      <c r="AA12" s="409"/>
      <c r="AB12" s="409"/>
      <c r="AC12" s="409"/>
      <c r="AD12" s="409"/>
      <c r="AE12" s="409"/>
      <c r="AF12" s="409"/>
      <c r="AG12" s="409"/>
      <c r="AH12" s="409"/>
      <c r="AI12" s="409"/>
      <c r="AJ12" s="409"/>
      <c r="AK12" s="409"/>
      <c r="AL12" s="409"/>
      <c r="AM12" s="410"/>
    </row>
    <row r="13" spans="1:54" ht="24" customHeight="1">
      <c r="A13" s="334" t="s">
        <v>261</v>
      </c>
      <c r="B13" s="335"/>
      <c r="C13" s="335"/>
      <c r="D13" s="335"/>
      <c r="E13" s="335"/>
      <c r="F13" s="398">
        <v>5000</v>
      </c>
      <c r="G13" s="398"/>
      <c r="H13" s="398"/>
      <c r="I13" s="398"/>
      <c r="J13" s="398"/>
      <c r="K13" s="411" t="s">
        <v>262</v>
      </c>
      <c r="L13" s="411"/>
      <c r="M13" s="411"/>
      <c r="N13" s="411"/>
      <c r="O13" s="411"/>
      <c r="P13" s="411"/>
      <c r="Q13" s="411"/>
      <c r="R13" s="411"/>
      <c r="S13" s="411"/>
      <c r="T13" s="411"/>
      <c r="U13" s="411"/>
      <c r="V13" s="411"/>
      <c r="W13" s="411"/>
      <c r="X13" s="411"/>
      <c r="Y13" s="411"/>
      <c r="Z13" s="411"/>
      <c r="AA13" s="411"/>
      <c r="AB13" s="411"/>
      <c r="AC13" s="411"/>
      <c r="AD13" s="411"/>
      <c r="AE13" s="411"/>
      <c r="AF13" s="411"/>
      <c r="AG13" s="411"/>
      <c r="AH13" s="411"/>
      <c r="AI13" s="411"/>
      <c r="AJ13" s="411"/>
      <c r="AK13" s="411"/>
      <c r="AL13" s="411"/>
      <c r="AM13" s="412"/>
    </row>
    <row r="14" spans="1:54" ht="24" customHeight="1">
      <c r="A14" s="320" t="s">
        <v>263</v>
      </c>
      <c r="B14" s="321"/>
      <c r="C14" s="321"/>
      <c r="D14" s="321"/>
      <c r="E14" s="321"/>
      <c r="F14" s="322">
        <v>5000</v>
      </c>
      <c r="G14" s="322"/>
      <c r="H14" s="322"/>
      <c r="I14" s="322"/>
      <c r="J14" s="322"/>
      <c r="K14" s="318" t="s">
        <v>277</v>
      </c>
      <c r="L14" s="318"/>
      <c r="M14" s="318"/>
      <c r="N14" s="318"/>
      <c r="O14" s="318"/>
      <c r="P14" s="318"/>
      <c r="Q14" s="318"/>
      <c r="R14" s="318"/>
      <c r="S14" s="318"/>
      <c r="T14" s="318"/>
      <c r="U14" s="318"/>
      <c r="V14" s="318"/>
      <c r="W14" s="318"/>
      <c r="X14" s="318"/>
      <c r="Y14" s="318"/>
      <c r="Z14" s="318"/>
      <c r="AA14" s="318"/>
      <c r="AB14" s="318"/>
      <c r="AC14" s="318"/>
      <c r="AD14" s="318"/>
      <c r="AE14" s="318"/>
      <c r="AF14" s="318"/>
      <c r="AG14" s="318"/>
      <c r="AH14" s="318"/>
      <c r="AI14" s="318"/>
      <c r="AJ14" s="318"/>
      <c r="AK14" s="318"/>
      <c r="AL14" s="318"/>
      <c r="AM14" s="319"/>
    </row>
    <row r="15" spans="1:54" ht="24" customHeight="1">
      <c r="A15" s="320"/>
      <c r="B15" s="321"/>
      <c r="C15" s="321"/>
      <c r="D15" s="321"/>
      <c r="E15" s="321"/>
      <c r="F15" s="322"/>
      <c r="G15" s="322"/>
      <c r="H15" s="322"/>
      <c r="I15" s="322"/>
      <c r="J15" s="322"/>
      <c r="K15" s="318"/>
      <c r="L15" s="318"/>
      <c r="M15" s="318"/>
      <c r="N15" s="318"/>
      <c r="O15" s="318"/>
      <c r="P15" s="318"/>
      <c r="Q15" s="318"/>
      <c r="R15" s="318"/>
      <c r="S15" s="318"/>
      <c r="T15" s="318"/>
      <c r="U15" s="318"/>
      <c r="V15" s="318"/>
      <c r="W15" s="318"/>
      <c r="X15" s="318"/>
      <c r="Y15" s="318"/>
      <c r="Z15" s="318"/>
      <c r="AA15" s="318"/>
      <c r="AB15" s="318"/>
      <c r="AC15" s="318"/>
      <c r="AD15" s="318"/>
      <c r="AE15" s="318"/>
      <c r="AF15" s="318"/>
      <c r="AG15" s="318"/>
      <c r="AH15" s="318"/>
      <c r="AI15" s="318"/>
      <c r="AJ15" s="318"/>
      <c r="AK15" s="318"/>
      <c r="AL15" s="318"/>
      <c r="AM15" s="319"/>
    </row>
    <row r="16" spans="1:54" ht="24" customHeight="1">
      <c r="A16" s="320"/>
      <c r="B16" s="321"/>
      <c r="C16" s="321"/>
      <c r="D16" s="321"/>
      <c r="E16" s="321"/>
      <c r="F16" s="322"/>
      <c r="G16" s="322"/>
      <c r="H16" s="322"/>
      <c r="I16" s="322"/>
      <c r="J16" s="322"/>
      <c r="K16" s="318"/>
      <c r="L16" s="318"/>
      <c r="M16" s="318"/>
      <c r="N16" s="318"/>
      <c r="O16" s="318"/>
      <c r="P16" s="318"/>
      <c r="Q16" s="318"/>
      <c r="R16" s="318"/>
      <c r="S16" s="318"/>
      <c r="T16" s="318"/>
      <c r="U16" s="318"/>
      <c r="V16" s="318"/>
      <c r="W16" s="318"/>
      <c r="X16" s="318"/>
      <c r="Y16" s="318"/>
      <c r="Z16" s="318"/>
      <c r="AA16" s="318"/>
      <c r="AB16" s="318"/>
      <c r="AC16" s="318"/>
      <c r="AD16" s="318"/>
      <c r="AE16" s="318"/>
      <c r="AF16" s="318"/>
      <c r="AG16" s="318"/>
      <c r="AH16" s="318"/>
      <c r="AI16" s="318"/>
      <c r="AJ16" s="318"/>
      <c r="AK16" s="318"/>
      <c r="AL16" s="318"/>
      <c r="AM16" s="319"/>
    </row>
    <row r="17" spans="1:54" ht="24" customHeight="1">
      <c r="A17" s="320"/>
      <c r="B17" s="321"/>
      <c r="C17" s="321"/>
      <c r="D17" s="321"/>
      <c r="E17" s="321"/>
      <c r="F17" s="322"/>
      <c r="G17" s="322"/>
      <c r="H17" s="322"/>
      <c r="I17" s="322"/>
      <c r="J17" s="322"/>
      <c r="K17" s="318"/>
      <c r="L17" s="318"/>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8"/>
      <c r="AK17" s="318"/>
      <c r="AL17" s="318"/>
      <c r="AM17" s="319"/>
    </row>
    <row r="18" spans="1:54" ht="24" customHeight="1">
      <c r="A18" s="320"/>
      <c r="B18" s="321"/>
      <c r="C18" s="321"/>
      <c r="D18" s="321"/>
      <c r="E18" s="321"/>
      <c r="F18" s="322"/>
      <c r="G18" s="322"/>
      <c r="H18" s="322"/>
      <c r="I18" s="322"/>
      <c r="J18" s="322"/>
      <c r="K18" s="318"/>
      <c r="L18" s="318"/>
      <c r="M18" s="318"/>
      <c r="N18" s="318"/>
      <c r="O18" s="318"/>
      <c r="P18" s="318"/>
      <c r="Q18" s="318"/>
      <c r="R18" s="318"/>
      <c r="S18" s="318"/>
      <c r="T18" s="318"/>
      <c r="U18" s="318"/>
      <c r="V18" s="318"/>
      <c r="W18" s="318"/>
      <c r="X18" s="318"/>
      <c r="Y18" s="318"/>
      <c r="Z18" s="318"/>
      <c r="AA18" s="318"/>
      <c r="AB18" s="318"/>
      <c r="AC18" s="318"/>
      <c r="AD18" s="318"/>
      <c r="AE18" s="318"/>
      <c r="AF18" s="318"/>
      <c r="AG18" s="318"/>
      <c r="AH18" s="318"/>
      <c r="AI18" s="318"/>
      <c r="AJ18" s="318"/>
      <c r="AK18" s="318"/>
      <c r="AL18" s="318"/>
      <c r="AM18" s="319"/>
    </row>
    <row r="19" spans="1:54" ht="24" customHeight="1" thickBot="1">
      <c r="A19" s="323"/>
      <c r="B19" s="324"/>
      <c r="C19" s="324"/>
      <c r="D19" s="324"/>
      <c r="E19" s="325"/>
      <c r="F19" s="326"/>
      <c r="G19" s="327"/>
      <c r="H19" s="327"/>
      <c r="I19" s="327"/>
      <c r="J19" s="328"/>
      <c r="K19" s="316"/>
      <c r="L19" s="316"/>
      <c r="M19" s="316"/>
      <c r="N19" s="316"/>
      <c r="O19" s="316"/>
      <c r="P19" s="316"/>
      <c r="Q19" s="316"/>
      <c r="R19" s="316"/>
      <c r="S19" s="316"/>
      <c r="T19" s="316"/>
      <c r="U19" s="316"/>
      <c r="V19" s="316"/>
      <c r="W19" s="316"/>
      <c r="X19" s="316"/>
      <c r="Y19" s="316"/>
      <c r="Z19" s="316"/>
      <c r="AA19" s="316"/>
      <c r="AB19" s="316"/>
      <c r="AC19" s="316"/>
      <c r="AD19" s="316"/>
      <c r="AE19" s="316"/>
      <c r="AF19" s="316"/>
      <c r="AG19" s="316"/>
      <c r="AH19" s="316"/>
      <c r="AI19" s="316"/>
      <c r="AJ19" s="316"/>
      <c r="AK19" s="316"/>
      <c r="AL19" s="316"/>
      <c r="AM19" s="317"/>
      <c r="AU19" s="183"/>
    </row>
    <row r="20" spans="1:54" ht="22.5" customHeight="1" thickTop="1" thickBot="1">
      <c r="A20" s="329" t="s">
        <v>62</v>
      </c>
      <c r="B20" s="330"/>
      <c r="C20" s="330"/>
      <c r="D20" s="330"/>
      <c r="E20" s="330"/>
      <c r="F20" s="399">
        <f>SUM(F13:J19)</f>
        <v>10000</v>
      </c>
      <c r="G20" s="400"/>
      <c r="H20" s="400"/>
      <c r="I20" s="400"/>
      <c r="J20" s="401"/>
      <c r="K20" s="314"/>
      <c r="L20" s="314"/>
      <c r="M20" s="314"/>
      <c r="N20" s="314"/>
      <c r="O20" s="314"/>
      <c r="P20" s="314"/>
      <c r="Q20" s="314"/>
      <c r="R20" s="314"/>
      <c r="S20" s="314"/>
      <c r="T20" s="314"/>
      <c r="U20" s="314"/>
      <c r="V20" s="314"/>
      <c r="W20" s="314"/>
      <c r="X20" s="314"/>
      <c r="Y20" s="314"/>
      <c r="Z20" s="314"/>
      <c r="AA20" s="314"/>
      <c r="AB20" s="314"/>
      <c r="AC20" s="314"/>
      <c r="AD20" s="314"/>
      <c r="AE20" s="314"/>
      <c r="AF20" s="314"/>
      <c r="AG20" s="314"/>
      <c r="AH20" s="314"/>
      <c r="AI20" s="314"/>
      <c r="AJ20" s="314"/>
      <c r="AK20" s="314"/>
      <c r="AL20" s="314"/>
      <c r="AM20" s="315"/>
    </row>
    <row r="21" spans="1:54" ht="21.75" customHeight="1" thickBot="1">
      <c r="A21" s="184"/>
      <c r="B21" s="184"/>
      <c r="C21" s="184"/>
      <c r="D21" s="184"/>
      <c r="E21" s="184"/>
      <c r="F21" s="185"/>
      <c r="G21" s="185"/>
      <c r="H21" s="185"/>
      <c r="I21" s="185"/>
      <c r="J21" s="185"/>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186"/>
      <c r="AM21" s="186"/>
    </row>
    <row r="22" spans="1:54" ht="24.75" customHeight="1" thickBot="1">
      <c r="A22" s="402" t="s">
        <v>156</v>
      </c>
      <c r="B22" s="403"/>
      <c r="C22" s="403"/>
      <c r="D22" s="403"/>
      <c r="E22" s="403"/>
      <c r="F22" s="403"/>
      <c r="G22" s="403"/>
      <c r="H22" s="403"/>
      <c r="I22" s="403"/>
      <c r="J22" s="403"/>
      <c r="K22" s="403"/>
      <c r="L22" s="403"/>
      <c r="M22" s="403"/>
      <c r="N22" s="403"/>
      <c r="O22" s="403"/>
      <c r="P22" s="403"/>
      <c r="Q22" s="403"/>
      <c r="R22" s="403"/>
      <c r="S22" s="403"/>
      <c r="T22" s="403"/>
      <c r="U22" s="403"/>
      <c r="V22" s="403"/>
      <c r="W22" s="403"/>
      <c r="X22" s="403"/>
      <c r="Y22" s="403"/>
      <c r="Z22" s="403"/>
      <c r="AA22" s="403"/>
      <c r="AB22" s="403"/>
      <c r="AC22" s="403"/>
      <c r="AD22" s="403"/>
      <c r="AE22" s="403"/>
      <c r="AF22" s="403"/>
      <c r="AG22" s="403"/>
      <c r="AH22" s="403"/>
      <c r="AI22" s="403"/>
      <c r="AJ22" s="403"/>
      <c r="AK22" s="403"/>
      <c r="AL22" s="403"/>
      <c r="AM22" s="404"/>
      <c r="AP22" s="187" t="str">
        <f>IF(COUNTIF(A23:A27,"○")=4,"都道府県へ直接申請","NG")</f>
        <v>都道府県へ直接申請</v>
      </c>
    </row>
    <row r="23" spans="1:54" s="2" customFormat="1" ht="29.25" customHeight="1">
      <c r="A23" s="405" t="s">
        <v>256</v>
      </c>
      <c r="B23" s="391" t="s">
        <v>221</v>
      </c>
      <c r="C23" s="391"/>
      <c r="D23" s="391"/>
      <c r="E23" s="391"/>
      <c r="F23" s="391"/>
      <c r="G23" s="391"/>
      <c r="H23" s="391"/>
      <c r="I23" s="391"/>
      <c r="J23" s="391"/>
      <c r="K23" s="391"/>
      <c r="L23" s="391"/>
      <c r="M23" s="391"/>
      <c r="N23" s="391"/>
      <c r="O23" s="391"/>
      <c r="P23" s="391"/>
      <c r="Q23" s="391"/>
      <c r="R23" s="391"/>
      <c r="S23" s="391"/>
      <c r="T23" s="391"/>
      <c r="U23" s="391"/>
      <c r="V23" s="391"/>
      <c r="W23" s="391"/>
      <c r="X23" s="391"/>
      <c r="Y23" s="391"/>
      <c r="Z23" s="391"/>
      <c r="AA23" s="391"/>
      <c r="AB23" s="391"/>
      <c r="AC23" s="391"/>
      <c r="AD23" s="391"/>
      <c r="AE23" s="391"/>
      <c r="AF23" s="391"/>
      <c r="AG23" s="391"/>
      <c r="AH23" s="391"/>
      <c r="AI23" s="391"/>
      <c r="AJ23" s="391"/>
      <c r="AK23" s="391"/>
      <c r="AL23" s="391"/>
      <c r="AM23" s="392"/>
      <c r="AN23" s="158"/>
      <c r="AO23" s="158"/>
      <c r="AP23" s="159"/>
      <c r="AQ23" s="158"/>
      <c r="AR23" s="158"/>
      <c r="AS23" s="158"/>
      <c r="AT23" s="158"/>
      <c r="AU23" s="158"/>
      <c r="AV23" s="158"/>
      <c r="AW23" s="158"/>
      <c r="AX23" s="158"/>
      <c r="AY23" s="158"/>
      <c r="AZ23" s="158"/>
      <c r="BA23" s="158"/>
      <c r="BB23" s="158"/>
    </row>
    <row r="24" spans="1:54" s="2" customFormat="1" ht="38.25" customHeight="1" thickBot="1">
      <c r="A24" s="406"/>
      <c r="B24" s="188"/>
      <c r="C24" s="407" t="s">
        <v>159</v>
      </c>
      <c r="D24" s="407"/>
      <c r="E24" s="407"/>
      <c r="F24" s="407"/>
      <c r="G24" s="407"/>
      <c r="H24" s="407"/>
      <c r="I24" s="407"/>
      <c r="J24" s="407"/>
      <c r="K24" s="407"/>
      <c r="L24" s="407"/>
      <c r="M24" s="407"/>
      <c r="N24" s="407"/>
      <c r="O24" s="407"/>
      <c r="P24" s="407"/>
      <c r="Q24" s="407"/>
      <c r="R24" s="407"/>
      <c r="S24" s="407"/>
      <c r="T24" s="407"/>
      <c r="U24" s="407"/>
      <c r="V24" s="407"/>
      <c r="W24" s="407"/>
      <c r="X24" s="407"/>
      <c r="Y24" s="407"/>
      <c r="Z24" s="407"/>
      <c r="AA24" s="407"/>
      <c r="AB24" s="407"/>
      <c r="AC24" s="407"/>
      <c r="AD24" s="407"/>
      <c r="AE24" s="407"/>
      <c r="AF24" s="407"/>
      <c r="AG24" s="407"/>
      <c r="AH24" s="407"/>
      <c r="AI24" s="407"/>
      <c r="AJ24" s="407"/>
      <c r="AK24" s="407"/>
      <c r="AL24" s="407"/>
      <c r="AM24" s="408"/>
      <c r="AN24" s="189"/>
      <c r="AO24" s="181"/>
      <c r="AP24" s="159"/>
      <c r="AQ24" s="158"/>
      <c r="AR24" s="158"/>
      <c r="AS24" s="158"/>
      <c r="AT24" s="158"/>
      <c r="AU24" s="158"/>
      <c r="AV24" s="158"/>
      <c r="AW24" s="158"/>
      <c r="AX24" s="158"/>
      <c r="AY24" s="158"/>
      <c r="AZ24" s="158"/>
      <c r="BA24" s="158"/>
      <c r="BB24" s="158"/>
    </row>
    <row r="25" spans="1:54" s="2" customFormat="1" ht="30.75" customHeight="1" thickBot="1">
      <c r="A25" s="190" t="s">
        <v>256</v>
      </c>
      <c r="B25" s="393" t="s">
        <v>223</v>
      </c>
      <c r="C25" s="393"/>
      <c r="D25" s="393"/>
      <c r="E25" s="393"/>
      <c r="F25" s="393"/>
      <c r="G25" s="393"/>
      <c r="H25" s="393"/>
      <c r="I25" s="393"/>
      <c r="J25" s="393"/>
      <c r="K25" s="393"/>
      <c r="L25" s="393"/>
      <c r="M25" s="393"/>
      <c r="N25" s="393"/>
      <c r="O25" s="393"/>
      <c r="P25" s="393"/>
      <c r="Q25" s="393"/>
      <c r="R25" s="393"/>
      <c r="S25" s="393"/>
      <c r="T25" s="393"/>
      <c r="U25" s="393"/>
      <c r="V25" s="393"/>
      <c r="W25" s="393"/>
      <c r="X25" s="393"/>
      <c r="Y25" s="393"/>
      <c r="Z25" s="393"/>
      <c r="AA25" s="393"/>
      <c r="AB25" s="393"/>
      <c r="AC25" s="393"/>
      <c r="AD25" s="393"/>
      <c r="AE25" s="393"/>
      <c r="AF25" s="393"/>
      <c r="AG25" s="393"/>
      <c r="AH25" s="393"/>
      <c r="AI25" s="393"/>
      <c r="AJ25" s="393"/>
      <c r="AK25" s="393"/>
      <c r="AL25" s="393"/>
      <c r="AM25" s="394"/>
      <c r="AN25" s="158"/>
      <c r="AO25" s="158"/>
      <c r="AP25" s="159"/>
      <c r="AQ25" s="158"/>
      <c r="AR25" s="158"/>
      <c r="AS25" s="158"/>
      <c r="AT25" s="158"/>
      <c r="AU25" s="158"/>
      <c r="AV25" s="158"/>
      <c r="AW25" s="158"/>
      <c r="AX25" s="158"/>
      <c r="AY25" s="158"/>
      <c r="AZ25" s="158"/>
      <c r="BA25" s="158"/>
      <c r="BB25" s="158"/>
    </row>
    <row r="26" spans="1:54" ht="25.5" customHeight="1" thickBot="1">
      <c r="A26" s="190" t="s">
        <v>256</v>
      </c>
      <c r="B26" s="395" t="s">
        <v>222</v>
      </c>
      <c r="C26" s="395"/>
      <c r="D26" s="395"/>
      <c r="E26" s="395"/>
      <c r="F26" s="395"/>
      <c r="G26" s="395"/>
      <c r="H26" s="395"/>
      <c r="I26" s="395"/>
      <c r="J26" s="395"/>
      <c r="K26" s="395"/>
      <c r="L26" s="395"/>
      <c r="M26" s="395"/>
      <c r="N26" s="395"/>
      <c r="O26" s="395"/>
      <c r="P26" s="395"/>
      <c r="Q26" s="395"/>
      <c r="R26" s="395"/>
      <c r="S26" s="395"/>
      <c r="T26" s="395"/>
      <c r="U26" s="395"/>
      <c r="V26" s="395"/>
      <c r="W26" s="395"/>
      <c r="X26" s="395"/>
      <c r="Y26" s="395"/>
      <c r="Z26" s="395"/>
      <c r="AA26" s="395"/>
      <c r="AB26" s="395"/>
      <c r="AC26" s="395"/>
      <c r="AD26" s="395"/>
      <c r="AE26" s="395"/>
      <c r="AF26" s="395"/>
      <c r="AG26" s="395"/>
      <c r="AH26" s="395"/>
      <c r="AI26" s="395"/>
      <c r="AJ26" s="395"/>
      <c r="AK26" s="395"/>
      <c r="AL26" s="395"/>
      <c r="AM26" s="396"/>
    </row>
    <row r="27" spans="1:54" ht="25.5" customHeight="1" thickBot="1">
      <c r="A27" s="190" t="s">
        <v>256</v>
      </c>
      <c r="B27" s="389" t="s">
        <v>157</v>
      </c>
      <c r="C27" s="389"/>
      <c r="D27" s="389"/>
      <c r="E27" s="389"/>
      <c r="F27" s="389"/>
      <c r="G27" s="389"/>
      <c r="H27" s="389"/>
      <c r="I27" s="389"/>
      <c r="J27" s="389"/>
      <c r="K27" s="389"/>
      <c r="L27" s="389"/>
      <c r="M27" s="389"/>
      <c r="N27" s="389"/>
      <c r="O27" s="389"/>
      <c r="P27" s="389"/>
      <c r="Q27" s="389"/>
      <c r="R27" s="389"/>
      <c r="S27" s="389"/>
      <c r="T27" s="389"/>
      <c r="U27" s="389"/>
      <c r="V27" s="389"/>
      <c r="W27" s="389"/>
      <c r="X27" s="389"/>
      <c r="Y27" s="389"/>
      <c r="Z27" s="389"/>
      <c r="AA27" s="389"/>
      <c r="AB27" s="389"/>
      <c r="AC27" s="389"/>
      <c r="AD27" s="389"/>
      <c r="AE27" s="389"/>
      <c r="AF27" s="389"/>
      <c r="AG27" s="389"/>
      <c r="AH27" s="389"/>
      <c r="AI27" s="389"/>
      <c r="AJ27" s="389"/>
      <c r="AK27" s="389"/>
      <c r="AL27" s="389"/>
      <c r="AM27" s="390"/>
    </row>
    <row r="28" spans="1:54" ht="18" customHeight="1"/>
    <row r="29" spans="1:54" ht="13.5" customHeight="1">
      <c r="A29" s="191"/>
      <c r="B29" s="191"/>
      <c r="C29" s="191"/>
      <c r="D29" s="191"/>
      <c r="E29" s="191"/>
      <c r="F29" s="191"/>
      <c r="G29" s="191"/>
      <c r="H29" s="191"/>
      <c r="I29" s="191"/>
      <c r="J29" s="191"/>
      <c r="K29" s="191"/>
      <c r="L29" s="191"/>
      <c r="M29" s="191"/>
      <c r="N29" s="191"/>
      <c r="O29" s="191"/>
      <c r="P29" s="191"/>
      <c r="Q29" s="191"/>
      <c r="R29" s="191"/>
      <c r="S29" s="191"/>
      <c r="T29" s="192"/>
      <c r="U29" s="192"/>
      <c r="V29" s="192"/>
      <c r="W29" s="192"/>
      <c r="X29" s="193"/>
      <c r="Y29" s="193"/>
      <c r="Z29" s="193"/>
      <c r="AA29" s="194"/>
      <c r="AB29" s="194"/>
      <c r="AC29" s="194"/>
      <c r="AD29" s="194"/>
      <c r="AE29" s="194"/>
      <c r="AF29" s="194"/>
      <c r="AG29" s="194"/>
      <c r="AH29" s="194"/>
      <c r="AI29" s="194"/>
      <c r="AJ29" s="194"/>
      <c r="AK29" s="194"/>
      <c r="AL29" s="194"/>
      <c r="AM29" s="194"/>
    </row>
    <row r="30" spans="1:54" ht="13.5" customHeight="1">
      <c r="A30" s="191"/>
      <c r="B30" s="191"/>
      <c r="C30" s="191"/>
      <c r="D30" s="191"/>
      <c r="E30" s="191"/>
      <c r="F30" s="191"/>
      <c r="G30" s="191"/>
      <c r="H30" s="191"/>
      <c r="I30" s="191"/>
      <c r="J30" s="191"/>
      <c r="K30" s="191"/>
      <c r="L30" s="191"/>
      <c r="M30" s="191"/>
      <c r="N30" s="191"/>
      <c r="O30" s="191"/>
      <c r="P30" s="191"/>
      <c r="Q30" s="191"/>
      <c r="R30" s="191"/>
      <c r="S30" s="191"/>
      <c r="T30" s="192"/>
      <c r="U30" s="192"/>
      <c r="V30" s="192"/>
      <c r="W30" s="192"/>
      <c r="X30" s="193"/>
      <c r="Y30" s="193"/>
      <c r="Z30" s="193"/>
      <c r="AA30" s="194"/>
      <c r="AB30" s="194"/>
      <c r="AC30" s="194"/>
      <c r="AD30" s="194"/>
      <c r="AE30" s="194"/>
      <c r="AF30" s="194"/>
      <c r="AG30" s="194"/>
      <c r="AH30" s="194"/>
      <c r="AI30" s="194"/>
      <c r="AJ30" s="194"/>
      <c r="AK30" s="194"/>
      <c r="AL30" s="194"/>
      <c r="AM30" s="194"/>
    </row>
    <row r="31" spans="1:54" s="3" customFormat="1" ht="18.75" hidden="1" customHeight="1">
      <c r="A31" s="195"/>
      <c r="B31" s="195"/>
      <c r="C31" s="196" t="s">
        <v>133</v>
      </c>
      <c r="D31" s="195"/>
      <c r="E31" s="195"/>
      <c r="F31" s="195"/>
      <c r="G31" s="195"/>
      <c r="H31" s="195"/>
      <c r="I31" s="195"/>
      <c r="J31" s="195"/>
      <c r="K31" s="195"/>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5"/>
      <c r="AM31" s="195"/>
      <c r="AN31" s="195"/>
      <c r="AO31" s="195"/>
      <c r="AP31" s="196"/>
      <c r="AQ31" s="195"/>
      <c r="AR31" s="195"/>
      <c r="AS31" s="195"/>
      <c r="AT31" s="195"/>
      <c r="AU31" s="195"/>
      <c r="AV31" s="195"/>
      <c r="AW31" s="195"/>
      <c r="AX31" s="195"/>
      <c r="AY31" s="195"/>
      <c r="AZ31" s="195"/>
      <c r="BA31" s="195"/>
      <c r="BB31" s="195"/>
    </row>
    <row r="32" spans="1:54" s="3" customFormat="1" ht="18.75" hidden="1" customHeight="1">
      <c r="A32" s="195">
        <v>1</v>
      </c>
      <c r="B32" s="197" t="s">
        <v>72</v>
      </c>
      <c r="C32" s="198">
        <v>10000</v>
      </c>
      <c r="D32" s="195" t="s">
        <v>73</v>
      </c>
      <c r="E32" s="199"/>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6"/>
      <c r="AQ32" s="195"/>
      <c r="AR32" s="195"/>
      <c r="AS32" s="195"/>
      <c r="AT32" s="195"/>
      <c r="AU32" s="195"/>
      <c r="AV32" s="195"/>
      <c r="AW32" s="195"/>
      <c r="AX32" s="195"/>
      <c r="AY32" s="195"/>
      <c r="AZ32" s="195"/>
      <c r="BA32" s="195"/>
      <c r="BB32" s="195"/>
    </row>
    <row r="33" spans="1:54" s="3" customFormat="1" ht="18.75" hidden="1" customHeight="1">
      <c r="A33" s="195">
        <v>2</v>
      </c>
      <c r="B33" s="197" t="s">
        <v>74</v>
      </c>
      <c r="C33" s="198">
        <v>15000</v>
      </c>
      <c r="D33" s="195" t="s">
        <v>73</v>
      </c>
      <c r="E33" s="199"/>
      <c r="F33" s="195"/>
      <c r="G33" s="195"/>
      <c r="H33" s="195"/>
      <c r="I33" s="195"/>
      <c r="J33" s="195"/>
      <c r="K33" s="195"/>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6"/>
      <c r="AQ33" s="195"/>
      <c r="AR33" s="195"/>
      <c r="AS33" s="195"/>
      <c r="AT33" s="195"/>
      <c r="AU33" s="195"/>
      <c r="AV33" s="195"/>
      <c r="AW33" s="195"/>
      <c r="AX33" s="195"/>
      <c r="AY33" s="195"/>
      <c r="AZ33" s="195"/>
      <c r="BA33" s="195"/>
      <c r="BB33" s="195"/>
    </row>
    <row r="34" spans="1:54" s="3" customFormat="1" ht="18.75" hidden="1" customHeight="1">
      <c r="A34" s="195">
        <v>3</v>
      </c>
      <c r="B34" s="197" t="s">
        <v>75</v>
      </c>
      <c r="C34" s="198">
        <v>20000</v>
      </c>
      <c r="D34" s="195" t="s">
        <v>73</v>
      </c>
      <c r="E34" s="199"/>
      <c r="F34" s="195"/>
      <c r="G34" s="195"/>
      <c r="H34" s="195"/>
      <c r="I34" s="195"/>
      <c r="J34" s="195"/>
      <c r="K34" s="195"/>
      <c r="L34" s="195"/>
      <c r="M34" s="195"/>
      <c r="N34" s="195"/>
      <c r="O34" s="195"/>
      <c r="P34" s="195"/>
      <c r="Q34" s="195"/>
      <c r="R34" s="195"/>
      <c r="S34" s="195"/>
      <c r="T34" s="195"/>
      <c r="U34" s="195"/>
      <c r="V34" s="195"/>
      <c r="W34" s="195"/>
      <c r="X34" s="195"/>
      <c r="Y34" s="195"/>
      <c r="Z34" s="195"/>
      <c r="AA34" s="195"/>
      <c r="AB34" s="195"/>
      <c r="AC34" s="195"/>
      <c r="AD34" s="195"/>
      <c r="AE34" s="195"/>
      <c r="AF34" s="195"/>
      <c r="AG34" s="195"/>
      <c r="AH34" s="195"/>
      <c r="AI34" s="195"/>
      <c r="AJ34" s="195"/>
      <c r="AK34" s="195"/>
      <c r="AL34" s="195"/>
      <c r="AM34" s="195"/>
      <c r="AN34" s="195"/>
      <c r="AO34" s="195"/>
      <c r="AP34" s="196"/>
      <c r="AQ34" s="195"/>
      <c r="AR34" s="195"/>
      <c r="AS34" s="195"/>
      <c r="AT34" s="195"/>
      <c r="AU34" s="195"/>
      <c r="AV34" s="195"/>
      <c r="AW34" s="195"/>
      <c r="AX34" s="195"/>
      <c r="AY34" s="195"/>
      <c r="AZ34" s="195"/>
      <c r="BA34" s="195"/>
      <c r="BB34" s="195"/>
    </row>
    <row r="35" spans="1:54" s="3" customFormat="1" ht="18.75" hidden="1" customHeight="1">
      <c r="A35" s="195">
        <v>4</v>
      </c>
      <c r="B35" s="197" t="s">
        <v>76</v>
      </c>
      <c r="C35" s="198">
        <v>10000</v>
      </c>
      <c r="D35" s="195" t="s">
        <v>73</v>
      </c>
      <c r="E35" s="199"/>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6"/>
      <c r="AQ35" s="195"/>
      <c r="AR35" s="195"/>
      <c r="AS35" s="195"/>
      <c r="AT35" s="195"/>
      <c r="AU35" s="195"/>
      <c r="AV35" s="195"/>
      <c r="AW35" s="195"/>
      <c r="AX35" s="195"/>
      <c r="AY35" s="195"/>
      <c r="AZ35" s="195"/>
      <c r="BA35" s="195"/>
      <c r="BB35" s="195"/>
    </row>
    <row r="36" spans="1:54" s="3" customFormat="1" ht="18.75" hidden="1" customHeight="1">
      <c r="A36" s="195">
        <v>5</v>
      </c>
      <c r="B36" s="197" t="s">
        <v>17</v>
      </c>
      <c r="C36" s="198">
        <v>10000</v>
      </c>
      <c r="D36" s="195" t="s">
        <v>73</v>
      </c>
      <c r="E36" s="199"/>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6"/>
      <c r="AQ36" s="195"/>
      <c r="AR36" s="195"/>
      <c r="AS36" s="195"/>
      <c r="AT36" s="195"/>
      <c r="AU36" s="195"/>
      <c r="AV36" s="195"/>
      <c r="AW36" s="195"/>
      <c r="AX36" s="195"/>
      <c r="AY36" s="195"/>
      <c r="AZ36" s="195"/>
      <c r="BA36" s="195"/>
      <c r="BB36" s="195"/>
    </row>
    <row r="37" spans="1:54" s="3" customFormat="1" ht="18.75" hidden="1" customHeight="1">
      <c r="A37" s="195">
        <v>6</v>
      </c>
      <c r="B37" s="197" t="s">
        <v>77</v>
      </c>
      <c r="C37" s="198">
        <v>10000</v>
      </c>
      <c r="D37" s="195" t="s">
        <v>73</v>
      </c>
      <c r="E37" s="199"/>
      <c r="F37" s="195"/>
      <c r="G37" s="195"/>
      <c r="H37" s="195"/>
      <c r="I37" s="195"/>
      <c r="J37" s="195"/>
      <c r="K37" s="195"/>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5"/>
      <c r="AJ37" s="195"/>
      <c r="AK37" s="195"/>
      <c r="AL37" s="195"/>
      <c r="AM37" s="195"/>
      <c r="AN37" s="195"/>
      <c r="AO37" s="195"/>
      <c r="AP37" s="196"/>
      <c r="AQ37" s="195"/>
      <c r="AR37" s="195"/>
      <c r="AS37" s="195"/>
      <c r="AT37" s="195"/>
      <c r="AU37" s="195"/>
      <c r="AV37" s="195"/>
      <c r="AW37" s="195"/>
      <c r="AX37" s="195"/>
      <c r="AY37" s="195"/>
      <c r="AZ37" s="195"/>
      <c r="BA37" s="195"/>
      <c r="BB37" s="195"/>
    </row>
    <row r="38" spans="1:54" s="3" customFormat="1" ht="18.75" hidden="1" customHeight="1">
      <c r="A38" s="195">
        <v>7</v>
      </c>
      <c r="B38" s="197" t="s">
        <v>78</v>
      </c>
      <c r="C38" s="198">
        <v>15000</v>
      </c>
      <c r="D38" s="195" t="s">
        <v>73</v>
      </c>
      <c r="E38" s="199"/>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195"/>
      <c r="AL38" s="195"/>
      <c r="AM38" s="195"/>
      <c r="AN38" s="195"/>
      <c r="AO38" s="195"/>
      <c r="AP38" s="196"/>
      <c r="AQ38" s="195"/>
      <c r="AR38" s="195"/>
      <c r="AS38" s="195"/>
      <c r="AT38" s="195"/>
      <c r="AU38" s="195"/>
      <c r="AV38" s="195"/>
      <c r="AW38" s="195"/>
      <c r="AX38" s="195"/>
      <c r="AY38" s="195"/>
      <c r="AZ38" s="195"/>
      <c r="BA38" s="195"/>
      <c r="BB38" s="195"/>
    </row>
    <row r="39" spans="1:54" s="3" customFormat="1" ht="18.75" hidden="1" customHeight="1">
      <c r="A39" s="195">
        <v>8</v>
      </c>
      <c r="B39" s="197" t="s">
        <v>79</v>
      </c>
      <c r="C39" s="198">
        <v>20000</v>
      </c>
      <c r="D39" s="195" t="s">
        <v>73</v>
      </c>
      <c r="E39" s="199"/>
      <c r="F39" s="195"/>
      <c r="G39" s="195"/>
      <c r="H39" s="195"/>
      <c r="I39" s="195"/>
      <c r="J39" s="195"/>
      <c r="K39" s="195"/>
      <c r="L39" s="195"/>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195"/>
      <c r="AJ39" s="195"/>
      <c r="AK39" s="195"/>
      <c r="AL39" s="195"/>
      <c r="AM39" s="195"/>
      <c r="AN39" s="195"/>
      <c r="AO39" s="195"/>
      <c r="AP39" s="196"/>
      <c r="AQ39" s="195"/>
      <c r="AR39" s="195"/>
      <c r="AS39" s="195"/>
      <c r="AT39" s="195"/>
      <c r="AU39" s="195"/>
      <c r="AV39" s="195"/>
      <c r="AW39" s="195"/>
      <c r="AX39" s="195"/>
      <c r="AY39" s="195"/>
      <c r="AZ39" s="195"/>
      <c r="BA39" s="195"/>
      <c r="BB39" s="195"/>
    </row>
    <row r="40" spans="1:54" s="3" customFormat="1" ht="18.75" hidden="1" customHeight="1">
      <c r="A40" s="195">
        <v>9</v>
      </c>
      <c r="B40" s="197" t="s">
        <v>38</v>
      </c>
      <c r="C40" s="198">
        <v>10000</v>
      </c>
      <c r="D40" s="195" t="s">
        <v>73</v>
      </c>
      <c r="E40" s="199"/>
      <c r="F40" s="195"/>
      <c r="G40" s="195"/>
      <c r="H40" s="195"/>
      <c r="I40" s="195"/>
      <c r="J40" s="195"/>
      <c r="K40" s="195"/>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c r="AK40" s="195"/>
      <c r="AL40" s="195"/>
      <c r="AM40" s="195"/>
      <c r="AN40" s="195"/>
      <c r="AO40" s="195"/>
      <c r="AP40" s="196"/>
      <c r="AQ40" s="195"/>
      <c r="AR40" s="195"/>
      <c r="AS40" s="195"/>
      <c r="AT40" s="195"/>
      <c r="AU40" s="195"/>
      <c r="AV40" s="195"/>
      <c r="AW40" s="195"/>
      <c r="AX40" s="195"/>
      <c r="AY40" s="195"/>
      <c r="AZ40" s="195"/>
      <c r="BA40" s="195"/>
      <c r="BB40" s="195"/>
    </row>
    <row r="41" spans="1:54" s="3" customFormat="1" ht="18.75" hidden="1" customHeight="1">
      <c r="A41" s="195">
        <v>10</v>
      </c>
      <c r="B41" s="197" t="s">
        <v>134</v>
      </c>
      <c r="C41" s="198">
        <v>5000</v>
      </c>
      <c r="D41" s="195" t="s">
        <v>73</v>
      </c>
      <c r="E41" s="199"/>
      <c r="F41" s="195"/>
      <c r="G41" s="195"/>
      <c r="H41" s="195"/>
      <c r="I41" s="195"/>
      <c r="J41" s="195"/>
      <c r="K41" s="195"/>
      <c r="L41" s="195"/>
      <c r="M41" s="195"/>
      <c r="N41" s="195"/>
      <c r="O41" s="195"/>
      <c r="P41" s="195"/>
      <c r="Q41" s="195"/>
      <c r="R41" s="195"/>
      <c r="S41" s="195"/>
      <c r="T41" s="195"/>
      <c r="U41" s="195"/>
      <c r="V41" s="195"/>
      <c r="W41" s="195"/>
      <c r="X41" s="195"/>
      <c r="Y41" s="195"/>
      <c r="Z41" s="195"/>
      <c r="AA41" s="195"/>
      <c r="AB41" s="195"/>
      <c r="AC41" s="195"/>
      <c r="AD41" s="195"/>
      <c r="AE41" s="195"/>
      <c r="AF41" s="195"/>
      <c r="AG41" s="195"/>
      <c r="AH41" s="195"/>
      <c r="AI41" s="195"/>
      <c r="AJ41" s="195"/>
      <c r="AK41" s="195"/>
      <c r="AL41" s="195"/>
      <c r="AM41" s="195"/>
      <c r="AN41" s="195"/>
      <c r="AO41" s="195"/>
      <c r="AP41" s="196"/>
      <c r="AQ41" s="195"/>
      <c r="AR41" s="195"/>
      <c r="AS41" s="195"/>
      <c r="AT41" s="195"/>
      <c r="AU41" s="195"/>
      <c r="AV41" s="195"/>
      <c r="AW41" s="195"/>
      <c r="AX41" s="195"/>
      <c r="AY41" s="195"/>
      <c r="AZ41" s="195"/>
      <c r="BA41" s="195"/>
      <c r="BB41" s="195"/>
    </row>
    <row r="42" spans="1:54" s="3" customFormat="1" ht="18.75" hidden="1" customHeight="1">
      <c r="A42" s="195">
        <v>11</v>
      </c>
      <c r="B42" s="195" t="s">
        <v>135</v>
      </c>
      <c r="C42" s="198">
        <v>10000</v>
      </c>
      <c r="D42" s="195" t="s">
        <v>73</v>
      </c>
      <c r="E42" s="199"/>
      <c r="F42" s="195"/>
      <c r="G42" s="195"/>
      <c r="H42" s="195"/>
      <c r="I42" s="195"/>
      <c r="J42" s="195"/>
      <c r="K42" s="195"/>
      <c r="L42" s="195"/>
      <c r="M42" s="195"/>
      <c r="N42" s="195"/>
      <c r="O42" s="195"/>
      <c r="P42" s="195"/>
      <c r="Q42" s="195"/>
      <c r="R42" s="195"/>
      <c r="S42" s="195"/>
      <c r="T42" s="195"/>
      <c r="U42" s="195"/>
      <c r="V42" s="195"/>
      <c r="W42" s="195"/>
      <c r="X42" s="195"/>
      <c r="Y42" s="195"/>
      <c r="Z42" s="195"/>
      <c r="AA42" s="195"/>
      <c r="AB42" s="195"/>
      <c r="AC42" s="195"/>
      <c r="AD42" s="195"/>
      <c r="AE42" s="195"/>
      <c r="AF42" s="195"/>
      <c r="AG42" s="195"/>
      <c r="AH42" s="195"/>
      <c r="AI42" s="195"/>
      <c r="AJ42" s="195"/>
      <c r="AK42" s="195"/>
      <c r="AL42" s="195"/>
      <c r="AM42" s="195"/>
      <c r="AN42" s="195"/>
      <c r="AO42" s="195"/>
      <c r="AP42" s="196"/>
      <c r="AQ42" s="195"/>
      <c r="AR42" s="195"/>
      <c r="AS42" s="195"/>
      <c r="AT42" s="195"/>
      <c r="AU42" s="195"/>
      <c r="AV42" s="195"/>
      <c r="AW42" s="195"/>
      <c r="AX42" s="195"/>
      <c r="AY42" s="195"/>
      <c r="AZ42" s="195"/>
      <c r="BA42" s="195"/>
      <c r="BB42" s="195"/>
    </row>
    <row r="43" spans="1:54" s="3" customFormat="1" ht="18.75" hidden="1" customHeight="1">
      <c r="A43" s="195">
        <v>12</v>
      </c>
      <c r="B43" s="195" t="s">
        <v>84</v>
      </c>
      <c r="C43" s="198">
        <v>10000</v>
      </c>
      <c r="D43" s="195" t="s">
        <v>73</v>
      </c>
      <c r="E43" s="199"/>
      <c r="F43" s="195"/>
      <c r="G43" s="195"/>
      <c r="H43" s="195"/>
      <c r="I43" s="195"/>
      <c r="J43" s="195"/>
      <c r="K43" s="195"/>
      <c r="L43" s="195"/>
      <c r="M43" s="195"/>
      <c r="N43" s="195"/>
      <c r="O43" s="195"/>
      <c r="P43" s="195"/>
      <c r="Q43" s="195"/>
      <c r="R43" s="195"/>
      <c r="S43" s="195"/>
      <c r="T43" s="195"/>
      <c r="U43" s="195"/>
      <c r="V43" s="195"/>
      <c r="W43" s="195"/>
      <c r="X43" s="195"/>
      <c r="Y43" s="195"/>
      <c r="Z43" s="195"/>
      <c r="AA43" s="195"/>
      <c r="AB43" s="195"/>
      <c r="AC43" s="195"/>
      <c r="AD43" s="195"/>
      <c r="AE43" s="195"/>
      <c r="AF43" s="195"/>
      <c r="AG43" s="195"/>
      <c r="AH43" s="195"/>
      <c r="AI43" s="195"/>
      <c r="AJ43" s="195"/>
      <c r="AK43" s="195"/>
      <c r="AL43" s="195"/>
      <c r="AM43" s="195"/>
      <c r="AN43" s="195"/>
      <c r="AO43" s="195"/>
      <c r="AP43" s="196"/>
      <c r="AQ43" s="195"/>
      <c r="AR43" s="195"/>
      <c r="AS43" s="195"/>
      <c r="AT43" s="195"/>
      <c r="AU43" s="195"/>
      <c r="AV43" s="195"/>
      <c r="AW43" s="195"/>
      <c r="AX43" s="195"/>
      <c r="AY43" s="195"/>
      <c r="AZ43" s="195"/>
      <c r="BA43" s="195"/>
      <c r="BB43" s="195"/>
    </row>
    <row r="44" spans="1:54" s="3" customFormat="1" ht="18.75" hidden="1" customHeight="1">
      <c r="A44" s="195">
        <v>13</v>
      </c>
      <c r="B44" s="195" t="s">
        <v>85</v>
      </c>
      <c r="C44" s="198">
        <v>15000</v>
      </c>
      <c r="D44" s="195" t="s">
        <v>73</v>
      </c>
      <c r="E44" s="199"/>
      <c r="F44" s="195"/>
      <c r="G44" s="195"/>
      <c r="H44" s="195"/>
      <c r="I44" s="195"/>
      <c r="J44" s="195"/>
      <c r="K44" s="195"/>
      <c r="L44" s="195"/>
      <c r="M44" s="195"/>
      <c r="N44" s="195"/>
      <c r="O44" s="195"/>
      <c r="P44" s="195"/>
      <c r="Q44" s="195"/>
      <c r="R44" s="195"/>
      <c r="S44" s="195"/>
      <c r="T44" s="195"/>
      <c r="U44" s="195"/>
      <c r="V44" s="195"/>
      <c r="W44" s="195"/>
      <c r="X44" s="195"/>
      <c r="Y44" s="195"/>
      <c r="Z44" s="195"/>
      <c r="AA44" s="195"/>
      <c r="AB44" s="195"/>
      <c r="AC44" s="195"/>
      <c r="AD44" s="195"/>
      <c r="AE44" s="195"/>
      <c r="AF44" s="195"/>
      <c r="AG44" s="195"/>
      <c r="AH44" s="195"/>
      <c r="AI44" s="195"/>
      <c r="AJ44" s="195"/>
      <c r="AK44" s="195"/>
      <c r="AL44" s="195"/>
      <c r="AM44" s="195"/>
      <c r="AN44" s="195"/>
      <c r="AO44" s="195"/>
      <c r="AP44" s="196"/>
      <c r="AQ44" s="195"/>
      <c r="AR44" s="195"/>
      <c r="AS44" s="195"/>
      <c r="AT44" s="195"/>
      <c r="AU44" s="195"/>
      <c r="AV44" s="195"/>
      <c r="AW44" s="195"/>
      <c r="AX44" s="195"/>
      <c r="AY44" s="195"/>
      <c r="AZ44" s="195"/>
      <c r="BA44" s="195"/>
      <c r="BB44" s="195"/>
    </row>
    <row r="45" spans="1:54" s="3" customFormat="1" ht="18.75" hidden="1" customHeight="1">
      <c r="A45" s="195">
        <v>14</v>
      </c>
      <c r="B45" s="195" t="s">
        <v>86</v>
      </c>
      <c r="C45" s="198">
        <v>20000</v>
      </c>
      <c r="D45" s="195" t="s">
        <v>73</v>
      </c>
      <c r="E45" s="199"/>
      <c r="F45" s="195"/>
      <c r="G45" s="195"/>
      <c r="H45" s="195"/>
      <c r="I45" s="195"/>
      <c r="J45" s="195"/>
      <c r="K45" s="195"/>
      <c r="L45" s="195"/>
      <c r="M45" s="195"/>
      <c r="N45" s="195"/>
      <c r="O45" s="195"/>
      <c r="P45" s="195"/>
      <c r="Q45" s="195"/>
      <c r="R45" s="195"/>
      <c r="S45" s="195"/>
      <c r="T45" s="195"/>
      <c r="U45" s="195"/>
      <c r="V45" s="195"/>
      <c r="W45" s="195"/>
      <c r="X45" s="195"/>
      <c r="Y45" s="195"/>
      <c r="Z45" s="195"/>
      <c r="AA45" s="195"/>
      <c r="AB45" s="195"/>
      <c r="AC45" s="195"/>
      <c r="AD45" s="195"/>
      <c r="AE45" s="195"/>
      <c r="AF45" s="195"/>
      <c r="AG45" s="195"/>
      <c r="AH45" s="195"/>
      <c r="AI45" s="195"/>
      <c r="AJ45" s="195"/>
      <c r="AK45" s="195"/>
      <c r="AL45" s="195"/>
      <c r="AM45" s="195"/>
      <c r="AN45" s="195"/>
      <c r="AO45" s="195"/>
      <c r="AP45" s="196"/>
      <c r="AQ45" s="195"/>
      <c r="AR45" s="195"/>
      <c r="AS45" s="195"/>
      <c r="AT45" s="195"/>
      <c r="AU45" s="195"/>
      <c r="AV45" s="195"/>
      <c r="AW45" s="195"/>
      <c r="AX45" s="195"/>
      <c r="AY45" s="195"/>
      <c r="AZ45" s="195"/>
      <c r="BA45" s="195"/>
      <c r="BB45" s="195"/>
    </row>
    <row r="46" spans="1:54" s="3" customFormat="1" ht="18.75" hidden="1" customHeight="1">
      <c r="A46" s="195">
        <v>15</v>
      </c>
      <c r="B46" s="195" t="s">
        <v>18</v>
      </c>
      <c r="C46" s="198">
        <v>10000</v>
      </c>
      <c r="D46" s="195" t="s">
        <v>73</v>
      </c>
      <c r="E46" s="199"/>
      <c r="F46" s="195"/>
      <c r="G46" s="195"/>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5"/>
      <c r="AP46" s="196"/>
      <c r="AQ46" s="195"/>
      <c r="AR46" s="195"/>
      <c r="AS46" s="195"/>
      <c r="AT46" s="195"/>
      <c r="AU46" s="195"/>
      <c r="AV46" s="195"/>
      <c r="AW46" s="195"/>
      <c r="AX46" s="195"/>
      <c r="AY46" s="195"/>
      <c r="AZ46" s="195"/>
      <c r="BA46" s="195"/>
      <c r="BB46" s="195"/>
    </row>
    <row r="47" spans="1:54" s="3" customFormat="1" ht="18.75" hidden="1" customHeight="1">
      <c r="A47" s="195">
        <v>16</v>
      </c>
      <c r="B47" s="195" t="s">
        <v>19</v>
      </c>
      <c r="C47" s="198">
        <v>10000</v>
      </c>
      <c r="D47" s="195" t="s">
        <v>73</v>
      </c>
      <c r="E47" s="199"/>
      <c r="F47" s="195"/>
      <c r="G47" s="195"/>
      <c r="H47" s="195"/>
      <c r="I47" s="195"/>
      <c r="J47" s="195"/>
      <c r="K47" s="195"/>
      <c r="L47" s="195"/>
      <c r="M47" s="195"/>
      <c r="N47" s="195"/>
      <c r="O47" s="195"/>
      <c r="P47" s="195"/>
      <c r="Q47" s="195"/>
      <c r="R47" s="195"/>
      <c r="S47" s="195"/>
      <c r="T47" s="195"/>
      <c r="U47" s="195"/>
      <c r="V47" s="195"/>
      <c r="W47" s="195"/>
      <c r="X47" s="195"/>
      <c r="Y47" s="195"/>
      <c r="Z47" s="195"/>
      <c r="AA47" s="195"/>
      <c r="AB47" s="195"/>
      <c r="AC47" s="195"/>
      <c r="AD47" s="195"/>
      <c r="AE47" s="195"/>
      <c r="AF47" s="195"/>
      <c r="AG47" s="195"/>
      <c r="AH47" s="195"/>
      <c r="AI47" s="195"/>
      <c r="AJ47" s="195"/>
      <c r="AK47" s="195"/>
      <c r="AL47" s="195"/>
      <c r="AM47" s="195"/>
      <c r="AN47" s="195"/>
      <c r="AO47" s="195"/>
      <c r="AP47" s="196"/>
      <c r="AQ47" s="195"/>
      <c r="AR47" s="195"/>
      <c r="AS47" s="195"/>
      <c r="AT47" s="195"/>
      <c r="AU47" s="195"/>
      <c r="AV47" s="195"/>
      <c r="AW47" s="195"/>
      <c r="AX47" s="195"/>
      <c r="AY47" s="195"/>
      <c r="AZ47" s="195"/>
      <c r="BA47" s="195"/>
      <c r="BB47" s="195"/>
    </row>
    <row r="48" spans="1:54" s="3" customFormat="1" ht="18.75" hidden="1" customHeight="1">
      <c r="A48" s="195">
        <v>17</v>
      </c>
      <c r="B48" s="195" t="s">
        <v>20</v>
      </c>
      <c r="C48" s="198">
        <v>5000</v>
      </c>
      <c r="D48" s="195" t="s">
        <v>73</v>
      </c>
      <c r="E48" s="199"/>
      <c r="F48" s="195"/>
      <c r="G48" s="195"/>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E48" s="195"/>
      <c r="AF48" s="195"/>
      <c r="AG48" s="195"/>
      <c r="AH48" s="195"/>
      <c r="AI48" s="195"/>
      <c r="AJ48" s="195"/>
      <c r="AK48" s="195"/>
      <c r="AL48" s="195"/>
      <c r="AM48" s="195"/>
      <c r="AN48" s="195"/>
      <c r="AO48" s="195"/>
      <c r="AP48" s="196"/>
      <c r="AQ48" s="195"/>
      <c r="AR48" s="195"/>
      <c r="AS48" s="195"/>
      <c r="AT48" s="195"/>
      <c r="AU48" s="195"/>
      <c r="AV48" s="195"/>
      <c r="AW48" s="195"/>
      <c r="AX48" s="195"/>
      <c r="AY48" s="195"/>
      <c r="AZ48" s="195"/>
      <c r="BA48" s="195"/>
      <c r="BB48" s="195"/>
    </row>
    <row r="49" spans="1:54" s="3" customFormat="1" ht="18.75" hidden="1" customHeight="1">
      <c r="A49" s="195">
        <v>18</v>
      </c>
      <c r="B49" s="195" t="s">
        <v>21</v>
      </c>
      <c r="C49" s="198">
        <v>10000</v>
      </c>
      <c r="D49" s="195" t="s">
        <v>73</v>
      </c>
      <c r="E49" s="199"/>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5"/>
      <c r="AO49" s="195"/>
      <c r="AP49" s="196"/>
      <c r="AQ49" s="195"/>
      <c r="AR49" s="195"/>
      <c r="AS49" s="195"/>
      <c r="AT49" s="195"/>
      <c r="AU49" s="195"/>
      <c r="AV49" s="195"/>
      <c r="AW49" s="195"/>
      <c r="AX49" s="195"/>
      <c r="AY49" s="195"/>
      <c r="AZ49" s="195"/>
      <c r="BA49" s="195"/>
      <c r="BB49" s="195"/>
    </row>
    <row r="50" spans="1:54" s="3" customFormat="1" ht="18.75" hidden="1" customHeight="1">
      <c r="A50" s="195">
        <v>19</v>
      </c>
      <c r="B50" s="195" t="s">
        <v>22</v>
      </c>
      <c r="C50" s="198">
        <v>10000</v>
      </c>
      <c r="D50" s="195" t="s">
        <v>73</v>
      </c>
      <c r="E50" s="199"/>
      <c r="F50" s="195"/>
      <c r="G50" s="195"/>
      <c r="H50" s="195"/>
      <c r="I50" s="195"/>
      <c r="J50" s="195"/>
      <c r="K50" s="195"/>
      <c r="L50" s="195"/>
      <c r="M50" s="195"/>
      <c r="N50" s="195"/>
      <c r="O50" s="195"/>
      <c r="P50" s="195"/>
      <c r="Q50" s="195"/>
      <c r="R50" s="195"/>
      <c r="S50" s="195"/>
      <c r="T50" s="195"/>
      <c r="U50" s="195"/>
      <c r="V50" s="195"/>
      <c r="W50" s="195"/>
      <c r="X50" s="195"/>
      <c r="Y50" s="195"/>
      <c r="Z50" s="195"/>
      <c r="AA50" s="195"/>
      <c r="AB50" s="195"/>
      <c r="AC50" s="195"/>
      <c r="AD50" s="195"/>
      <c r="AE50" s="195"/>
      <c r="AF50" s="195"/>
      <c r="AG50" s="195"/>
      <c r="AH50" s="195"/>
      <c r="AI50" s="195"/>
      <c r="AJ50" s="195"/>
      <c r="AK50" s="195"/>
      <c r="AL50" s="195"/>
      <c r="AM50" s="195"/>
      <c r="AN50" s="195"/>
      <c r="AO50" s="195"/>
      <c r="AP50" s="196"/>
      <c r="AQ50" s="195"/>
      <c r="AR50" s="195"/>
      <c r="AS50" s="195"/>
      <c r="AT50" s="195"/>
      <c r="AU50" s="195"/>
      <c r="AV50" s="195"/>
      <c r="AW50" s="195"/>
      <c r="AX50" s="195"/>
      <c r="AY50" s="195"/>
      <c r="AZ50" s="195"/>
      <c r="BA50" s="195"/>
      <c r="BB50" s="195"/>
    </row>
    <row r="51" spans="1:54" s="3" customFormat="1" ht="18.75" hidden="1" customHeight="1">
      <c r="A51" s="195">
        <v>20</v>
      </c>
      <c r="B51" s="195" t="s">
        <v>23</v>
      </c>
      <c r="C51" s="198">
        <v>10000</v>
      </c>
      <c r="D51" s="195" t="s">
        <v>73</v>
      </c>
      <c r="E51" s="199"/>
      <c r="F51" s="195"/>
      <c r="G51" s="195"/>
      <c r="H51" s="195"/>
      <c r="I51" s="195"/>
      <c r="J51" s="195"/>
      <c r="K51" s="195"/>
      <c r="L51" s="195"/>
      <c r="M51" s="195"/>
      <c r="N51" s="195"/>
      <c r="O51" s="195"/>
      <c r="P51" s="195"/>
      <c r="Q51" s="195"/>
      <c r="R51" s="195"/>
      <c r="S51" s="195"/>
      <c r="T51" s="195"/>
      <c r="U51" s="195"/>
      <c r="V51" s="195"/>
      <c r="W51" s="195"/>
      <c r="X51" s="195"/>
      <c r="Y51" s="195"/>
      <c r="Z51" s="195"/>
      <c r="AA51" s="195"/>
      <c r="AB51" s="195"/>
      <c r="AC51" s="195"/>
      <c r="AD51" s="195"/>
      <c r="AE51" s="195"/>
      <c r="AF51" s="195"/>
      <c r="AG51" s="195"/>
      <c r="AH51" s="195"/>
      <c r="AI51" s="195"/>
      <c r="AJ51" s="195"/>
      <c r="AK51" s="195"/>
      <c r="AL51" s="195"/>
      <c r="AM51" s="195"/>
      <c r="AN51" s="195"/>
      <c r="AO51" s="195"/>
      <c r="AP51" s="196"/>
      <c r="AQ51" s="195"/>
      <c r="AR51" s="195"/>
      <c r="AS51" s="195"/>
      <c r="AT51" s="195"/>
      <c r="AU51" s="195"/>
      <c r="AV51" s="195"/>
      <c r="AW51" s="195"/>
      <c r="AX51" s="195"/>
      <c r="AY51" s="195"/>
      <c r="AZ51" s="195"/>
      <c r="BA51" s="195"/>
      <c r="BB51" s="195"/>
    </row>
    <row r="52" spans="1:54" s="3" customFormat="1" ht="18.75" hidden="1" customHeight="1">
      <c r="A52" s="195">
        <v>21</v>
      </c>
      <c r="B52" s="195" t="s">
        <v>80</v>
      </c>
      <c r="C52" s="198">
        <v>5000</v>
      </c>
      <c r="D52" s="195" t="s">
        <v>73</v>
      </c>
      <c r="E52" s="199"/>
      <c r="F52" s="195"/>
      <c r="G52" s="195"/>
      <c r="H52" s="195"/>
      <c r="I52" s="195"/>
      <c r="J52" s="195"/>
      <c r="K52" s="195"/>
      <c r="L52" s="195"/>
      <c r="M52" s="195"/>
      <c r="N52" s="195"/>
      <c r="O52" s="195"/>
      <c r="P52" s="195"/>
      <c r="Q52" s="195"/>
      <c r="R52" s="195"/>
      <c r="S52" s="195"/>
      <c r="T52" s="195"/>
      <c r="U52" s="195"/>
      <c r="V52" s="195"/>
      <c r="W52" s="195"/>
      <c r="X52" s="195"/>
      <c r="Y52" s="195"/>
      <c r="Z52" s="195"/>
      <c r="AA52" s="195"/>
      <c r="AB52" s="195"/>
      <c r="AC52" s="195"/>
      <c r="AD52" s="195"/>
      <c r="AE52" s="195"/>
      <c r="AF52" s="195"/>
      <c r="AG52" s="195"/>
      <c r="AH52" s="195"/>
      <c r="AI52" s="195"/>
      <c r="AJ52" s="195"/>
      <c r="AK52" s="195"/>
      <c r="AL52" s="195"/>
      <c r="AM52" s="195"/>
      <c r="AN52" s="195"/>
      <c r="AO52" s="195"/>
      <c r="AP52" s="196"/>
      <c r="AQ52" s="195"/>
      <c r="AR52" s="195"/>
      <c r="AS52" s="195"/>
      <c r="AT52" s="195"/>
      <c r="AU52" s="195"/>
      <c r="AV52" s="195"/>
      <c r="AW52" s="195"/>
      <c r="AX52" s="195"/>
      <c r="AY52" s="195"/>
      <c r="AZ52" s="195"/>
      <c r="BA52" s="195"/>
      <c r="BB52" s="195"/>
    </row>
    <row r="53" spans="1:54" s="3" customFormat="1" ht="18.75" hidden="1" customHeight="1">
      <c r="A53" s="195">
        <v>22</v>
      </c>
      <c r="B53" s="195" t="s">
        <v>24</v>
      </c>
      <c r="C53" s="198">
        <v>10000</v>
      </c>
      <c r="D53" s="195" t="s">
        <v>73</v>
      </c>
      <c r="E53" s="199"/>
      <c r="F53" s="195"/>
      <c r="G53" s="195"/>
      <c r="H53" s="195"/>
      <c r="I53" s="195"/>
      <c r="J53" s="195"/>
      <c r="K53" s="195"/>
      <c r="L53" s="195"/>
      <c r="M53" s="195"/>
      <c r="N53" s="195"/>
      <c r="O53" s="195"/>
      <c r="P53" s="195"/>
      <c r="Q53" s="195"/>
      <c r="R53" s="195"/>
      <c r="S53" s="195"/>
      <c r="T53" s="195"/>
      <c r="U53" s="195"/>
      <c r="V53" s="195"/>
      <c r="W53" s="195"/>
      <c r="X53" s="195"/>
      <c r="Y53" s="195"/>
      <c r="Z53" s="195"/>
      <c r="AA53" s="195"/>
      <c r="AB53" s="195"/>
      <c r="AC53" s="195"/>
      <c r="AD53" s="195"/>
      <c r="AE53" s="195"/>
      <c r="AF53" s="195"/>
      <c r="AG53" s="195"/>
      <c r="AH53" s="195"/>
      <c r="AI53" s="195"/>
      <c r="AJ53" s="195"/>
      <c r="AK53" s="195"/>
      <c r="AL53" s="195"/>
      <c r="AM53" s="195"/>
      <c r="AN53" s="195"/>
      <c r="AO53" s="195"/>
      <c r="AP53" s="196"/>
      <c r="AQ53" s="195"/>
      <c r="AR53" s="195"/>
      <c r="AS53" s="195"/>
      <c r="AT53" s="195"/>
      <c r="AU53" s="195"/>
      <c r="AV53" s="195"/>
      <c r="AW53" s="195"/>
      <c r="AX53" s="195"/>
      <c r="AY53" s="195"/>
      <c r="AZ53" s="195"/>
      <c r="BA53" s="195"/>
      <c r="BB53" s="195"/>
    </row>
    <row r="54" spans="1:54" s="3" customFormat="1" ht="18.75" hidden="1" customHeight="1">
      <c r="A54" s="200">
        <v>23</v>
      </c>
      <c r="B54" s="200" t="s">
        <v>25</v>
      </c>
      <c r="C54" s="201">
        <v>10000</v>
      </c>
      <c r="D54" s="200" t="s">
        <v>73</v>
      </c>
      <c r="E54" s="202"/>
      <c r="F54" s="200"/>
      <c r="G54" s="195"/>
      <c r="H54" s="195"/>
      <c r="I54" s="195"/>
      <c r="J54" s="195"/>
      <c r="K54" s="195"/>
      <c r="L54" s="195"/>
      <c r="M54" s="195"/>
      <c r="N54" s="195"/>
      <c r="O54" s="195"/>
      <c r="P54" s="195"/>
      <c r="Q54" s="195"/>
      <c r="R54" s="195"/>
      <c r="S54" s="195"/>
      <c r="T54" s="195"/>
      <c r="U54" s="195"/>
      <c r="V54" s="195"/>
      <c r="W54" s="195"/>
      <c r="X54" s="195"/>
      <c r="Y54" s="195"/>
      <c r="Z54" s="195"/>
      <c r="AA54" s="195"/>
      <c r="AB54" s="195"/>
      <c r="AC54" s="195"/>
      <c r="AD54" s="195"/>
      <c r="AE54" s="195"/>
      <c r="AF54" s="195"/>
      <c r="AG54" s="195"/>
      <c r="AH54" s="195"/>
      <c r="AI54" s="195"/>
      <c r="AJ54" s="195"/>
      <c r="AK54" s="195"/>
      <c r="AL54" s="195"/>
      <c r="AM54" s="195"/>
      <c r="AN54" s="195"/>
      <c r="AO54" s="195"/>
      <c r="AP54" s="196"/>
      <c r="AQ54" s="195"/>
      <c r="AR54" s="195"/>
      <c r="AS54" s="195"/>
      <c r="AT54" s="195"/>
      <c r="AU54" s="195"/>
      <c r="AV54" s="195"/>
      <c r="AW54" s="195"/>
      <c r="AX54" s="195"/>
      <c r="AY54" s="195"/>
      <c r="AZ54" s="195"/>
      <c r="BA54" s="195"/>
      <c r="BB54" s="195"/>
    </row>
    <row r="55" spans="1:54" s="3" customFormat="1" ht="18.75" hidden="1" customHeight="1">
      <c r="A55" s="195">
        <v>24</v>
      </c>
      <c r="B55" s="195" t="s">
        <v>87</v>
      </c>
      <c r="C55" s="198">
        <v>30000</v>
      </c>
      <c r="D55" s="195" t="s">
        <v>137</v>
      </c>
      <c r="E55" s="199"/>
      <c r="F55" s="195"/>
      <c r="G55" s="195"/>
      <c r="H55" s="195"/>
      <c r="I55" s="195"/>
      <c r="J55" s="195"/>
      <c r="K55" s="195"/>
      <c r="L55" s="195"/>
      <c r="M55" s="195"/>
      <c r="N55" s="195"/>
      <c r="O55" s="195"/>
      <c r="P55" s="195"/>
      <c r="Q55" s="195"/>
      <c r="R55" s="195"/>
      <c r="S55" s="195"/>
      <c r="T55" s="195"/>
      <c r="U55" s="195"/>
      <c r="V55" s="195"/>
      <c r="W55" s="195"/>
      <c r="X55" s="195"/>
      <c r="Y55" s="195"/>
      <c r="Z55" s="195"/>
      <c r="AA55" s="195"/>
      <c r="AB55" s="195"/>
      <c r="AC55" s="195"/>
      <c r="AD55" s="195"/>
      <c r="AE55" s="195"/>
      <c r="AF55" s="195"/>
      <c r="AG55" s="195"/>
      <c r="AH55" s="195"/>
      <c r="AI55" s="195"/>
      <c r="AJ55" s="195"/>
      <c r="AK55" s="195"/>
      <c r="AL55" s="195"/>
      <c r="AM55" s="195"/>
      <c r="AN55" s="195"/>
      <c r="AO55" s="195"/>
      <c r="AP55" s="196"/>
      <c r="AQ55" s="195"/>
      <c r="AR55" s="195"/>
      <c r="AS55" s="195"/>
      <c r="AT55" s="195"/>
      <c r="AU55" s="195"/>
      <c r="AV55" s="195"/>
      <c r="AW55" s="195"/>
      <c r="AX55" s="195"/>
      <c r="AY55" s="195"/>
      <c r="AZ55" s="195"/>
      <c r="BA55" s="195"/>
      <c r="BB55" s="195"/>
    </row>
    <row r="56" spans="1:54" s="3" customFormat="1" ht="18.75" hidden="1" customHeight="1">
      <c r="A56" s="195">
        <v>25</v>
      </c>
      <c r="B56" s="195" t="s">
        <v>88</v>
      </c>
      <c r="C56" s="198">
        <v>40000</v>
      </c>
      <c r="D56" s="195" t="s">
        <v>137</v>
      </c>
      <c r="E56" s="199"/>
      <c r="F56" s="195"/>
      <c r="G56" s="195"/>
      <c r="H56" s="195"/>
      <c r="I56" s="195"/>
      <c r="J56" s="195"/>
      <c r="K56" s="195"/>
      <c r="L56" s="195"/>
      <c r="M56" s="195"/>
      <c r="N56" s="195"/>
      <c r="O56" s="195"/>
      <c r="P56" s="195"/>
      <c r="Q56" s="195"/>
      <c r="R56" s="195"/>
      <c r="S56" s="195"/>
      <c r="T56" s="195"/>
      <c r="U56" s="195"/>
      <c r="V56" s="195"/>
      <c r="W56" s="195"/>
      <c r="X56" s="195"/>
      <c r="Y56" s="195"/>
      <c r="Z56" s="195"/>
      <c r="AA56" s="195"/>
      <c r="AB56" s="195"/>
      <c r="AC56" s="195"/>
      <c r="AD56" s="195"/>
      <c r="AE56" s="195"/>
      <c r="AF56" s="195"/>
      <c r="AG56" s="195"/>
      <c r="AH56" s="195"/>
      <c r="AI56" s="195"/>
      <c r="AJ56" s="195"/>
      <c r="AK56" s="195"/>
      <c r="AL56" s="195"/>
      <c r="AM56" s="195"/>
      <c r="AN56" s="195"/>
      <c r="AO56" s="195"/>
      <c r="AP56" s="196"/>
      <c r="AQ56" s="195"/>
      <c r="AR56" s="195"/>
      <c r="AS56" s="195"/>
      <c r="AT56" s="195"/>
      <c r="AU56" s="195"/>
      <c r="AV56" s="195"/>
      <c r="AW56" s="195"/>
      <c r="AX56" s="195"/>
      <c r="AY56" s="195"/>
      <c r="AZ56" s="195"/>
      <c r="BA56" s="195"/>
      <c r="BB56" s="195"/>
    </row>
    <row r="57" spans="1:54" s="3" customFormat="1" ht="18.75" hidden="1" customHeight="1">
      <c r="A57" s="195">
        <v>26</v>
      </c>
      <c r="B57" s="195" t="s">
        <v>89</v>
      </c>
      <c r="C57" s="198">
        <v>50000</v>
      </c>
      <c r="D57" s="195" t="s">
        <v>137</v>
      </c>
      <c r="E57" s="199"/>
      <c r="F57" s="195"/>
      <c r="G57" s="195"/>
      <c r="H57" s="195"/>
      <c r="I57" s="195"/>
      <c r="J57" s="195"/>
      <c r="K57" s="195"/>
      <c r="L57" s="195"/>
      <c r="M57" s="195"/>
      <c r="N57" s="195"/>
      <c r="O57" s="195"/>
      <c r="P57" s="195"/>
      <c r="Q57" s="195"/>
      <c r="R57" s="195"/>
      <c r="S57" s="195"/>
      <c r="T57" s="195"/>
      <c r="U57" s="195"/>
      <c r="V57" s="195"/>
      <c r="W57" s="195"/>
      <c r="X57" s="195"/>
      <c r="Y57" s="195"/>
      <c r="Z57" s="195"/>
      <c r="AA57" s="195"/>
      <c r="AB57" s="195"/>
      <c r="AC57" s="195"/>
      <c r="AD57" s="195"/>
      <c r="AE57" s="195"/>
      <c r="AF57" s="195"/>
      <c r="AG57" s="195"/>
      <c r="AH57" s="195"/>
      <c r="AI57" s="195"/>
      <c r="AJ57" s="195"/>
      <c r="AK57" s="195"/>
      <c r="AL57" s="195"/>
      <c r="AM57" s="195"/>
      <c r="AN57" s="195"/>
      <c r="AO57" s="195"/>
      <c r="AP57" s="196"/>
      <c r="AQ57" s="195"/>
      <c r="AR57" s="195"/>
      <c r="AS57" s="195"/>
      <c r="AT57" s="195"/>
      <c r="AU57" s="195"/>
      <c r="AV57" s="195"/>
      <c r="AW57" s="195"/>
      <c r="AX57" s="195"/>
      <c r="AY57" s="195"/>
      <c r="AZ57" s="195"/>
      <c r="BA57" s="195"/>
      <c r="BB57" s="195"/>
    </row>
    <row r="58" spans="1:54" s="3" customFormat="1" ht="18.75" hidden="1" customHeight="1">
      <c r="A58" s="195">
        <v>27</v>
      </c>
      <c r="B58" s="195" t="s">
        <v>90</v>
      </c>
      <c r="C58" s="198">
        <v>60000</v>
      </c>
      <c r="D58" s="195" t="s">
        <v>137</v>
      </c>
      <c r="E58" s="199"/>
      <c r="F58" s="195"/>
      <c r="G58" s="195"/>
      <c r="H58" s="195"/>
      <c r="I58" s="195"/>
      <c r="J58" s="195"/>
      <c r="K58" s="195"/>
      <c r="L58" s="195"/>
      <c r="M58" s="195"/>
      <c r="N58" s="195"/>
      <c r="O58" s="195"/>
      <c r="P58" s="195"/>
      <c r="Q58" s="195"/>
      <c r="R58" s="195"/>
      <c r="S58" s="195"/>
      <c r="T58" s="195"/>
      <c r="U58" s="195"/>
      <c r="V58" s="195"/>
      <c r="W58" s="195"/>
      <c r="X58" s="195"/>
      <c r="Y58" s="195"/>
      <c r="Z58" s="195"/>
      <c r="AA58" s="195"/>
      <c r="AB58" s="195"/>
      <c r="AC58" s="195"/>
      <c r="AD58" s="195"/>
      <c r="AE58" s="195"/>
      <c r="AF58" s="195"/>
      <c r="AG58" s="195"/>
      <c r="AH58" s="195"/>
      <c r="AI58" s="195"/>
      <c r="AJ58" s="195"/>
      <c r="AK58" s="195"/>
      <c r="AL58" s="195"/>
      <c r="AM58" s="195"/>
      <c r="AN58" s="195"/>
      <c r="AO58" s="195"/>
      <c r="AP58" s="196"/>
      <c r="AQ58" s="195"/>
      <c r="AR58" s="195"/>
      <c r="AS58" s="195"/>
      <c r="AT58" s="195"/>
      <c r="AU58" s="195"/>
      <c r="AV58" s="195"/>
      <c r="AW58" s="195"/>
      <c r="AX58" s="195"/>
      <c r="AY58" s="195"/>
      <c r="AZ58" s="195"/>
      <c r="BA58" s="195"/>
      <c r="BB58" s="195"/>
    </row>
    <row r="59" spans="1:54" s="3" customFormat="1" ht="18.75" hidden="1" customHeight="1">
      <c r="A59" s="195">
        <v>28</v>
      </c>
      <c r="B59" s="195" t="s">
        <v>91</v>
      </c>
      <c r="C59" s="198">
        <v>70000</v>
      </c>
      <c r="D59" s="195" t="s">
        <v>137</v>
      </c>
      <c r="E59" s="199"/>
      <c r="F59" s="195"/>
      <c r="G59" s="195"/>
      <c r="H59" s="195"/>
      <c r="I59" s="195"/>
      <c r="J59" s="195"/>
      <c r="K59" s="195"/>
      <c r="L59" s="195"/>
      <c r="M59" s="195"/>
      <c r="N59" s="195"/>
      <c r="O59" s="195"/>
      <c r="P59" s="195"/>
      <c r="Q59" s="195"/>
      <c r="R59" s="195"/>
      <c r="S59" s="195"/>
      <c r="T59" s="195"/>
      <c r="U59" s="195"/>
      <c r="V59" s="195"/>
      <c r="W59" s="195"/>
      <c r="X59" s="195"/>
      <c r="Y59" s="195"/>
      <c r="Z59" s="195"/>
      <c r="AA59" s="195"/>
      <c r="AB59" s="195"/>
      <c r="AC59" s="195"/>
      <c r="AD59" s="195"/>
      <c r="AE59" s="195"/>
      <c r="AF59" s="195"/>
      <c r="AG59" s="195"/>
      <c r="AH59" s="195"/>
      <c r="AI59" s="195"/>
      <c r="AJ59" s="195"/>
      <c r="AK59" s="195"/>
      <c r="AL59" s="195"/>
      <c r="AM59" s="195"/>
      <c r="AN59" s="195"/>
      <c r="AO59" s="195"/>
      <c r="AP59" s="196"/>
      <c r="AQ59" s="195"/>
      <c r="AR59" s="195"/>
      <c r="AS59" s="195"/>
      <c r="AT59" s="195"/>
      <c r="AU59" s="195"/>
      <c r="AV59" s="195"/>
      <c r="AW59" s="195"/>
      <c r="AX59" s="195"/>
      <c r="AY59" s="195"/>
      <c r="AZ59" s="195"/>
      <c r="BA59" s="195"/>
      <c r="BB59" s="195"/>
    </row>
    <row r="60" spans="1:54" s="3" customFormat="1" ht="18.75" hidden="1" customHeight="1">
      <c r="A60" s="195">
        <v>29</v>
      </c>
      <c r="B60" s="195" t="s">
        <v>92</v>
      </c>
      <c r="C60" s="198">
        <v>10000</v>
      </c>
      <c r="D60" s="195" t="s">
        <v>137</v>
      </c>
      <c r="E60" s="199"/>
      <c r="F60" s="195"/>
      <c r="G60" s="195"/>
      <c r="H60" s="195"/>
      <c r="I60" s="195"/>
      <c r="J60" s="195"/>
      <c r="K60" s="195"/>
      <c r="L60" s="195"/>
      <c r="M60" s="195"/>
      <c r="N60" s="195"/>
      <c r="O60" s="195"/>
      <c r="P60" s="195"/>
      <c r="Q60" s="195"/>
      <c r="R60" s="195"/>
      <c r="S60" s="195"/>
      <c r="T60" s="195"/>
      <c r="U60" s="195"/>
      <c r="V60" s="195"/>
      <c r="W60" s="195"/>
      <c r="X60" s="195"/>
      <c r="Y60" s="195"/>
      <c r="Z60" s="195"/>
      <c r="AA60" s="195"/>
      <c r="AB60" s="195"/>
      <c r="AC60" s="195"/>
      <c r="AD60" s="195"/>
      <c r="AE60" s="195"/>
      <c r="AF60" s="195"/>
      <c r="AG60" s="195"/>
      <c r="AH60" s="195"/>
      <c r="AI60" s="195"/>
      <c r="AJ60" s="195"/>
      <c r="AK60" s="195"/>
      <c r="AL60" s="195"/>
      <c r="AM60" s="195"/>
      <c r="AN60" s="195"/>
      <c r="AO60" s="195"/>
      <c r="AP60" s="196"/>
      <c r="AQ60" s="195"/>
      <c r="AR60" s="195"/>
      <c r="AS60" s="195"/>
      <c r="AT60" s="195"/>
      <c r="AU60" s="195"/>
      <c r="AV60" s="195"/>
      <c r="AW60" s="195"/>
      <c r="AX60" s="195"/>
      <c r="AY60" s="195"/>
      <c r="AZ60" s="195"/>
      <c r="BA60" s="195"/>
      <c r="BB60" s="195"/>
    </row>
    <row r="61" spans="1:54" s="3" customFormat="1" ht="18.75" hidden="1" customHeight="1">
      <c r="A61" s="195">
        <v>30</v>
      </c>
      <c r="B61" s="195" t="s">
        <v>136</v>
      </c>
      <c r="C61" s="198">
        <v>20000</v>
      </c>
      <c r="D61" s="195" t="s">
        <v>137</v>
      </c>
      <c r="E61" s="199"/>
      <c r="F61" s="195"/>
      <c r="G61" s="195"/>
      <c r="H61" s="195"/>
      <c r="I61" s="195"/>
      <c r="J61" s="195"/>
      <c r="K61" s="195"/>
      <c r="L61" s="195"/>
      <c r="M61" s="195"/>
      <c r="N61" s="195"/>
      <c r="O61" s="195"/>
      <c r="P61" s="195"/>
      <c r="Q61" s="195"/>
      <c r="R61" s="195"/>
      <c r="S61" s="195"/>
      <c r="T61" s="195"/>
      <c r="U61" s="195"/>
      <c r="V61" s="195"/>
      <c r="W61" s="195"/>
      <c r="X61" s="195"/>
      <c r="Y61" s="195"/>
      <c r="Z61" s="195"/>
      <c r="AA61" s="195"/>
      <c r="AB61" s="195"/>
      <c r="AC61" s="195"/>
      <c r="AD61" s="195"/>
      <c r="AE61" s="195"/>
      <c r="AF61" s="195"/>
      <c r="AG61" s="195"/>
      <c r="AH61" s="195"/>
      <c r="AI61" s="195"/>
      <c r="AJ61" s="195"/>
      <c r="AK61" s="195"/>
      <c r="AL61" s="195"/>
      <c r="AM61" s="195"/>
      <c r="AN61" s="195"/>
      <c r="AO61" s="195"/>
      <c r="AP61" s="196"/>
      <c r="AQ61" s="195"/>
      <c r="AR61" s="195"/>
      <c r="AS61" s="195"/>
      <c r="AT61" s="195"/>
      <c r="AU61" s="195"/>
      <c r="AV61" s="195"/>
      <c r="AW61" s="195"/>
      <c r="AX61" s="195"/>
      <c r="AY61" s="195"/>
      <c r="AZ61" s="195"/>
      <c r="BA61" s="195"/>
      <c r="BB61" s="195"/>
    </row>
    <row r="62" spans="1:54" s="3" customFormat="1" ht="18.75" hidden="1" customHeight="1">
      <c r="A62" s="195">
        <v>31</v>
      </c>
      <c r="B62" s="195" t="s">
        <v>93</v>
      </c>
      <c r="C62" s="198">
        <v>30000</v>
      </c>
      <c r="D62" s="195" t="s">
        <v>137</v>
      </c>
      <c r="E62" s="199"/>
      <c r="F62" s="195"/>
      <c r="G62" s="195"/>
      <c r="H62" s="195"/>
      <c r="I62" s="195"/>
      <c r="J62" s="195"/>
      <c r="K62" s="195"/>
      <c r="L62" s="195"/>
      <c r="M62" s="195"/>
      <c r="N62" s="195"/>
      <c r="O62" s="195"/>
      <c r="P62" s="195"/>
      <c r="Q62" s="195"/>
      <c r="R62" s="195"/>
      <c r="S62" s="195"/>
      <c r="T62" s="195"/>
      <c r="U62" s="195"/>
      <c r="V62" s="195"/>
      <c r="W62" s="195"/>
      <c r="X62" s="195"/>
      <c r="Y62" s="195"/>
      <c r="Z62" s="195"/>
      <c r="AA62" s="195"/>
      <c r="AB62" s="195"/>
      <c r="AC62" s="195"/>
      <c r="AD62" s="195"/>
      <c r="AE62" s="195"/>
      <c r="AF62" s="195"/>
      <c r="AG62" s="195"/>
      <c r="AH62" s="195"/>
      <c r="AI62" s="195"/>
      <c r="AJ62" s="195"/>
      <c r="AK62" s="195"/>
      <c r="AL62" s="195"/>
      <c r="AM62" s="195"/>
      <c r="AN62" s="195"/>
      <c r="AO62" s="195"/>
      <c r="AP62" s="196"/>
      <c r="AQ62" s="195"/>
      <c r="AR62" s="195"/>
      <c r="AS62" s="195"/>
      <c r="AT62" s="195"/>
      <c r="AU62" s="195"/>
      <c r="AV62" s="195"/>
      <c r="AW62" s="195"/>
      <c r="AX62" s="195"/>
      <c r="AY62" s="195"/>
      <c r="AZ62" s="195"/>
      <c r="BA62" s="195"/>
      <c r="BB62" s="195"/>
    </row>
    <row r="63" spans="1:54" s="3" customFormat="1" ht="18.75" hidden="1" customHeight="1">
      <c r="A63" s="195">
        <v>32</v>
      </c>
      <c r="B63" s="195" t="s">
        <v>94</v>
      </c>
      <c r="C63" s="198">
        <v>40000</v>
      </c>
      <c r="D63" s="195" t="s">
        <v>137</v>
      </c>
      <c r="E63" s="199"/>
      <c r="F63" s="195"/>
      <c r="G63" s="195"/>
      <c r="H63" s="195"/>
      <c r="I63" s="195"/>
      <c r="J63" s="195"/>
      <c r="K63" s="195"/>
      <c r="L63" s="195"/>
      <c r="M63" s="195"/>
      <c r="N63" s="195"/>
      <c r="O63" s="195"/>
      <c r="P63" s="195"/>
      <c r="Q63" s="195"/>
      <c r="R63" s="195"/>
      <c r="S63" s="195"/>
      <c r="T63" s="195"/>
      <c r="U63" s="195"/>
      <c r="V63" s="195"/>
      <c r="W63" s="195"/>
      <c r="X63" s="195"/>
      <c r="Y63" s="195"/>
      <c r="Z63" s="195"/>
      <c r="AA63" s="195"/>
      <c r="AB63" s="195"/>
      <c r="AC63" s="195"/>
      <c r="AD63" s="195"/>
      <c r="AE63" s="195"/>
      <c r="AF63" s="195"/>
      <c r="AG63" s="195"/>
      <c r="AH63" s="195"/>
      <c r="AI63" s="195"/>
      <c r="AJ63" s="195"/>
      <c r="AK63" s="195"/>
      <c r="AL63" s="195"/>
      <c r="AM63" s="195"/>
      <c r="AN63" s="195"/>
      <c r="AO63" s="195"/>
      <c r="AP63" s="196"/>
      <c r="AQ63" s="195"/>
      <c r="AR63" s="195"/>
      <c r="AS63" s="195"/>
      <c r="AT63" s="195"/>
      <c r="AU63" s="195"/>
      <c r="AV63" s="195"/>
      <c r="AW63" s="195"/>
      <c r="AX63" s="195"/>
      <c r="AY63" s="195"/>
      <c r="AZ63" s="195"/>
      <c r="BA63" s="195"/>
      <c r="BB63" s="195"/>
    </row>
    <row r="64" spans="1:54" s="3" customFormat="1" ht="18.75" hidden="1" customHeight="1">
      <c r="A64" s="195">
        <v>33</v>
      </c>
      <c r="B64" s="195" t="s">
        <v>95</v>
      </c>
      <c r="C64" s="198">
        <v>50000</v>
      </c>
      <c r="D64" s="195" t="s">
        <v>137</v>
      </c>
      <c r="E64" s="199"/>
      <c r="F64" s="195"/>
      <c r="G64" s="195"/>
      <c r="H64" s="195"/>
      <c r="I64" s="195"/>
      <c r="J64" s="195"/>
      <c r="K64" s="195"/>
      <c r="L64" s="195"/>
      <c r="M64" s="195"/>
      <c r="N64" s="195"/>
      <c r="O64" s="195"/>
      <c r="P64" s="195"/>
      <c r="Q64" s="195"/>
      <c r="R64" s="195"/>
      <c r="S64" s="195"/>
      <c r="T64" s="195"/>
      <c r="U64" s="195"/>
      <c r="V64" s="195"/>
      <c r="W64" s="195"/>
      <c r="X64" s="195"/>
      <c r="Y64" s="195"/>
      <c r="Z64" s="195"/>
      <c r="AA64" s="195"/>
      <c r="AB64" s="195"/>
      <c r="AC64" s="195"/>
      <c r="AD64" s="195"/>
      <c r="AE64" s="195"/>
      <c r="AF64" s="195"/>
      <c r="AG64" s="195"/>
      <c r="AH64" s="195"/>
      <c r="AI64" s="195"/>
      <c r="AJ64" s="195"/>
      <c r="AK64" s="195"/>
      <c r="AL64" s="195"/>
      <c r="AM64" s="195"/>
      <c r="AN64" s="195"/>
      <c r="AO64" s="195"/>
      <c r="AP64" s="196"/>
      <c r="AQ64" s="195"/>
      <c r="AR64" s="195"/>
      <c r="AS64" s="195"/>
      <c r="AT64" s="195"/>
      <c r="AU64" s="195"/>
      <c r="AV64" s="195"/>
      <c r="AW64" s="195"/>
      <c r="AX64" s="195"/>
      <c r="AY64" s="195"/>
      <c r="AZ64" s="195"/>
      <c r="BA64" s="195"/>
      <c r="BB64" s="195"/>
    </row>
    <row r="65" spans="1:54" s="3" customFormat="1" ht="18.75" hidden="1" customHeight="1">
      <c r="A65" s="195">
        <v>34</v>
      </c>
      <c r="B65" s="195" t="s">
        <v>96</v>
      </c>
      <c r="C65" s="198">
        <v>60000</v>
      </c>
      <c r="D65" s="195" t="s">
        <v>137</v>
      </c>
      <c r="E65" s="199"/>
      <c r="F65" s="195"/>
      <c r="G65" s="195"/>
      <c r="H65" s="195"/>
      <c r="I65" s="195"/>
      <c r="J65" s="195"/>
      <c r="K65" s="195"/>
      <c r="L65" s="195"/>
      <c r="M65" s="195"/>
      <c r="N65" s="195"/>
      <c r="O65" s="195"/>
      <c r="P65" s="195"/>
      <c r="Q65" s="195"/>
      <c r="R65" s="195"/>
      <c r="S65" s="195"/>
      <c r="T65" s="195"/>
      <c r="U65" s="195"/>
      <c r="V65" s="195"/>
      <c r="W65" s="195"/>
      <c r="X65" s="195"/>
      <c r="Y65" s="195"/>
      <c r="Z65" s="195"/>
      <c r="AA65" s="195"/>
      <c r="AB65" s="195"/>
      <c r="AC65" s="195"/>
      <c r="AD65" s="195"/>
      <c r="AE65" s="195"/>
      <c r="AF65" s="195"/>
      <c r="AG65" s="195"/>
      <c r="AH65" s="195"/>
      <c r="AI65" s="195"/>
      <c r="AJ65" s="195"/>
      <c r="AK65" s="195"/>
      <c r="AL65" s="195"/>
      <c r="AM65" s="195"/>
      <c r="AN65" s="195"/>
      <c r="AO65" s="195"/>
      <c r="AP65" s="196"/>
      <c r="AQ65" s="195"/>
      <c r="AR65" s="195"/>
      <c r="AS65" s="195"/>
      <c r="AT65" s="195"/>
      <c r="AU65" s="195"/>
      <c r="AV65" s="195"/>
      <c r="AW65" s="195"/>
      <c r="AX65" s="195"/>
      <c r="AY65" s="195"/>
      <c r="AZ65" s="195"/>
      <c r="BA65" s="195"/>
      <c r="BB65" s="195"/>
    </row>
    <row r="66" spans="1:54" s="3" customFormat="1" ht="18.75" hidden="1" customHeight="1">
      <c r="A66" s="195">
        <v>35</v>
      </c>
      <c r="B66" s="195" t="s">
        <v>97</v>
      </c>
      <c r="C66" s="198">
        <v>70000</v>
      </c>
      <c r="D66" s="195" t="s">
        <v>137</v>
      </c>
      <c r="E66" s="199"/>
      <c r="F66" s="195"/>
      <c r="G66" s="195"/>
      <c r="H66" s="195"/>
      <c r="I66" s="195"/>
      <c r="J66" s="195"/>
      <c r="K66" s="195"/>
      <c r="L66" s="195"/>
      <c r="M66" s="195"/>
      <c r="N66" s="195"/>
      <c r="O66" s="195"/>
      <c r="P66" s="195"/>
      <c r="Q66" s="195"/>
      <c r="R66" s="195"/>
      <c r="S66" s="195"/>
      <c r="T66" s="195"/>
      <c r="U66" s="195"/>
      <c r="V66" s="195"/>
      <c r="W66" s="195"/>
      <c r="X66" s="195"/>
      <c r="Y66" s="195"/>
      <c r="Z66" s="195"/>
      <c r="AA66" s="195"/>
      <c r="AB66" s="195"/>
      <c r="AC66" s="195"/>
      <c r="AD66" s="195"/>
      <c r="AE66" s="195"/>
      <c r="AF66" s="195"/>
      <c r="AG66" s="195"/>
      <c r="AH66" s="195"/>
      <c r="AI66" s="195"/>
      <c r="AJ66" s="195"/>
      <c r="AK66" s="195"/>
      <c r="AL66" s="195"/>
      <c r="AM66" s="195"/>
      <c r="AN66" s="195"/>
      <c r="AO66" s="195"/>
      <c r="AP66" s="196"/>
      <c r="AQ66" s="195"/>
      <c r="AR66" s="195"/>
      <c r="AS66" s="195"/>
      <c r="AT66" s="195"/>
      <c r="AU66" s="195"/>
      <c r="AV66" s="195"/>
      <c r="AW66" s="195"/>
      <c r="AX66" s="195"/>
      <c r="AY66" s="195"/>
      <c r="AZ66" s="195"/>
      <c r="BA66" s="195"/>
      <c r="BB66" s="195"/>
    </row>
    <row r="67" spans="1:54" s="3" customFormat="1" ht="18.75" hidden="1" customHeight="1">
      <c r="A67" s="195">
        <v>36</v>
      </c>
      <c r="B67" s="195" t="s">
        <v>104</v>
      </c>
      <c r="C67" s="198">
        <v>30000</v>
      </c>
      <c r="D67" s="195" t="s">
        <v>137</v>
      </c>
      <c r="E67" s="199"/>
      <c r="F67" s="195"/>
      <c r="G67" s="195"/>
      <c r="H67" s="195"/>
      <c r="I67" s="195"/>
      <c r="J67" s="195"/>
      <c r="K67" s="195"/>
      <c r="L67" s="195"/>
      <c r="M67" s="195"/>
      <c r="N67" s="195"/>
      <c r="O67" s="195"/>
      <c r="P67" s="195"/>
      <c r="Q67" s="195"/>
      <c r="R67" s="195"/>
      <c r="S67" s="195"/>
      <c r="T67" s="195"/>
      <c r="U67" s="195"/>
      <c r="V67" s="195"/>
      <c r="W67" s="195"/>
      <c r="X67" s="195"/>
      <c r="Y67" s="195"/>
      <c r="Z67" s="195"/>
      <c r="AA67" s="195"/>
      <c r="AB67" s="195"/>
      <c r="AC67" s="195"/>
      <c r="AD67" s="195"/>
      <c r="AE67" s="195"/>
      <c r="AF67" s="195"/>
      <c r="AG67" s="195"/>
      <c r="AH67" s="195"/>
      <c r="AI67" s="195"/>
      <c r="AJ67" s="195"/>
      <c r="AK67" s="195"/>
      <c r="AL67" s="195"/>
      <c r="AM67" s="195"/>
      <c r="AN67" s="195"/>
      <c r="AO67" s="195"/>
      <c r="AP67" s="196"/>
      <c r="AQ67" s="195"/>
      <c r="AR67" s="195"/>
      <c r="AS67" s="195"/>
      <c r="AT67" s="195"/>
      <c r="AU67" s="195"/>
      <c r="AV67" s="195"/>
      <c r="AW67" s="195"/>
      <c r="AX67" s="195"/>
      <c r="AY67" s="195"/>
      <c r="AZ67" s="195"/>
      <c r="BA67" s="195"/>
      <c r="BB67" s="195"/>
    </row>
    <row r="68" spans="1:54" s="3" customFormat="1" ht="18.75" hidden="1" customHeight="1">
      <c r="A68" s="195">
        <v>37</v>
      </c>
      <c r="B68" s="195" t="s">
        <v>138</v>
      </c>
      <c r="C68" s="198">
        <v>40000</v>
      </c>
      <c r="D68" s="195" t="s">
        <v>137</v>
      </c>
      <c r="E68" s="199"/>
      <c r="F68" s="195"/>
      <c r="G68" s="195"/>
      <c r="H68" s="195"/>
      <c r="I68" s="195"/>
      <c r="J68" s="195"/>
      <c r="K68" s="195"/>
      <c r="L68" s="195"/>
      <c r="M68" s="195"/>
      <c r="N68" s="195"/>
      <c r="O68" s="195"/>
      <c r="P68" s="195"/>
      <c r="Q68" s="195"/>
      <c r="R68" s="195"/>
      <c r="S68" s="195"/>
      <c r="T68" s="195"/>
      <c r="U68" s="195"/>
      <c r="V68" s="195"/>
      <c r="W68" s="195"/>
      <c r="X68" s="195"/>
      <c r="Y68" s="195"/>
      <c r="Z68" s="195"/>
      <c r="AA68" s="195"/>
      <c r="AB68" s="195"/>
      <c r="AC68" s="195"/>
      <c r="AD68" s="195"/>
      <c r="AE68" s="195"/>
      <c r="AF68" s="195"/>
      <c r="AG68" s="195"/>
      <c r="AH68" s="195"/>
      <c r="AI68" s="195"/>
      <c r="AJ68" s="195"/>
      <c r="AK68" s="195"/>
      <c r="AL68" s="195"/>
      <c r="AM68" s="195"/>
      <c r="AN68" s="195"/>
      <c r="AO68" s="195"/>
      <c r="AP68" s="196"/>
      <c r="AQ68" s="195"/>
      <c r="AR68" s="195"/>
      <c r="AS68" s="195"/>
      <c r="AT68" s="195"/>
      <c r="AU68" s="195"/>
      <c r="AV68" s="195"/>
      <c r="AW68" s="195"/>
      <c r="AX68" s="195"/>
      <c r="AY68" s="195"/>
      <c r="AZ68" s="195"/>
      <c r="BA68" s="195"/>
      <c r="BB68" s="195"/>
    </row>
    <row r="69" spans="1:54" s="3" customFormat="1" ht="18.75" hidden="1" customHeight="1">
      <c r="A69" s="195">
        <v>38</v>
      </c>
      <c r="B69" s="195" t="s">
        <v>139</v>
      </c>
      <c r="C69" s="198">
        <v>50000</v>
      </c>
      <c r="D69" s="195" t="s">
        <v>137</v>
      </c>
      <c r="E69" s="199"/>
      <c r="F69" s="195"/>
      <c r="G69" s="195"/>
      <c r="H69" s="195"/>
      <c r="I69" s="195"/>
      <c r="J69" s="195"/>
      <c r="K69" s="195"/>
      <c r="L69" s="195"/>
      <c r="M69" s="195"/>
      <c r="N69" s="195"/>
      <c r="O69" s="195"/>
      <c r="P69" s="195"/>
      <c r="Q69" s="195"/>
      <c r="R69" s="195"/>
      <c r="S69" s="195"/>
      <c r="T69" s="195"/>
      <c r="U69" s="195"/>
      <c r="V69" s="195"/>
      <c r="W69" s="195"/>
      <c r="X69" s="195"/>
      <c r="Y69" s="195"/>
      <c r="Z69" s="195"/>
      <c r="AA69" s="195"/>
      <c r="AB69" s="195"/>
      <c r="AC69" s="195"/>
      <c r="AD69" s="195"/>
      <c r="AE69" s="195"/>
      <c r="AF69" s="195"/>
      <c r="AG69" s="195"/>
      <c r="AH69" s="195"/>
      <c r="AI69" s="195"/>
      <c r="AJ69" s="195"/>
      <c r="AK69" s="195"/>
      <c r="AL69" s="195"/>
      <c r="AM69" s="195"/>
      <c r="AN69" s="195"/>
      <c r="AO69" s="195"/>
      <c r="AP69" s="196"/>
      <c r="AQ69" s="195"/>
      <c r="AR69" s="195"/>
      <c r="AS69" s="195"/>
      <c r="AT69" s="195"/>
      <c r="AU69" s="195"/>
      <c r="AV69" s="195"/>
      <c r="AW69" s="195"/>
      <c r="AX69" s="195"/>
      <c r="AY69" s="195"/>
      <c r="AZ69" s="195"/>
      <c r="BA69" s="195"/>
      <c r="BB69" s="195"/>
    </row>
    <row r="70" spans="1:54" s="3" customFormat="1" ht="18.75" hidden="1" customHeight="1">
      <c r="A70" s="195">
        <v>39</v>
      </c>
      <c r="B70" s="195" t="s">
        <v>140</v>
      </c>
      <c r="C70" s="198">
        <v>60000</v>
      </c>
      <c r="D70" s="195" t="s">
        <v>137</v>
      </c>
      <c r="E70" s="199"/>
      <c r="F70" s="195"/>
      <c r="G70" s="195"/>
      <c r="H70" s="195"/>
      <c r="I70" s="195"/>
      <c r="J70" s="195"/>
      <c r="K70" s="195"/>
      <c r="L70" s="195"/>
      <c r="M70" s="195"/>
      <c r="N70" s="195"/>
      <c r="O70" s="195"/>
      <c r="P70" s="195"/>
      <c r="Q70" s="195"/>
      <c r="R70" s="195"/>
      <c r="S70" s="195"/>
      <c r="T70" s="195"/>
      <c r="U70" s="195"/>
      <c r="V70" s="195"/>
      <c r="W70" s="195"/>
      <c r="X70" s="195"/>
      <c r="Y70" s="195"/>
      <c r="Z70" s="195"/>
      <c r="AA70" s="195"/>
      <c r="AB70" s="195"/>
      <c r="AC70" s="195"/>
      <c r="AD70" s="195"/>
      <c r="AE70" s="195"/>
      <c r="AF70" s="195"/>
      <c r="AG70" s="195"/>
      <c r="AH70" s="195"/>
      <c r="AI70" s="195"/>
      <c r="AJ70" s="195"/>
      <c r="AK70" s="195"/>
      <c r="AL70" s="195"/>
      <c r="AM70" s="195"/>
      <c r="AN70" s="195"/>
      <c r="AO70" s="195"/>
      <c r="AP70" s="196"/>
      <c r="AQ70" s="195"/>
      <c r="AR70" s="195"/>
      <c r="AS70" s="195"/>
      <c r="AT70" s="195"/>
      <c r="AU70" s="195"/>
      <c r="AV70" s="195"/>
      <c r="AW70" s="195"/>
      <c r="AX70" s="195"/>
      <c r="AY70" s="195"/>
      <c r="AZ70" s="195"/>
      <c r="BA70" s="195"/>
      <c r="BB70" s="195"/>
    </row>
    <row r="71" spans="1:54" s="3" customFormat="1" ht="18.75" hidden="1" customHeight="1">
      <c r="A71" s="195">
        <v>40</v>
      </c>
      <c r="B71" s="195" t="s">
        <v>165</v>
      </c>
      <c r="C71" s="198">
        <v>70000</v>
      </c>
      <c r="D71" s="195" t="s">
        <v>137</v>
      </c>
      <c r="E71" s="199"/>
      <c r="F71" s="195"/>
      <c r="G71" s="195"/>
      <c r="H71" s="195"/>
      <c r="I71" s="195"/>
      <c r="J71" s="195"/>
      <c r="K71" s="195"/>
      <c r="L71" s="195"/>
      <c r="M71" s="195"/>
      <c r="N71" s="195"/>
      <c r="O71" s="195"/>
      <c r="P71" s="195"/>
      <c r="Q71" s="195"/>
      <c r="R71" s="195"/>
      <c r="S71" s="195"/>
      <c r="T71" s="195"/>
      <c r="U71" s="195"/>
      <c r="V71" s="195"/>
      <c r="W71" s="195"/>
      <c r="X71" s="195"/>
      <c r="Y71" s="195"/>
      <c r="Z71" s="195"/>
      <c r="AA71" s="195"/>
      <c r="AB71" s="195"/>
      <c r="AC71" s="195"/>
      <c r="AD71" s="195"/>
      <c r="AE71" s="195"/>
      <c r="AF71" s="195"/>
      <c r="AG71" s="195"/>
      <c r="AH71" s="195"/>
      <c r="AI71" s="195"/>
      <c r="AJ71" s="195"/>
      <c r="AK71" s="195"/>
      <c r="AL71" s="195"/>
      <c r="AM71" s="195"/>
      <c r="AN71" s="195"/>
      <c r="AO71" s="195"/>
      <c r="AP71" s="196"/>
      <c r="AQ71" s="195"/>
      <c r="AR71" s="195"/>
      <c r="AS71" s="195"/>
      <c r="AT71" s="195"/>
      <c r="AU71" s="195"/>
      <c r="AV71" s="195"/>
      <c r="AW71" s="195"/>
      <c r="AX71" s="195"/>
      <c r="AY71" s="195"/>
      <c r="AZ71" s="195"/>
      <c r="BA71" s="195"/>
      <c r="BB71" s="195"/>
    </row>
    <row r="72" spans="1:54" s="3" customFormat="1" ht="18.75" hidden="1" customHeight="1">
      <c r="A72" s="195">
        <v>41</v>
      </c>
      <c r="B72" s="195" t="s">
        <v>106</v>
      </c>
      <c r="C72" s="198">
        <v>30000</v>
      </c>
      <c r="D72" s="195" t="s">
        <v>137</v>
      </c>
      <c r="E72" s="199"/>
      <c r="F72" s="195"/>
      <c r="G72" s="195"/>
      <c r="H72" s="195"/>
      <c r="I72" s="195"/>
      <c r="J72" s="195"/>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5"/>
      <c r="AP72" s="196"/>
      <c r="AQ72" s="195"/>
      <c r="AR72" s="195"/>
      <c r="AS72" s="195"/>
      <c r="AT72" s="195"/>
      <c r="AU72" s="195"/>
      <c r="AV72" s="195"/>
      <c r="AW72" s="195"/>
      <c r="AX72" s="195"/>
      <c r="AY72" s="195"/>
      <c r="AZ72" s="195"/>
      <c r="BA72" s="195"/>
      <c r="BB72" s="195"/>
    </row>
    <row r="73" spans="1:54" s="3" customFormat="1" ht="18.75" hidden="1" customHeight="1">
      <c r="A73" s="195">
        <v>42</v>
      </c>
      <c r="B73" s="195" t="s">
        <v>141</v>
      </c>
      <c r="C73" s="198">
        <v>40000</v>
      </c>
      <c r="D73" s="195" t="s">
        <v>137</v>
      </c>
      <c r="E73" s="199"/>
      <c r="F73" s="195"/>
      <c r="G73" s="195"/>
      <c r="H73" s="195"/>
      <c r="I73" s="195"/>
      <c r="J73" s="195"/>
      <c r="K73" s="195"/>
      <c r="L73" s="195"/>
      <c r="M73" s="195"/>
      <c r="N73" s="195"/>
      <c r="O73" s="195"/>
      <c r="P73" s="195"/>
      <c r="Q73" s="195"/>
      <c r="R73" s="195"/>
      <c r="S73" s="195"/>
      <c r="T73" s="195"/>
      <c r="U73" s="195"/>
      <c r="V73" s="195"/>
      <c r="W73" s="195"/>
      <c r="X73" s="195"/>
      <c r="Y73" s="195"/>
      <c r="Z73" s="195"/>
      <c r="AA73" s="195"/>
      <c r="AB73" s="195"/>
      <c r="AC73" s="195"/>
      <c r="AD73" s="195"/>
      <c r="AE73" s="195"/>
      <c r="AF73" s="195"/>
      <c r="AG73" s="195"/>
      <c r="AH73" s="195"/>
      <c r="AI73" s="195"/>
      <c r="AJ73" s="195"/>
      <c r="AK73" s="195"/>
      <c r="AL73" s="195"/>
      <c r="AM73" s="195"/>
      <c r="AN73" s="195"/>
      <c r="AO73" s="195"/>
      <c r="AP73" s="196"/>
      <c r="AQ73" s="195"/>
      <c r="AR73" s="195"/>
      <c r="AS73" s="195"/>
      <c r="AT73" s="195"/>
      <c r="AU73" s="195"/>
      <c r="AV73" s="195"/>
      <c r="AW73" s="195"/>
      <c r="AX73" s="195"/>
      <c r="AY73" s="195"/>
      <c r="AZ73" s="195"/>
      <c r="BA73" s="195"/>
      <c r="BB73" s="195"/>
    </row>
    <row r="74" spans="1:54" s="3" customFormat="1" ht="18.75" hidden="1" customHeight="1">
      <c r="A74" s="195">
        <v>43</v>
      </c>
      <c r="B74" s="195" t="s">
        <v>142</v>
      </c>
      <c r="C74" s="198">
        <v>50000</v>
      </c>
      <c r="D74" s="195" t="s">
        <v>137</v>
      </c>
      <c r="E74" s="199"/>
      <c r="F74" s="195"/>
      <c r="G74" s="195"/>
      <c r="H74" s="195"/>
      <c r="I74" s="195"/>
      <c r="J74" s="195"/>
      <c r="K74" s="195"/>
      <c r="L74" s="195"/>
      <c r="M74" s="195"/>
      <c r="N74" s="195"/>
      <c r="O74" s="195"/>
      <c r="P74" s="195"/>
      <c r="Q74" s="195"/>
      <c r="R74" s="195"/>
      <c r="S74" s="195"/>
      <c r="T74" s="195"/>
      <c r="U74" s="195"/>
      <c r="V74" s="195"/>
      <c r="W74" s="195"/>
      <c r="X74" s="195"/>
      <c r="Y74" s="195"/>
      <c r="Z74" s="195"/>
      <c r="AA74" s="195"/>
      <c r="AB74" s="195"/>
      <c r="AC74" s="195"/>
      <c r="AD74" s="195"/>
      <c r="AE74" s="195"/>
      <c r="AF74" s="195"/>
      <c r="AG74" s="195"/>
      <c r="AH74" s="195"/>
      <c r="AI74" s="195"/>
      <c r="AJ74" s="195"/>
      <c r="AK74" s="195"/>
      <c r="AL74" s="195"/>
      <c r="AM74" s="195"/>
      <c r="AN74" s="195"/>
      <c r="AO74" s="195"/>
      <c r="AP74" s="196"/>
      <c r="AQ74" s="195"/>
      <c r="AR74" s="195"/>
      <c r="AS74" s="195"/>
      <c r="AT74" s="195"/>
      <c r="AU74" s="195"/>
      <c r="AV74" s="195"/>
      <c r="AW74" s="195"/>
      <c r="AX74" s="195"/>
      <c r="AY74" s="195"/>
      <c r="AZ74" s="195"/>
      <c r="BA74" s="195"/>
      <c r="BB74" s="195"/>
    </row>
    <row r="75" spans="1:54" s="3" customFormat="1" ht="18.75" hidden="1" customHeight="1">
      <c r="A75" s="195">
        <v>44</v>
      </c>
      <c r="B75" s="195" t="s">
        <v>143</v>
      </c>
      <c r="C75" s="198">
        <v>60000</v>
      </c>
      <c r="D75" s="195" t="s">
        <v>137</v>
      </c>
      <c r="E75" s="199"/>
      <c r="F75" s="195"/>
      <c r="G75" s="195"/>
      <c r="H75" s="195"/>
      <c r="I75" s="195"/>
      <c r="J75" s="195"/>
      <c r="K75" s="195"/>
      <c r="L75" s="195"/>
      <c r="M75" s="195"/>
      <c r="N75" s="195"/>
      <c r="O75" s="195"/>
      <c r="P75" s="195"/>
      <c r="Q75" s="195"/>
      <c r="R75" s="195"/>
      <c r="S75" s="195"/>
      <c r="T75" s="195"/>
      <c r="U75" s="195"/>
      <c r="V75" s="195"/>
      <c r="W75" s="195"/>
      <c r="X75" s="195"/>
      <c r="Y75" s="195"/>
      <c r="Z75" s="195"/>
      <c r="AA75" s="195"/>
      <c r="AB75" s="195"/>
      <c r="AC75" s="195"/>
      <c r="AD75" s="195"/>
      <c r="AE75" s="195"/>
      <c r="AF75" s="195"/>
      <c r="AG75" s="195"/>
      <c r="AH75" s="195"/>
      <c r="AI75" s="195"/>
      <c r="AJ75" s="195"/>
      <c r="AK75" s="195"/>
      <c r="AL75" s="195"/>
      <c r="AM75" s="195"/>
      <c r="AN75" s="195"/>
      <c r="AO75" s="195"/>
      <c r="AP75" s="196"/>
      <c r="AQ75" s="195"/>
      <c r="AR75" s="195"/>
      <c r="AS75" s="195"/>
      <c r="AT75" s="195"/>
      <c r="AU75" s="195"/>
      <c r="AV75" s="195"/>
      <c r="AW75" s="195"/>
      <c r="AX75" s="195"/>
      <c r="AY75" s="195"/>
      <c r="AZ75" s="195"/>
      <c r="BA75" s="195"/>
      <c r="BB75" s="195"/>
    </row>
    <row r="76" spans="1:54" s="3" customFormat="1" ht="18.75" hidden="1" customHeight="1">
      <c r="A76" s="195">
        <v>45</v>
      </c>
      <c r="B76" s="195" t="s">
        <v>166</v>
      </c>
      <c r="C76" s="198">
        <v>70000</v>
      </c>
      <c r="D76" s="195" t="s">
        <v>137</v>
      </c>
      <c r="E76" s="199"/>
      <c r="F76" s="195"/>
      <c r="G76" s="195"/>
      <c r="H76" s="195"/>
      <c r="I76" s="195"/>
      <c r="J76" s="195"/>
      <c r="K76" s="195"/>
      <c r="L76" s="195"/>
      <c r="M76" s="195"/>
      <c r="N76" s="195"/>
      <c r="O76" s="195"/>
      <c r="P76" s="195"/>
      <c r="Q76" s="195"/>
      <c r="R76" s="195"/>
      <c r="S76" s="195"/>
      <c r="T76" s="195"/>
      <c r="U76" s="195"/>
      <c r="V76" s="195"/>
      <c r="W76" s="195"/>
      <c r="X76" s="195"/>
      <c r="Y76" s="195"/>
      <c r="Z76" s="195"/>
      <c r="AA76" s="195"/>
      <c r="AB76" s="195"/>
      <c r="AC76" s="195"/>
      <c r="AD76" s="195"/>
      <c r="AE76" s="195"/>
      <c r="AF76" s="195"/>
      <c r="AG76" s="195"/>
      <c r="AH76" s="195"/>
      <c r="AI76" s="195"/>
      <c r="AJ76" s="195"/>
      <c r="AK76" s="195"/>
      <c r="AL76" s="195"/>
      <c r="AM76" s="195"/>
      <c r="AN76" s="195"/>
      <c r="AO76" s="195"/>
      <c r="AP76" s="196"/>
      <c r="AQ76" s="195"/>
      <c r="AR76" s="195"/>
      <c r="AS76" s="195"/>
      <c r="AT76" s="195"/>
      <c r="AU76" s="195"/>
      <c r="AV76" s="195"/>
      <c r="AW76" s="195"/>
      <c r="AX76" s="195"/>
      <c r="AY76" s="195"/>
      <c r="AZ76" s="195"/>
      <c r="BA76" s="195"/>
      <c r="BB76" s="195"/>
    </row>
    <row r="77" spans="1:54" s="3" customFormat="1" ht="18.75" hidden="1" customHeight="1">
      <c r="A77" s="195">
        <v>46</v>
      </c>
      <c r="B77" s="195" t="s">
        <v>107</v>
      </c>
      <c r="C77" s="198">
        <v>10000</v>
      </c>
      <c r="D77" s="195" t="s">
        <v>137</v>
      </c>
      <c r="E77" s="199"/>
      <c r="F77" s="195"/>
      <c r="G77" s="195"/>
      <c r="H77" s="195"/>
      <c r="I77" s="195"/>
      <c r="J77" s="195"/>
      <c r="K77" s="195"/>
      <c r="L77" s="195"/>
      <c r="M77" s="195"/>
      <c r="N77" s="195"/>
      <c r="O77" s="195"/>
      <c r="P77" s="195"/>
      <c r="Q77" s="195"/>
      <c r="R77" s="195"/>
      <c r="S77" s="195"/>
      <c r="T77" s="195"/>
      <c r="U77" s="195"/>
      <c r="V77" s="195"/>
      <c r="W77" s="195"/>
      <c r="X77" s="195"/>
      <c r="Y77" s="195"/>
      <c r="Z77" s="195"/>
      <c r="AA77" s="195"/>
      <c r="AB77" s="195"/>
      <c r="AC77" s="195"/>
      <c r="AD77" s="195"/>
      <c r="AE77" s="195"/>
      <c r="AF77" s="195"/>
      <c r="AG77" s="195"/>
      <c r="AH77" s="195"/>
      <c r="AI77" s="195"/>
      <c r="AJ77" s="195"/>
      <c r="AK77" s="195"/>
      <c r="AL77" s="195"/>
      <c r="AM77" s="195"/>
      <c r="AN77" s="195"/>
      <c r="AO77" s="195"/>
      <c r="AP77" s="196"/>
      <c r="AQ77" s="195"/>
      <c r="AR77" s="195"/>
      <c r="AS77" s="195"/>
      <c r="AT77" s="195"/>
      <c r="AU77" s="195"/>
      <c r="AV77" s="195"/>
      <c r="AW77" s="195"/>
      <c r="AX77" s="195"/>
      <c r="AY77" s="195"/>
      <c r="AZ77" s="195"/>
      <c r="BA77" s="195"/>
      <c r="BB77" s="195"/>
    </row>
    <row r="78" spans="1:54" s="3" customFormat="1" ht="18.75" hidden="1" customHeight="1">
      <c r="A78" s="195">
        <v>47</v>
      </c>
      <c r="B78" s="195" t="s">
        <v>144</v>
      </c>
      <c r="C78" s="198">
        <v>15000</v>
      </c>
      <c r="D78" s="195" t="s">
        <v>137</v>
      </c>
      <c r="E78" s="199"/>
      <c r="F78" s="195"/>
      <c r="G78" s="195"/>
      <c r="H78" s="195"/>
      <c r="I78" s="195"/>
      <c r="J78" s="195"/>
      <c r="K78" s="195"/>
      <c r="L78" s="195"/>
      <c r="M78" s="195"/>
      <c r="N78" s="195"/>
      <c r="O78" s="195"/>
      <c r="P78" s="195"/>
      <c r="Q78" s="195"/>
      <c r="R78" s="195"/>
      <c r="S78" s="195"/>
      <c r="T78" s="195"/>
      <c r="U78" s="195"/>
      <c r="V78" s="195"/>
      <c r="W78" s="195"/>
      <c r="X78" s="195"/>
      <c r="Y78" s="195"/>
      <c r="Z78" s="195"/>
      <c r="AA78" s="195"/>
      <c r="AB78" s="195"/>
      <c r="AC78" s="195"/>
      <c r="AD78" s="195"/>
      <c r="AE78" s="195"/>
      <c r="AF78" s="195"/>
      <c r="AG78" s="195"/>
      <c r="AH78" s="195"/>
      <c r="AI78" s="195"/>
      <c r="AJ78" s="195"/>
      <c r="AK78" s="195"/>
      <c r="AL78" s="195"/>
      <c r="AM78" s="195"/>
      <c r="AN78" s="195"/>
      <c r="AO78" s="195"/>
      <c r="AP78" s="196"/>
      <c r="AQ78" s="195"/>
      <c r="AR78" s="195"/>
      <c r="AS78" s="195"/>
      <c r="AT78" s="195"/>
      <c r="AU78" s="195"/>
      <c r="AV78" s="195"/>
      <c r="AW78" s="195"/>
      <c r="AX78" s="195"/>
      <c r="AY78" s="195"/>
      <c r="AZ78" s="195"/>
      <c r="BA78" s="195"/>
      <c r="BB78" s="195"/>
    </row>
    <row r="79" spans="1:54" s="3" customFormat="1" ht="18.75" hidden="1" customHeight="1">
      <c r="A79" s="195">
        <v>48</v>
      </c>
      <c r="B79" s="195" t="s">
        <v>145</v>
      </c>
      <c r="C79" s="198">
        <v>10000</v>
      </c>
      <c r="D79" s="195" t="s">
        <v>137</v>
      </c>
      <c r="E79" s="199"/>
      <c r="F79" s="195"/>
      <c r="G79" s="195"/>
      <c r="H79" s="195"/>
      <c r="I79" s="195"/>
      <c r="J79" s="195"/>
      <c r="K79" s="195"/>
      <c r="L79" s="195"/>
      <c r="M79" s="195"/>
      <c r="N79" s="195"/>
      <c r="O79" s="195"/>
      <c r="P79" s="195"/>
      <c r="Q79" s="195"/>
      <c r="R79" s="195"/>
      <c r="S79" s="195"/>
      <c r="T79" s="195"/>
      <c r="U79" s="195"/>
      <c r="V79" s="195"/>
      <c r="W79" s="195"/>
      <c r="X79" s="195"/>
      <c r="Y79" s="195"/>
      <c r="Z79" s="195"/>
      <c r="AA79" s="195"/>
      <c r="AB79" s="195"/>
      <c r="AC79" s="195"/>
      <c r="AD79" s="195"/>
      <c r="AE79" s="195"/>
      <c r="AF79" s="195"/>
      <c r="AG79" s="195"/>
      <c r="AH79" s="195"/>
      <c r="AI79" s="195"/>
      <c r="AJ79" s="195"/>
      <c r="AK79" s="195"/>
      <c r="AL79" s="195"/>
      <c r="AM79" s="195"/>
      <c r="AN79" s="195"/>
      <c r="AO79" s="195"/>
      <c r="AP79" s="196"/>
      <c r="AQ79" s="195"/>
      <c r="AR79" s="195"/>
      <c r="AS79" s="195"/>
      <c r="AT79" s="195"/>
      <c r="AU79" s="195"/>
      <c r="AV79" s="195"/>
      <c r="AW79" s="195"/>
      <c r="AX79" s="195"/>
      <c r="AY79" s="195"/>
      <c r="AZ79" s="195"/>
      <c r="BA79" s="195"/>
      <c r="BB79" s="195"/>
    </row>
    <row r="80" spans="1:54" s="3" customFormat="1" ht="18.75" hidden="1" customHeight="1">
      <c r="A80" s="195">
        <v>49</v>
      </c>
      <c r="B80" s="195" t="s">
        <v>146</v>
      </c>
      <c r="C80" s="198">
        <v>20000</v>
      </c>
      <c r="D80" s="195" t="s">
        <v>137</v>
      </c>
      <c r="E80" s="199"/>
      <c r="F80" s="195"/>
      <c r="G80" s="195"/>
      <c r="H80" s="195"/>
      <c r="I80" s="195"/>
      <c r="J80" s="195"/>
      <c r="K80" s="195"/>
      <c r="L80" s="195"/>
      <c r="M80" s="195"/>
      <c r="N80" s="195"/>
      <c r="O80" s="195"/>
      <c r="P80" s="195"/>
      <c r="Q80" s="195"/>
      <c r="R80" s="195"/>
      <c r="S80" s="195"/>
      <c r="T80" s="195"/>
      <c r="U80" s="195"/>
      <c r="V80" s="195"/>
      <c r="W80" s="195"/>
      <c r="X80" s="195"/>
      <c r="Y80" s="195"/>
      <c r="Z80" s="195"/>
      <c r="AA80" s="195"/>
      <c r="AB80" s="195"/>
      <c r="AC80" s="195"/>
      <c r="AD80" s="195"/>
      <c r="AE80" s="195"/>
      <c r="AF80" s="195"/>
      <c r="AG80" s="195"/>
      <c r="AH80" s="195"/>
      <c r="AI80" s="195"/>
      <c r="AJ80" s="195"/>
      <c r="AK80" s="195"/>
      <c r="AL80" s="195"/>
      <c r="AM80" s="195"/>
      <c r="AN80" s="195"/>
      <c r="AO80" s="195"/>
      <c r="AP80" s="196"/>
      <c r="AQ80" s="195"/>
      <c r="AR80" s="195"/>
      <c r="AS80" s="195"/>
      <c r="AT80" s="195"/>
      <c r="AU80" s="195"/>
      <c r="AV80" s="195"/>
      <c r="AW80" s="195"/>
      <c r="AX80" s="195"/>
      <c r="AY80" s="195"/>
      <c r="AZ80" s="195"/>
      <c r="BA80" s="195"/>
      <c r="BB80" s="195"/>
    </row>
    <row r="81" spans="1:54" s="3" customFormat="1" ht="18.75" hidden="1" customHeight="1">
      <c r="A81" s="195">
        <v>50</v>
      </c>
      <c r="B81" s="195" t="s">
        <v>147</v>
      </c>
      <c r="C81" s="198">
        <v>30000</v>
      </c>
      <c r="D81" s="195" t="s">
        <v>137</v>
      </c>
      <c r="E81" s="199"/>
      <c r="F81" s="195"/>
      <c r="G81" s="195"/>
      <c r="H81" s="195"/>
      <c r="I81" s="195"/>
      <c r="J81" s="195"/>
      <c r="K81" s="195"/>
      <c r="L81" s="195"/>
      <c r="M81" s="195"/>
      <c r="N81" s="195"/>
      <c r="O81" s="195"/>
      <c r="P81" s="195"/>
      <c r="Q81" s="195"/>
      <c r="R81" s="195"/>
      <c r="S81" s="195"/>
      <c r="T81" s="195"/>
      <c r="U81" s="195"/>
      <c r="V81" s="195"/>
      <c r="W81" s="195"/>
      <c r="X81" s="195"/>
      <c r="Y81" s="195"/>
      <c r="Z81" s="195"/>
      <c r="AA81" s="195"/>
      <c r="AB81" s="195"/>
      <c r="AC81" s="195"/>
      <c r="AD81" s="195"/>
      <c r="AE81" s="195"/>
      <c r="AF81" s="195"/>
      <c r="AG81" s="195"/>
      <c r="AH81" s="195"/>
      <c r="AI81" s="195"/>
      <c r="AJ81" s="195"/>
      <c r="AK81" s="195"/>
      <c r="AL81" s="195"/>
      <c r="AM81" s="195"/>
      <c r="AN81" s="195"/>
      <c r="AO81" s="195"/>
      <c r="AP81" s="196"/>
      <c r="AQ81" s="195"/>
      <c r="AR81" s="195"/>
      <c r="AS81" s="195"/>
      <c r="AT81" s="195"/>
      <c r="AU81" s="195"/>
      <c r="AV81" s="195"/>
      <c r="AW81" s="195"/>
      <c r="AX81" s="195"/>
      <c r="AY81" s="195"/>
      <c r="AZ81" s="195"/>
      <c r="BA81" s="195"/>
      <c r="BB81" s="195"/>
    </row>
    <row r="82" spans="1:54" s="3" customFormat="1" ht="18.75" hidden="1" customHeight="1">
      <c r="A82" s="195">
        <v>51</v>
      </c>
      <c r="B82" s="195" t="s">
        <v>148</v>
      </c>
      <c r="C82" s="198">
        <v>40000</v>
      </c>
      <c r="D82" s="195" t="s">
        <v>137</v>
      </c>
      <c r="E82" s="199"/>
      <c r="F82" s="195"/>
      <c r="G82" s="195"/>
      <c r="H82" s="195"/>
      <c r="I82" s="195"/>
      <c r="J82" s="195"/>
      <c r="K82" s="195"/>
      <c r="L82" s="195"/>
      <c r="M82" s="195"/>
      <c r="N82" s="195"/>
      <c r="O82" s="195"/>
      <c r="P82" s="195"/>
      <c r="Q82" s="195"/>
      <c r="R82" s="195"/>
      <c r="S82" s="195"/>
      <c r="T82" s="195"/>
      <c r="U82" s="195"/>
      <c r="V82" s="195"/>
      <c r="W82" s="195"/>
      <c r="X82" s="195"/>
      <c r="Y82" s="195"/>
      <c r="Z82" s="195"/>
      <c r="AA82" s="195"/>
      <c r="AB82" s="195"/>
      <c r="AC82" s="195"/>
      <c r="AD82" s="195"/>
      <c r="AE82" s="195"/>
      <c r="AF82" s="195"/>
      <c r="AG82" s="195"/>
      <c r="AH82" s="195"/>
      <c r="AI82" s="195"/>
      <c r="AJ82" s="195"/>
      <c r="AK82" s="195"/>
      <c r="AL82" s="195"/>
      <c r="AM82" s="195"/>
      <c r="AN82" s="195"/>
      <c r="AO82" s="195"/>
      <c r="AP82" s="196"/>
      <c r="AQ82" s="195"/>
      <c r="AR82" s="195"/>
      <c r="AS82" s="195"/>
      <c r="AT82" s="195"/>
      <c r="AU82" s="195"/>
      <c r="AV82" s="195"/>
      <c r="AW82" s="195"/>
      <c r="AX82" s="195"/>
      <c r="AY82" s="195"/>
      <c r="AZ82" s="195"/>
      <c r="BA82" s="195"/>
      <c r="BB82" s="195"/>
    </row>
    <row r="83" spans="1:54" s="3" customFormat="1" ht="18.75" hidden="1" customHeight="1">
      <c r="A83" s="195">
        <v>52</v>
      </c>
      <c r="B83" s="195" t="s">
        <v>149</v>
      </c>
      <c r="C83" s="198">
        <v>50000</v>
      </c>
      <c r="D83" s="195" t="s">
        <v>137</v>
      </c>
      <c r="E83" s="199"/>
      <c r="F83" s="195"/>
      <c r="G83" s="195"/>
      <c r="H83" s="195"/>
      <c r="I83" s="195"/>
      <c r="J83" s="195"/>
      <c r="K83" s="195"/>
      <c r="L83" s="195"/>
      <c r="M83" s="195"/>
      <c r="N83" s="195"/>
      <c r="O83" s="195"/>
      <c r="P83" s="195"/>
      <c r="Q83" s="195"/>
      <c r="R83" s="195"/>
      <c r="S83" s="195"/>
      <c r="T83" s="195"/>
      <c r="U83" s="195"/>
      <c r="V83" s="195"/>
      <c r="W83" s="195"/>
      <c r="X83" s="195"/>
      <c r="Y83" s="195"/>
      <c r="Z83" s="195"/>
      <c r="AA83" s="195"/>
      <c r="AB83" s="195"/>
      <c r="AC83" s="195"/>
      <c r="AD83" s="195"/>
      <c r="AE83" s="195"/>
      <c r="AF83" s="195"/>
      <c r="AG83" s="195"/>
      <c r="AH83" s="195"/>
      <c r="AI83" s="195"/>
      <c r="AJ83" s="195"/>
      <c r="AK83" s="195"/>
      <c r="AL83" s="195"/>
      <c r="AM83" s="195"/>
      <c r="AN83" s="195"/>
      <c r="AO83" s="195"/>
      <c r="AP83" s="196"/>
      <c r="AQ83" s="195"/>
      <c r="AR83" s="195"/>
      <c r="AS83" s="195"/>
      <c r="AT83" s="195"/>
      <c r="AU83" s="195"/>
      <c r="AV83" s="195"/>
      <c r="AW83" s="195"/>
      <c r="AX83" s="195"/>
      <c r="AY83" s="195"/>
      <c r="AZ83" s="195"/>
      <c r="BA83" s="195"/>
      <c r="BB83" s="195"/>
    </row>
    <row r="84" spans="1:54" s="3" customFormat="1" ht="18.75" hidden="1" customHeight="1">
      <c r="A84" s="195">
        <v>53</v>
      </c>
      <c r="B84" s="195" t="s">
        <v>150</v>
      </c>
      <c r="C84" s="198">
        <v>60000</v>
      </c>
      <c r="D84" s="195" t="s">
        <v>137</v>
      </c>
      <c r="E84" s="199"/>
      <c r="F84" s="195"/>
      <c r="G84" s="195"/>
      <c r="H84" s="195"/>
      <c r="I84" s="195"/>
      <c r="J84" s="195"/>
      <c r="K84" s="195"/>
      <c r="L84" s="195"/>
      <c r="M84" s="195"/>
      <c r="N84" s="195"/>
      <c r="O84" s="195"/>
      <c r="P84" s="195"/>
      <c r="Q84" s="195"/>
      <c r="R84" s="195"/>
      <c r="S84" s="195"/>
      <c r="T84" s="195"/>
      <c r="U84" s="195"/>
      <c r="V84" s="195"/>
      <c r="W84" s="195"/>
      <c r="X84" s="195"/>
      <c r="Y84" s="195"/>
      <c r="Z84" s="195"/>
      <c r="AA84" s="195"/>
      <c r="AB84" s="195"/>
      <c r="AC84" s="195"/>
      <c r="AD84" s="195"/>
      <c r="AE84" s="195"/>
      <c r="AF84" s="195"/>
      <c r="AG84" s="195"/>
      <c r="AH84" s="195"/>
      <c r="AI84" s="195"/>
      <c r="AJ84" s="195"/>
      <c r="AK84" s="195"/>
      <c r="AL84" s="195"/>
      <c r="AM84" s="195"/>
      <c r="AN84" s="195"/>
      <c r="AO84" s="195"/>
      <c r="AP84" s="196"/>
      <c r="AQ84" s="195"/>
      <c r="AR84" s="195"/>
      <c r="AS84" s="195"/>
      <c r="AT84" s="195"/>
      <c r="AU84" s="195"/>
      <c r="AV84" s="195"/>
      <c r="AW84" s="195"/>
      <c r="AX84" s="195"/>
      <c r="AY84" s="195"/>
      <c r="AZ84" s="195"/>
      <c r="BA84" s="195"/>
      <c r="BB84" s="195"/>
    </row>
    <row r="85" spans="1:54" s="3" customFormat="1" ht="18.75" hidden="1" customHeight="1">
      <c r="A85" s="195">
        <v>54</v>
      </c>
      <c r="B85" s="195" t="s">
        <v>151</v>
      </c>
      <c r="C85" s="198">
        <v>70000</v>
      </c>
      <c r="D85" s="195" t="s">
        <v>137</v>
      </c>
      <c r="E85" s="199"/>
      <c r="F85" s="195"/>
      <c r="G85" s="195"/>
      <c r="H85" s="195"/>
      <c r="I85" s="195"/>
      <c r="J85" s="195"/>
      <c r="K85" s="195"/>
      <c r="L85" s="195"/>
      <c r="M85" s="195"/>
      <c r="N85" s="195"/>
      <c r="O85" s="195"/>
      <c r="P85" s="195"/>
      <c r="Q85" s="195"/>
      <c r="R85" s="195"/>
      <c r="S85" s="195"/>
      <c r="T85" s="195"/>
      <c r="U85" s="195"/>
      <c r="V85" s="195"/>
      <c r="W85" s="195"/>
      <c r="X85" s="195"/>
      <c r="Y85" s="195"/>
      <c r="Z85" s="195"/>
      <c r="AA85" s="195"/>
      <c r="AB85" s="195"/>
      <c r="AC85" s="195"/>
      <c r="AD85" s="195"/>
      <c r="AE85" s="195"/>
      <c r="AF85" s="195"/>
      <c r="AG85" s="195"/>
      <c r="AH85" s="195"/>
      <c r="AI85" s="195"/>
      <c r="AJ85" s="195"/>
      <c r="AK85" s="195"/>
      <c r="AL85" s="195"/>
      <c r="AM85" s="195"/>
      <c r="AN85" s="195"/>
      <c r="AO85" s="195"/>
      <c r="AP85" s="196"/>
      <c r="AQ85" s="195"/>
      <c r="AR85" s="195"/>
      <c r="AS85" s="195"/>
      <c r="AT85" s="195"/>
      <c r="AU85" s="195"/>
      <c r="AV85" s="195"/>
      <c r="AW85" s="195"/>
      <c r="AX85" s="195"/>
      <c r="AY85" s="195"/>
      <c r="AZ85" s="195"/>
      <c r="BA85" s="195"/>
      <c r="BB85" s="195"/>
    </row>
    <row r="86" spans="1:54" s="3" customFormat="1" ht="18.75" hidden="1" customHeight="1">
      <c r="A86" s="195">
        <v>55</v>
      </c>
      <c r="B86" s="195" t="s">
        <v>152</v>
      </c>
      <c r="C86" s="198">
        <v>10000</v>
      </c>
      <c r="D86" s="195" t="s">
        <v>137</v>
      </c>
      <c r="E86" s="199"/>
      <c r="F86" s="195"/>
      <c r="G86" s="195"/>
      <c r="H86" s="195"/>
      <c r="I86" s="195"/>
      <c r="J86" s="195"/>
      <c r="K86" s="195"/>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5"/>
      <c r="AP86" s="196"/>
      <c r="AQ86" s="195"/>
      <c r="AR86" s="195"/>
      <c r="AS86" s="195"/>
      <c r="AT86" s="195"/>
      <c r="AU86" s="195"/>
      <c r="AV86" s="195"/>
      <c r="AW86" s="195"/>
      <c r="AX86" s="195"/>
      <c r="AY86" s="195"/>
      <c r="AZ86" s="195"/>
      <c r="BA86" s="195"/>
      <c r="BB86" s="195"/>
    </row>
    <row r="87" spans="1:54" s="3" customFormat="1" ht="18.75" hidden="1" customHeight="1">
      <c r="A87" s="195">
        <v>56</v>
      </c>
      <c r="B87" s="195" t="s">
        <v>153</v>
      </c>
      <c r="C87" s="198">
        <v>20000</v>
      </c>
      <c r="D87" s="195" t="s">
        <v>137</v>
      </c>
      <c r="E87" s="199"/>
      <c r="F87" s="195"/>
      <c r="G87" s="195"/>
      <c r="H87" s="195"/>
      <c r="I87" s="195"/>
      <c r="J87" s="195"/>
      <c r="K87" s="195"/>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5"/>
      <c r="AP87" s="196"/>
      <c r="AQ87" s="195"/>
      <c r="AR87" s="195"/>
      <c r="AS87" s="195"/>
      <c r="AT87" s="195"/>
      <c r="AU87" s="195"/>
      <c r="AV87" s="195"/>
      <c r="AW87" s="195"/>
      <c r="AX87" s="195"/>
      <c r="AY87" s="195"/>
      <c r="AZ87" s="195"/>
      <c r="BA87" s="195"/>
      <c r="BB87" s="195"/>
    </row>
    <row r="88" spans="1:54" s="3" customFormat="1" ht="18.75" customHeight="1">
      <c r="A88" s="195"/>
      <c r="B88" s="199"/>
      <c r="C88" s="199"/>
      <c r="D88" s="199"/>
      <c r="E88" s="199"/>
      <c r="F88" s="195"/>
      <c r="G88" s="199"/>
      <c r="H88" s="195"/>
      <c r="I88" s="195"/>
      <c r="J88" s="195"/>
      <c r="K88" s="195"/>
      <c r="L88" s="195"/>
      <c r="M88" s="195"/>
      <c r="N88" s="195"/>
      <c r="O88" s="195"/>
      <c r="P88" s="195"/>
      <c r="Q88" s="195"/>
      <c r="R88" s="195"/>
      <c r="S88" s="195"/>
      <c r="T88" s="195"/>
      <c r="U88" s="195"/>
      <c r="V88" s="195"/>
      <c r="W88" s="195"/>
      <c r="X88" s="195"/>
      <c r="Y88" s="195"/>
      <c r="Z88" s="195"/>
      <c r="AA88" s="195"/>
      <c r="AB88" s="195"/>
      <c r="AC88" s="195"/>
      <c r="AD88" s="195"/>
      <c r="AE88" s="195"/>
      <c r="AF88" s="195"/>
      <c r="AG88" s="195"/>
      <c r="AH88" s="195"/>
      <c r="AI88" s="195"/>
      <c r="AJ88" s="195"/>
      <c r="AK88" s="195"/>
      <c r="AL88" s="195"/>
      <c r="AM88" s="195"/>
      <c r="AN88" s="195"/>
      <c r="AO88" s="195"/>
      <c r="AP88" s="196"/>
      <c r="AQ88" s="195"/>
      <c r="AR88" s="195"/>
      <c r="AS88" s="195"/>
      <c r="AT88" s="195"/>
      <c r="AU88" s="195"/>
      <c r="AV88" s="195"/>
      <c r="AW88" s="195"/>
      <c r="AX88" s="195"/>
      <c r="AY88" s="195"/>
      <c r="AZ88" s="195"/>
      <c r="BA88" s="195"/>
      <c r="BB88" s="195"/>
    </row>
    <row r="89" spans="1:54" s="3" customFormat="1" ht="18.75" customHeight="1">
      <c r="A89" s="195"/>
      <c r="B89" s="195"/>
      <c r="C89" s="195"/>
      <c r="D89" s="195"/>
      <c r="E89" s="195"/>
      <c r="F89" s="195"/>
      <c r="G89" s="195"/>
      <c r="H89" s="195"/>
      <c r="I89" s="195"/>
      <c r="J89" s="195"/>
      <c r="K89" s="195"/>
      <c r="L89" s="195"/>
      <c r="M89" s="195"/>
      <c r="N89" s="195"/>
      <c r="O89" s="195"/>
      <c r="P89" s="195"/>
      <c r="Q89" s="195"/>
      <c r="R89" s="195"/>
      <c r="S89" s="195"/>
      <c r="T89" s="195"/>
      <c r="U89" s="195"/>
      <c r="V89" s="195"/>
      <c r="W89" s="195"/>
      <c r="X89" s="195"/>
      <c r="Y89" s="195"/>
      <c r="Z89" s="195"/>
      <c r="AA89" s="195"/>
      <c r="AB89" s="195"/>
      <c r="AC89" s="195"/>
      <c r="AD89" s="195"/>
      <c r="AE89" s="195"/>
      <c r="AF89" s="195"/>
      <c r="AG89" s="195"/>
      <c r="AH89" s="195"/>
      <c r="AI89" s="195"/>
      <c r="AJ89" s="195"/>
      <c r="AK89" s="195"/>
      <c r="AL89" s="195"/>
      <c r="AM89" s="195"/>
      <c r="AN89" s="195"/>
      <c r="AO89" s="195"/>
      <c r="AP89" s="196"/>
      <c r="AQ89" s="195"/>
      <c r="AR89" s="195"/>
      <c r="AS89" s="195"/>
      <c r="AT89" s="195"/>
      <c r="AU89" s="195"/>
      <c r="AV89" s="195"/>
      <c r="AW89" s="195"/>
      <c r="AX89" s="195"/>
      <c r="AY89" s="195"/>
      <c r="AZ89" s="195"/>
      <c r="BA89" s="195"/>
      <c r="BB89" s="195"/>
    </row>
    <row r="90" spans="1:54" s="3" customFormat="1" ht="18.75" customHeight="1">
      <c r="A90" s="195"/>
      <c r="B90" s="195"/>
      <c r="C90" s="195"/>
      <c r="D90" s="195"/>
      <c r="E90" s="195"/>
      <c r="F90" s="195"/>
      <c r="G90" s="195"/>
      <c r="H90" s="195"/>
      <c r="I90" s="195"/>
      <c r="J90" s="195"/>
      <c r="K90" s="195"/>
      <c r="L90" s="195"/>
      <c r="M90" s="195"/>
      <c r="N90" s="195"/>
      <c r="O90" s="195"/>
      <c r="P90" s="195"/>
      <c r="Q90" s="195"/>
      <c r="R90" s="195"/>
      <c r="S90" s="195"/>
      <c r="T90" s="195"/>
      <c r="U90" s="195"/>
      <c r="V90" s="195"/>
      <c r="W90" s="195"/>
      <c r="X90" s="195"/>
      <c r="Y90" s="195"/>
      <c r="Z90" s="195"/>
      <c r="AA90" s="195"/>
      <c r="AB90" s="195"/>
      <c r="AC90" s="195"/>
      <c r="AD90" s="195"/>
      <c r="AE90" s="195"/>
      <c r="AF90" s="195"/>
      <c r="AG90" s="195"/>
      <c r="AH90" s="195"/>
      <c r="AI90" s="195"/>
      <c r="AJ90" s="195"/>
      <c r="AK90" s="195"/>
      <c r="AL90" s="195"/>
      <c r="AM90" s="195"/>
      <c r="AN90" s="195"/>
      <c r="AO90" s="195"/>
      <c r="AP90" s="196"/>
      <c r="AQ90" s="195"/>
      <c r="AR90" s="195"/>
      <c r="AS90" s="195"/>
      <c r="AT90" s="195"/>
      <c r="AU90" s="195"/>
      <c r="AV90" s="195"/>
      <c r="AW90" s="195"/>
      <c r="AX90" s="195"/>
      <c r="AY90" s="195"/>
      <c r="AZ90" s="195"/>
      <c r="BA90" s="195"/>
      <c r="BB90" s="195"/>
    </row>
    <row r="91" spans="1:54" s="3" customFormat="1" ht="18.75" customHeight="1">
      <c r="A91" s="195"/>
      <c r="B91" s="195"/>
      <c r="C91" s="195"/>
      <c r="D91" s="195"/>
      <c r="E91" s="195"/>
      <c r="F91" s="195"/>
      <c r="G91" s="195"/>
      <c r="H91" s="195"/>
      <c r="I91" s="195"/>
      <c r="J91" s="195"/>
      <c r="K91" s="195"/>
      <c r="L91" s="195"/>
      <c r="M91" s="195"/>
      <c r="N91" s="195"/>
      <c r="O91" s="195"/>
      <c r="P91" s="195"/>
      <c r="Q91" s="195"/>
      <c r="R91" s="195"/>
      <c r="S91" s="195"/>
      <c r="T91" s="195"/>
      <c r="U91" s="195"/>
      <c r="V91" s="195"/>
      <c r="W91" s="195"/>
      <c r="X91" s="195"/>
      <c r="Y91" s="195"/>
      <c r="Z91" s="195"/>
      <c r="AA91" s="195"/>
      <c r="AB91" s="195"/>
      <c r="AC91" s="195"/>
      <c r="AD91" s="195"/>
      <c r="AE91" s="195"/>
      <c r="AF91" s="195"/>
      <c r="AG91" s="195"/>
      <c r="AH91" s="195"/>
      <c r="AI91" s="195"/>
      <c r="AJ91" s="195"/>
      <c r="AK91" s="195"/>
      <c r="AL91" s="195"/>
      <c r="AM91" s="195"/>
      <c r="AN91" s="195"/>
      <c r="AO91" s="195"/>
      <c r="AP91" s="196"/>
      <c r="AQ91" s="195"/>
      <c r="AR91" s="195"/>
      <c r="AS91" s="195"/>
      <c r="AT91" s="195"/>
      <c r="AU91" s="195"/>
      <c r="AV91" s="195"/>
      <c r="AW91" s="195"/>
      <c r="AX91" s="195"/>
      <c r="AY91" s="195"/>
      <c r="AZ91" s="195"/>
      <c r="BA91" s="195"/>
      <c r="BB91" s="195"/>
    </row>
    <row r="92" spans="1:54" s="3" customFormat="1" ht="18.75" customHeight="1">
      <c r="A92" s="195"/>
      <c r="B92" s="195"/>
      <c r="C92" s="195"/>
      <c r="D92" s="195"/>
      <c r="E92" s="195"/>
      <c r="F92" s="195"/>
      <c r="G92" s="195"/>
      <c r="H92" s="195"/>
      <c r="I92" s="195"/>
      <c r="J92" s="195"/>
      <c r="K92" s="195"/>
      <c r="L92" s="195"/>
      <c r="M92" s="195"/>
      <c r="N92" s="195"/>
      <c r="O92" s="195"/>
      <c r="P92" s="195"/>
      <c r="Q92" s="195"/>
      <c r="R92" s="195"/>
      <c r="S92" s="195"/>
      <c r="T92" s="195"/>
      <c r="U92" s="195"/>
      <c r="V92" s="195"/>
      <c r="W92" s="195"/>
      <c r="X92" s="195"/>
      <c r="Y92" s="195"/>
      <c r="Z92" s="195"/>
      <c r="AA92" s="195"/>
      <c r="AB92" s="195"/>
      <c r="AC92" s="195"/>
      <c r="AD92" s="195"/>
      <c r="AE92" s="195"/>
      <c r="AF92" s="195"/>
      <c r="AG92" s="195"/>
      <c r="AH92" s="195"/>
      <c r="AI92" s="195"/>
      <c r="AJ92" s="195"/>
      <c r="AK92" s="195"/>
      <c r="AL92" s="195"/>
      <c r="AM92" s="195"/>
      <c r="AN92" s="195"/>
      <c r="AO92" s="195"/>
      <c r="AP92" s="196"/>
      <c r="AQ92" s="195"/>
      <c r="AR92" s="195"/>
      <c r="AS92" s="195"/>
      <c r="AT92" s="195"/>
      <c r="AU92" s="195"/>
      <c r="AV92" s="195"/>
      <c r="AW92" s="195"/>
      <c r="AX92" s="195"/>
      <c r="AY92" s="195"/>
      <c r="AZ92" s="195"/>
      <c r="BA92" s="195"/>
      <c r="BB92" s="195"/>
    </row>
    <row r="93" spans="1:54" s="3" customFormat="1" ht="18.75" customHeight="1">
      <c r="A93" s="195"/>
      <c r="B93" s="195"/>
      <c r="C93" s="195"/>
      <c r="D93" s="195"/>
      <c r="E93" s="195"/>
      <c r="F93" s="195"/>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c r="AE93" s="195"/>
      <c r="AF93" s="195"/>
      <c r="AG93" s="195"/>
      <c r="AH93" s="195"/>
      <c r="AI93" s="195"/>
      <c r="AJ93" s="195"/>
      <c r="AK93" s="195"/>
      <c r="AL93" s="195"/>
      <c r="AM93" s="195"/>
      <c r="AN93" s="195"/>
      <c r="AO93" s="195"/>
      <c r="AP93" s="196"/>
      <c r="AQ93" s="195"/>
      <c r="AR93" s="195"/>
      <c r="AS93" s="195"/>
      <c r="AT93" s="195"/>
      <c r="AU93" s="195"/>
      <c r="AV93" s="195"/>
      <c r="AW93" s="195"/>
      <c r="AX93" s="195"/>
      <c r="AY93" s="195"/>
      <c r="AZ93" s="195"/>
      <c r="BA93" s="195"/>
      <c r="BB93" s="195"/>
    </row>
    <row r="94" spans="1:54" s="3" customFormat="1" ht="18.75" customHeight="1">
      <c r="A94" s="195"/>
      <c r="B94" s="195"/>
      <c r="C94" s="195"/>
      <c r="D94" s="195"/>
      <c r="E94" s="195"/>
      <c r="F94" s="195"/>
      <c r="G94" s="195"/>
      <c r="H94" s="195"/>
      <c r="I94" s="195"/>
      <c r="J94" s="195"/>
      <c r="K94" s="195"/>
      <c r="L94" s="195"/>
      <c r="M94" s="195"/>
      <c r="N94" s="195"/>
      <c r="O94" s="195"/>
      <c r="P94" s="195"/>
      <c r="Q94" s="195"/>
      <c r="R94" s="195"/>
      <c r="S94" s="195"/>
      <c r="T94" s="195"/>
      <c r="U94" s="195"/>
      <c r="V94" s="195"/>
      <c r="W94" s="195"/>
      <c r="X94" s="195"/>
      <c r="Y94" s="195"/>
      <c r="Z94" s="195"/>
      <c r="AA94" s="195"/>
      <c r="AB94" s="195"/>
      <c r="AC94" s="195"/>
      <c r="AD94" s="195"/>
      <c r="AE94" s="195"/>
      <c r="AF94" s="195"/>
      <c r="AG94" s="195"/>
      <c r="AH94" s="195"/>
      <c r="AI94" s="195"/>
      <c r="AJ94" s="195"/>
      <c r="AK94" s="195"/>
      <c r="AL94" s="195"/>
      <c r="AM94" s="195"/>
      <c r="AN94" s="195"/>
      <c r="AO94" s="195"/>
      <c r="AP94" s="196"/>
      <c r="AQ94" s="195"/>
      <c r="AR94" s="195"/>
      <c r="AS94" s="195"/>
      <c r="AT94" s="195"/>
      <c r="AU94" s="195"/>
      <c r="AV94" s="195"/>
      <c r="AW94" s="195"/>
      <c r="AX94" s="195"/>
      <c r="AY94" s="195"/>
      <c r="AZ94" s="195"/>
      <c r="BA94" s="195"/>
      <c r="BB94" s="195"/>
    </row>
    <row r="95" spans="1:54" s="3" customFormat="1" ht="18.75" customHeight="1">
      <c r="A95" s="195"/>
      <c r="B95" s="195"/>
      <c r="C95" s="195"/>
      <c r="D95" s="195"/>
      <c r="E95" s="195"/>
      <c r="F95" s="195"/>
      <c r="G95" s="195"/>
      <c r="H95" s="195"/>
      <c r="I95" s="195"/>
      <c r="J95" s="195"/>
      <c r="K95" s="195"/>
      <c r="L95" s="195"/>
      <c r="M95" s="195"/>
      <c r="N95" s="195"/>
      <c r="O95" s="195"/>
      <c r="P95" s="195"/>
      <c r="Q95" s="195"/>
      <c r="R95" s="195"/>
      <c r="S95" s="195"/>
      <c r="T95" s="195"/>
      <c r="U95" s="195"/>
      <c r="V95" s="195"/>
      <c r="W95" s="195"/>
      <c r="X95" s="195"/>
      <c r="Y95" s="195"/>
      <c r="Z95" s="195"/>
      <c r="AA95" s="195"/>
      <c r="AB95" s="195"/>
      <c r="AC95" s="195"/>
      <c r="AD95" s="195"/>
      <c r="AE95" s="195"/>
      <c r="AF95" s="195"/>
      <c r="AG95" s="195"/>
      <c r="AH95" s="195"/>
      <c r="AI95" s="195"/>
      <c r="AJ95" s="195"/>
      <c r="AK95" s="195"/>
      <c r="AL95" s="195"/>
      <c r="AM95" s="195"/>
      <c r="AN95" s="195"/>
      <c r="AO95" s="195"/>
      <c r="AP95" s="196"/>
      <c r="AQ95" s="195"/>
      <c r="AR95" s="195"/>
      <c r="AS95" s="195"/>
      <c r="AT95" s="195"/>
      <c r="AU95" s="195"/>
      <c r="AV95" s="195"/>
      <c r="AW95" s="195"/>
      <c r="AX95" s="195"/>
      <c r="AY95" s="195"/>
      <c r="AZ95" s="195"/>
      <c r="BA95" s="195"/>
      <c r="BB95" s="195"/>
    </row>
    <row r="96" spans="1:54" s="3" customFormat="1" ht="18.75" customHeight="1">
      <c r="A96" s="195"/>
      <c r="B96" s="195"/>
      <c r="C96" s="195"/>
      <c r="D96" s="195"/>
      <c r="E96" s="195"/>
      <c r="F96" s="195"/>
      <c r="G96" s="195"/>
      <c r="H96" s="195"/>
      <c r="I96" s="195"/>
      <c r="J96" s="195"/>
      <c r="K96" s="195"/>
      <c r="L96" s="195"/>
      <c r="M96" s="195"/>
      <c r="N96" s="195"/>
      <c r="O96" s="195"/>
      <c r="P96" s="195"/>
      <c r="Q96" s="195"/>
      <c r="R96" s="195"/>
      <c r="S96" s="195"/>
      <c r="T96" s="195"/>
      <c r="U96" s="195"/>
      <c r="V96" s="195"/>
      <c r="W96" s="195"/>
      <c r="X96" s="195"/>
      <c r="Y96" s="195"/>
      <c r="Z96" s="195"/>
      <c r="AA96" s="195"/>
      <c r="AB96" s="195"/>
      <c r="AC96" s="195"/>
      <c r="AD96" s="195"/>
      <c r="AE96" s="195"/>
      <c r="AF96" s="195"/>
      <c r="AG96" s="195"/>
      <c r="AH96" s="195"/>
      <c r="AI96" s="195"/>
      <c r="AJ96" s="195"/>
      <c r="AK96" s="195"/>
      <c r="AL96" s="195"/>
      <c r="AM96" s="195"/>
      <c r="AN96" s="195"/>
      <c r="AO96" s="195"/>
      <c r="AP96" s="196"/>
      <c r="AQ96" s="195"/>
      <c r="AR96" s="195"/>
      <c r="AS96" s="195"/>
      <c r="AT96" s="195"/>
      <c r="AU96" s="195"/>
      <c r="AV96" s="195"/>
      <c r="AW96" s="195"/>
      <c r="AX96" s="195"/>
      <c r="AY96" s="195"/>
      <c r="AZ96" s="195"/>
      <c r="BA96" s="195"/>
      <c r="BB96" s="195"/>
    </row>
    <row r="97" spans="1:54" s="3" customFormat="1" ht="18.75" customHeight="1">
      <c r="A97" s="195"/>
      <c r="B97" s="195"/>
      <c r="C97" s="195"/>
      <c r="D97" s="195"/>
      <c r="E97" s="195"/>
      <c r="F97" s="195"/>
      <c r="G97" s="195"/>
      <c r="H97" s="195"/>
      <c r="I97" s="195"/>
      <c r="J97" s="195"/>
      <c r="K97" s="195"/>
      <c r="L97" s="195"/>
      <c r="M97" s="195"/>
      <c r="N97" s="195"/>
      <c r="O97" s="195"/>
      <c r="P97" s="195"/>
      <c r="Q97" s="195"/>
      <c r="R97" s="195"/>
      <c r="S97" s="195"/>
      <c r="T97" s="195"/>
      <c r="U97" s="195"/>
      <c r="V97" s="195"/>
      <c r="W97" s="195"/>
      <c r="X97" s="195"/>
      <c r="Y97" s="195"/>
      <c r="Z97" s="195"/>
      <c r="AA97" s="195"/>
      <c r="AB97" s="195"/>
      <c r="AC97" s="195"/>
      <c r="AD97" s="195"/>
      <c r="AE97" s="195"/>
      <c r="AF97" s="195"/>
      <c r="AG97" s="195"/>
      <c r="AH97" s="195"/>
      <c r="AI97" s="195"/>
      <c r="AJ97" s="195"/>
      <c r="AK97" s="195"/>
      <c r="AL97" s="195"/>
      <c r="AM97" s="195"/>
      <c r="AN97" s="195"/>
      <c r="AO97" s="195"/>
      <c r="AP97" s="196"/>
      <c r="AQ97" s="195"/>
      <c r="AR97" s="195"/>
      <c r="AS97" s="195"/>
      <c r="AT97" s="195"/>
      <c r="AU97" s="195"/>
      <c r="AV97" s="195"/>
      <c r="AW97" s="195"/>
      <c r="AX97" s="195"/>
      <c r="AY97" s="195"/>
      <c r="AZ97" s="195"/>
      <c r="BA97" s="195"/>
      <c r="BB97" s="195"/>
    </row>
  </sheetData>
  <sheetProtection password="F248" sheet="1" autoFilter="0"/>
  <mergeCells count="62">
    <mergeCell ref="AP4:AT4"/>
    <mergeCell ref="L5:AB5"/>
    <mergeCell ref="AC5:AD5"/>
    <mergeCell ref="AE5:AF5"/>
    <mergeCell ref="AH5:AI5"/>
    <mergeCell ref="AP5:AT5"/>
    <mergeCell ref="A3:A9"/>
    <mergeCell ref="L3:AF3"/>
    <mergeCell ref="AG3:AM3"/>
    <mergeCell ref="L4:AF4"/>
    <mergeCell ref="AG4:AM4"/>
    <mergeCell ref="AJ5:AK5"/>
    <mergeCell ref="AL5:AM5"/>
    <mergeCell ref="B6:K7"/>
    <mergeCell ref="Q6:R6"/>
    <mergeCell ref="T6:V6"/>
    <mergeCell ref="AC6:AM6"/>
    <mergeCell ref="AT6:AT7"/>
    <mergeCell ref="L7:AM7"/>
    <mergeCell ref="S8:Y8"/>
    <mergeCell ref="AG8:AM8"/>
    <mergeCell ref="L9:AM9"/>
    <mergeCell ref="AL11:AM11"/>
    <mergeCell ref="A12:E12"/>
    <mergeCell ref="F12:J12"/>
    <mergeCell ref="K12:AM12"/>
    <mergeCell ref="A13:E13"/>
    <mergeCell ref="F13:J13"/>
    <mergeCell ref="K13:AM13"/>
    <mergeCell ref="W11:Z11"/>
    <mergeCell ref="AA11:AC11"/>
    <mergeCell ref="AD11:AE11"/>
    <mergeCell ref="AF11:AH11"/>
    <mergeCell ref="AI11:AK11"/>
    <mergeCell ref="A14:E14"/>
    <mergeCell ref="F14:J14"/>
    <mergeCell ref="K14:AM14"/>
    <mergeCell ref="A15:E15"/>
    <mergeCell ref="F15:J15"/>
    <mergeCell ref="K15:AM15"/>
    <mergeCell ref="A16:E16"/>
    <mergeCell ref="F16:J16"/>
    <mergeCell ref="K16:AM16"/>
    <mergeCell ref="A17:E17"/>
    <mergeCell ref="F17:J17"/>
    <mergeCell ref="K17:AM17"/>
    <mergeCell ref="A18:E18"/>
    <mergeCell ref="F18:J18"/>
    <mergeCell ref="K18:AM18"/>
    <mergeCell ref="A19:E19"/>
    <mergeCell ref="F19:J19"/>
    <mergeCell ref="K19:AM19"/>
    <mergeCell ref="B25:AM25"/>
    <mergeCell ref="B26:AM26"/>
    <mergeCell ref="B27:AM27"/>
    <mergeCell ref="A20:E20"/>
    <mergeCell ref="F20:J20"/>
    <mergeCell ref="K20:AM20"/>
    <mergeCell ref="A22:AM22"/>
    <mergeCell ref="A23:A24"/>
    <mergeCell ref="B23:AM23"/>
    <mergeCell ref="C24:AM24"/>
  </mergeCells>
  <phoneticPr fontId="3"/>
  <dataValidations count="8">
    <dataValidation type="whole" allowBlank="1" showInputMessage="1" showErrorMessage="1" error="所要額が1,000円未満の場合は申請できません。" sqref="AI11:AK11">
      <formula1>1000</formula1>
      <formula2>1E+28</formula2>
    </dataValidation>
    <dataValidation imeMode="halfKatakana" allowBlank="1" showInputMessage="1" showErrorMessage="1" sqref="L3:AF3"/>
    <dataValidation imeMode="disabled" allowBlank="1" showInputMessage="1" showErrorMessage="1" sqref="Q6:R6 T6:V6 S8:Y8 AG8:AM8 AE5:AF5 AJ5:AK5"/>
    <dataValidation type="list" imeMode="disabled" allowBlank="1" showInputMessage="1" showErrorMessage="1" sqref="A23:A27">
      <formula1>"○"</formula1>
    </dataValidation>
    <dataValidation type="textLength" imeMode="disabled" operator="equal" allowBlank="1" showInputMessage="1" showErrorMessage="1" errorTitle="事業所番号" error="10桁で入力してください。" sqref="AG4:AM4">
      <formula1>10</formula1>
    </dataValidation>
    <dataValidation imeMode="halfAlpha" allowBlank="1" showInputMessage="1" showErrorMessage="1" sqref="AG5:AH5"/>
    <dataValidation type="list" allowBlank="1" showInputMessage="1" showErrorMessage="1" sqref="X29:Z30">
      <formula1>"○"</formula1>
    </dataValidation>
    <dataValidation type="list" allowBlank="1" showInputMessage="1" showErrorMessage="1" sqref="L5:AB5">
      <formula1>$B$32:$B$87</formula1>
    </dataValidation>
  </dataValidations>
  <printOptions horizontalCentered="1"/>
  <pageMargins left="0.55118110236220474" right="0.55118110236220474" top="0.82677165354330717" bottom="0.23622047244094491" header="0.51181102362204722" footer="0.35433070866141736"/>
  <pageSetup paperSize="9" scale="96" orientation="portrait" horizontalDpi="4294967294"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9"/>
  <sheetViews>
    <sheetView workbookViewId="0">
      <selection activeCell="P16" sqref="P16"/>
    </sheetView>
  </sheetViews>
  <sheetFormatPr defaultRowHeight="13.5"/>
  <cols>
    <col min="1" max="19" width="4.625" style="145" customWidth="1"/>
  </cols>
  <sheetData>
    <row r="1" spans="1:19">
      <c r="A1" s="145" t="s">
        <v>186</v>
      </c>
    </row>
    <row r="3" spans="1:19" ht="17.25">
      <c r="A3" s="421" t="s">
        <v>187</v>
      </c>
      <c r="B3" s="422"/>
      <c r="C3" s="422"/>
      <c r="D3" s="422"/>
      <c r="E3" s="422"/>
      <c r="F3" s="422"/>
      <c r="G3" s="422"/>
      <c r="H3" s="422"/>
      <c r="I3" s="422"/>
      <c r="J3" s="422"/>
      <c r="K3" s="422"/>
      <c r="L3" s="422"/>
      <c r="M3" s="422"/>
      <c r="N3" s="422"/>
      <c r="O3" s="422"/>
      <c r="P3" s="422"/>
      <c r="Q3" s="422"/>
      <c r="R3" s="422"/>
      <c r="S3" s="422"/>
    </row>
    <row r="5" spans="1:19"/>
    <row r="8" spans="1:19" ht="17.25">
      <c r="C8" s="146"/>
      <c r="H8" s="147" t="s">
        <v>188</v>
      </c>
      <c r="I8" s="423">
        <f ca="1">総括表!X93</f>
        <v>20000</v>
      </c>
      <c r="J8" s="424"/>
      <c r="K8" s="424"/>
      <c r="L8" s="148" t="s">
        <v>155</v>
      </c>
    </row>
    <row r="11" spans="1:19" ht="28.5" customHeight="1">
      <c r="A11" s="425" t="s">
        <v>196</v>
      </c>
      <c r="B11" s="425"/>
      <c r="C11" s="425"/>
      <c r="D11" s="425"/>
      <c r="E11" s="425"/>
      <c r="F11" s="425"/>
      <c r="G11" s="425"/>
      <c r="H11" s="425"/>
      <c r="I11" s="425"/>
      <c r="J11" s="425"/>
      <c r="K11" s="425"/>
      <c r="L11" s="425"/>
      <c r="M11" s="425"/>
      <c r="N11" s="425"/>
      <c r="O11" s="425"/>
      <c r="P11" s="425"/>
      <c r="Q11" s="425"/>
      <c r="R11" s="425"/>
      <c r="S11" s="425"/>
    </row>
    <row r="15" spans="1:19" ht="18" customHeight="1">
      <c r="B15" s="149" t="s">
        <v>189</v>
      </c>
      <c r="C15" s="150"/>
      <c r="D15" s="150" t="s">
        <v>3</v>
      </c>
      <c r="E15" s="150"/>
      <c r="F15" s="150" t="s">
        <v>190</v>
      </c>
      <c r="G15" s="150"/>
      <c r="H15" s="150" t="s">
        <v>191</v>
      </c>
    </row>
    <row r="19" spans="2:19" ht="27" customHeight="1">
      <c r="H19" s="145" t="s">
        <v>43</v>
      </c>
      <c r="J19" s="426" t="str">
        <f>総括表!E14</f>
        <v>三重県津市広明町１３番地</v>
      </c>
      <c r="K19" s="426"/>
      <c r="L19" s="426"/>
      <c r="M19" s="426"/>
      <c r="N19" s="426"/>
      <c r="O19" s="426"/>
      <c r="P19" s="426"/>
      <c r="Q19" s="426"/>
      <c r="R19" s="426"/>
      <c r="S19" s="426"/>
    </row>
    <row r="20" spans="2:19" ht="27" customHeight="1">
      <c r="H20" s="145" t="s">
        <v>192</v>
      </c>
      <c r="J20" s="426" t="str">
        <f>総括表!E12</f>
        <v>社会福祉法人三重長寿</v>
      </c>
      <c r="K20" s="426"/>
      <c r="L20" s="426"/>
      <c r="M20" s="426"/>
      <c r="N20" s="426"/>
      <c r="O20" s="426"/>
      <c r="P20" s="426"/>
      <c r="Q20" s="426"/>
      <c r="R20" s="426"/>
      <c r="S20" s="426"/>
    </row>
    <row r="21" spans="2:19" ht="27" customHeight="1">
      <c r="H21" s="145" t="s">
        <v>193</v>
      </c>
      <c r="J21" s="426" t="str">
        <f>総括表!M15</f>
        <v>理事長</v>
      </c>
      <c r="K21" s="425"/>
      <c r="L21" s="425"/>
      <c r="M21" s="425"/>
      <c r="N21" s="426" t="str">
        <f>総括表!U15</f>
        <v>三重　太郎</v>
      </c>
      <c r="O21" s="426"/>
      <c r="P21" s="426"/>
      <c r="Q21" s="426"/>
      <c r="R21" s="426"/>
      <c r="S21" s="426"/>
    </row>
    <row r="24" spans="2:19">
      <c r="B24" s="145" t="s">
        <v>194</v>
      </c>
      <c r="E24" s="145" t="s">
        <v>175</v>
      </c>
    </row>
    <row r="31" spans="2:19" ht="18" customHeight="1">
      <c r="H31" s="427" t="s">
        <v>195</v>
      </c>
      <c r="I31" s="428"/>
      <c r="J31" s="428"/>
      <c r="K31" s="429"/>
      <c r="L31" s="429"/>
      <c r="M31" s="429"/>
      <c r="N31" s="429"/>
      <c r="O31" s="429"/>
      <c r="P31" s="429"/>
      <c r="Q31" s="429"/>
      <c r="R31" s="430"/>
    </row>
    <row r="32" spans="2:19" ht="27" customHeight="1">
      <c r="H32" s="413" t="s">
        <v>178</v>
      </c>
      <c r="I32" s="414"/>
      <c r="J32" s="415"/>
      <c r="K32" s="416" t="s">
        <v>264</v>
      </c>
      <c r="L32" s="416"/>
      <c r="M32" s="416"/>
      <c r="N32" s="416"/>
      <c r="O32" s="416"/>
      <c r="P32" s="416"/>
      <c r="Q32" s="416"/>
      <c r="R32" s="416"/>
    </row>
    <row r="33" spans="8:18" ht="27" customHeight="1">
      <c r="H33" s="413" t="s">
        <v>226</v>
      </c>
      <c r="I33" s="414"/>
      <c r="J33" s="415"/>
      <c r="K33" s="417">
        <v>9999</v>
      </c>
      <c r="L33" s="417"/>
      <c r="M33" s="417"/>
      <c r="N33" s="417"/>
      <c r="O33" s="417"/>
      <c r="P33" s="417"/>
      <c r="Q33" s="417"/>
      <c r="R33" s="417"/>
    </row>
    <row r="34" spans="8:18" ht="27" customHeight="1">
      <c r="H34" s="413" t="s">
        <v>179</v>
      </c>
      <c r="I34" s="414"/>
      <c r="J34" s="415"/>
      <c r="K34" s="418" t="s">
        <v>265</v>
      </c>
      <c r="L34" s="419"/>
      <c r="M34" s="419"/>
      <c r="N34" s="419"/>
      <c r="O34" s="419"/>
      <c r="P34" s="419"/>
      <c r="Q34" s="419"/>
      <c r="R34" s="420"/>
    </row>
    <row r="35" spans="8:18" ht="27" customHeight="1">
      <c r="H35" s="413" t="s">
        <v>227</v>
      </c>
      <c r="I35" s="414"/>
      <c r="J35" s="415"/>
      <c r="K35" s="417">
        <v>999</v>
      </c>
      <c r="L35" s="417"/>
      <c r="M35" s="417"/>
      <c r="N35" s="417"/>
      <c r="O35" s="417"/>
      <c r="P35" s="417"/>
      <c r="Q35" s="417"/>
      <c r="R35" s="417"/>
    </row>
    <row r="36" spans="8:18" ht="27" customHeight="1">
      <c r="H36" s="413" t="s">
        <v>180</v>
      </c>
      <c r="I36" s="414"/>
      <c r="J36" s="415"/>
      <c r="K36" s="416" t="s">
        <v>266</v>
      </c>
      <c r="L36" s="416"/>
      <c r="M36" s="416"/>
      <c r="N36" s="416"/>
      <c r="O36" s="416"/>
      <c r="P36" s="416"/>
      <c r="Q36" s="416"/>
      <c r="R36" s="416"/>
    </row>
    <row r="37" spans="8:18" ht="27" customHeight="1">
      <c r="H37" s="413" t="s">
        <v>181</v>
      </c>
      <c r="I37" s="414"/>
      <c r="J37" s="415"/>
      <c r="K37" s="417">
        <v>1234567</v>
      </c>
      <c r="L37" s="417"/>
      <c r="M37" s="417"/>
      <c r="N37" s="417"/>
      <c r="O37" s="417"/>
      <c r="P37" s="417"/>
      <c r="Q37" s="417"/>
      <c r="R37" s="417"/>
    </row>
    <row r="38" spans="8:18" ht="27" customHeight="1">
      <c r="H38" s="413" t="s">
        <v>182</v>
      </c>
      <c r="I38" s="414"/>
      <c r="J38" s="415"/>
      <c r="K38" s="416" t="s">
        <v>267</v>
      </c>
      <c r="L38" s="416"/>
      <c r="M38" s="416"/>
      <c r="N38" s="416"/>
      <c r="O38" s="416"/>
      <c r="P38" s="416"/>
      <c r="Q38" s="416"/>
      <c r="R38" s="416"/>
    </row>
    <row r="39" spans="8:18" ht="27" customHeight="1">
      <c r="H39" s="413" t="s">
        <v>183</v>
      </c>
      <c r="I39" s="414"/>
      <c r="J39" s="415"/>
      <c r="K39" s="416" t="s">
        <v>279</v>
      </c>
      <c r="L39" s="416"/>
      <c r="M39" s="416"/>
      <c r="N39" s="416"/>
      <c r="O39" s="416"/>
      <c r="P39" s="416"/>
      <c r="Q39" s="416"/>
      <c r="R39" s="416"/>
    </row>
  </sheetData>
  <sheetProtection password="F248" sheet="1" objects="1" scenarios="1"/>
  <mergeCells count="24">
    <mergeCell ref="J21:M21"/>
    <mergeCell ref="N21:S21"/>
    <mergeCell ref="H31:R31"/>
    <mergeCell ref="H32:J32"/>
    <mergeCell ref="K32:R32"/>
    <mergeCell ref="A3:S3"/>
    <mergeCell ref="I8:K8"/>
    <mergeCell ref="A11:S11"/>
    <mergeCell ref="J19:S19"/>
    <mergeCell ref="J20:S20"/>
    <mergeCell ref="H39:J39"/>
    <mergeCell ref="K39:R39"/>
    <mergeCell ref="K33:R33"/>
    <mergeCell ref="K35:R35"/>
    <mergeCell ref="H37:J37"/>
    <mergeCell ref="K37:R37"/>
    <mergeCell ref="H38:J38"/>
    <mergeCell ref="K38:R38"/>
    <mergeCell ref="H33:J33"/>
    <mergeCell ref="H35:J35"/>
    <mergeCell ref="H36:J36"/>
    <mergeCell ref="K36:R36"/>
    <mergeCell ref="H34:J34"/>
    <mergeCell ref="K34:R34"/>
  </mergeCells>
  <phoneticPr fontId="3"/>
  <pageMargins left="0.70866141732283472" right="0.70866141732283472" top="0.74803149606299213" bottom="0.74803149606299213" header="0.31496062992125984" footer="0.31496062992125984"/>
  <pageSetup paperSize="9" orientation="portrait" horizontalDpi="4294967294" verticalDpi="0"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45"/>
  <sheetViews>
    <sheetView workbookViewId="0">
      <selection activeCell="G12" sqref="G12"/>
    </sheetView>
  </sheetViews>
  <sheetFormatPr defaultRowHeight="13.5"/>
  <cols>
    <col min="1" max="1" width="21.625" style="109" customWidth="1"/>
    <col min="2" max="2" width="12.75" style="110" customWidth="1"/>
    <col min="3" max="3" width="4.5" style="110" customWidth="1"/>
    <col min="4" max="4" width="5.5" style="109" bestFit="1" customWidth="1"/>
    <col min="5" max="7" width="4.5" style="111" customWidth="1"/>
    <col min="8" max="8" width="5.5" style="111" bestFit="1" customWidth="1"/>
    <col min="9" max="9" width="16.5" style="109" customWidth="1"/>
    <col min="10" max="10" width="9" style="109"/>
    <col min="11" max="11" width="9" style="102"/>
    <col min="12" max="12" width="28.5" style="102" customWidth="1"/>
  </cols>
  <sheetData>
    <row r="1" spans="1:10" s="102" customFormat="1" ht="17.25" customHeight="1">
      <c r="A1" s="109" t="s">
        <v>217</v>
      </c>
      <c r="B1" s="110"/>
      <c r="C1" s="110"/>
      <c r="D1" s="109"/>
      <c r="E1" s="111"/>
      <c r="F1" s="111"/>
      <c r="G1" s="111"/>
      <c r="H1" s="111"/>
      <c r="I1" s="109"/>
      <c r="J1" s="109"/>
    </row>
    <row r="2" spans="1:10" s="102" customFormat="1" ht="24" customHeight="1">
      <c r="A2" s="431" t="s">
        <v>197</v>
      </c>
      <c r="B2" s="431"/>
      <c r="C2" s="431"/>
      <c r="D2" s="431"/>
      <c r="E2" s="431"/>
      <c r="F2" s="431"/>
      <c r="G2" s="431"/>
      <c r="H2" s="431"/>
      <c r="I2" s="431"/>
      <c r="J2" s="109"/>
    </row>
    <row r="3" spans="1:10" s="102" customFormat="1" ht="13.5" customHeight="1">
      <c r="A3" s="112"/>
      <c r="B3" s="112"/>
      <c r="C3" s="112"/>
      <c r="D3" s="112"/>
      <c r="E3" s="112"/>
      <c r="F3" s="112"/>
      <c r="G3" s="112"/>
      <c r="H3" s="112"/>
      <c r="I3" s="109"/>
      <c r="J3" s="109"/>
    </row>
    <row r="4" spans="1:10" s="102" customFormat="1" ht="24" customHeight="1">
      <c r="A4" s="113" t="s">
        <v>198</v>
      </c>
      <c r="B4" s="432" t="str">
        <f>総括表!E12</f>
        <v>社会福祉法人三重長寿</v>
      </c>
      <c r="C4" s="432"/>
      <c r="D4" s="432"/>
      <c r="E4" s="432"/>
      <c r="F4" s="432"/>
      <c r="G4" s="432"/>
      <c r="H4" s="432"/>
      <c r="I4" s="109"/>
      <c r="J4" s="109"/>
    </row>
    <row r="5" spans="1:10" s="102" customFormat="1" ht="24" customHeight="1">
      <c r="A5" s="113" t="s">
        <v>218</v>
      </c>
      <c r="B5" s="114" t="s">
        <v>199</v>
      </c>
      <c r="C5" s="115">
        <f>総括表!T6</f>
        <v>4</v>
      </c>
      <c r="D5" s="116" t="s">
        <v>200</v>
      </c>
      <c r="E5" s="115">
        <f>総括表!W6</f>
        <v>1</v>
      </c>
      <c r="F5" s="116" t="s">
        <v>201</v>
      </c>
      <c r="G5" s="115">
        <f>総括表!Z6</f>
        <v>5</v>
      </c>
      <c r="H5" s="117" t="s">
        <v>202</v>
      </c>
      <c r="I5" s="109"/>
      <c r="J5" s="109"/>
    </row>
    <row r="6" spans="1:10" s="102" customFormat="1" ht="24" customHeight="1">
      <c r="A6" s="118" t="s">
        <v>219</v>
      </c>
      <c r="B6" s="433">
        <f ca="1">総括表!X93</f>
        <v>20000</v>
      </c>
      <c r="C6" s="434"/>
      <c r="D6" s="434"/>
      <c r="E6" s="434"/>
      <c r="F6" s="434"/>
      <c r="G6" s="434"/>
      <c r="H6" s="117" t="s">
        <v>203</v>
      </c>
      <c r="I6" s="109"/>
      <c r="J6" s="109"/>
    </row>
    <row r="7" spans="1:10" s="102" customFormat="1" ht="24" customHeight="1">
      <c r="A7" s="119" t="s">
        <v>204</v>
      </c>
      <c r="B7" s="110"/>
      <c r="C7" s="110"/>
      <c r="D7" s="109"/>
      <c r="E7" s="111"/>
      <c r="F7" s="111"/>
      <c r="G7" s="111"/>
      <c r="H7" s="111"/>
      <c r="I7" s="109"/>
      <c r="J7" s="109"/>
    </row>
    <row r="8" spans="1:10" s="102" customFormat="1">
      <c r="A8" s="435" t="s">
        <v>205</v>
      </c>
      <c r="B8" s="437" t="s">
        <v>206</v>
      </c>
      <c r="C8" s="438"/>
      <c r="D8" s="436" t="s">
        <v>207</v>
      </c>
      <c r="E8" s="436"/>
      <c r="F8" s="436"/>
      <c r="G8" s="436"/>
      <c r="H8" s="441" t="s">
        <v>208</v>
      </c>
      <c r="I8" s="120" t="s">
        <v>209</v>
      </c>
      <c r="J8" s="109"/>
    </row>
    <row r="9" spans="1:10" s="102" customFormat="1" ht="15">
      <c r="A9" s="436"/>
      <c r="B9" s="439"/>
      <c r="C9" s="440"/>
      <c r="D9" s="121" t="s">
        <v>210</v>
      </c>
      <c r="E9" s="122" t="s">
        <v>3</v>
      </c>
      <c r="F9" s="122" t="s">
        <v>211</v>
      </c>
      <c r="G9" s="122" t="s">
        <v>191</v>
      </c>
      <c r="H9" s="442"/>
      <c r="I9" s="123" t="s">
        <v>212</v>
      </c>
      <c r="J9" s="109"/>
    </row>
    <row r="10" spans="1:10" s="102" customFormat="1" ht="20.100000000000001" customHeight="1">
      <c r="A10" s="124" t="s">
        <v>213</v>
      </c>
      <c r="B10" s="445" t="s">
        <v>214</v>
      </c>
      <c r="C10" s="446"/>
      <c r="D10" s="121" t="s">
        <v>215</v>
      </c>
      <c r="E10" s="125">
        <v>40</v>
      </c>
      <c r="F10" s="125">
        <v>1</v>
      </c>
      <c r="G10" s="125">
        <v>1</v>
      </c>
      <c r="H10" s="126" t="s">
        <v>216</v>
      </c>
      <c r="I10" s="127"/>
      <c r="J10" s="109"/>
    </row>
    <row r="11" spans="1:10" s="102" customFormat="1" ht="18" customHeight="1">
      <c r="A11" s="128" t="s">
        <v>268</v>
      </c>
      <c r="B11" s="443" t="s">
        <v>246</v>
      </c>
      <c r="C11" s="444"/>
      <c r="D11" s="129" t="s">
        <v>270</v>
      </c>
      <c r="E11" s="130">
        <v>35</v>
      </c>
      <c r="F11" s="130">
        <v>12</v>
      </c>
      <c r="G11" s="130">
        <v>31</v>
      </c>
      <c r="H11" s="131" t="s">
        <v>271</v>
      </c>
      <c r="I11" s="132"/>
      <c r="J11" s="109"/>
    </row>
    <row r="12" spans="1:10" s="102" customFormat="1" ht="18" customHeight="1">
      <c r="A12" s="128" t="s">
        <v>269</v>
      </c>
      <c r="B12" s="443" t="s">
        <v>253</v>
      </c>
      <c r="C12" s="444"/>
      <c r="D12" s="129" t="s">
        <v>270</v>
      </c>
      <c r="E12" s="130">
        <v>45</v>
      </c>
      <c r="F12" s="130">
        <v>7</v>
      </c>
      <c r="G12" s="130">
        <v>7</v>
      </c>
      <c r="H12" s="131" t="s">
        <v>272</v>
      </c>
      <c r="I12" s="132"/>
      <c r="J12" s="109"/>
    </row>
    <row r="13" spans="1:10" s="102" customFormat="1" ht="18" customHeight="1">
      <c r="A13" s="128"/>
      <c r="B13" s="443"/>
      <c r="C13" s="444"/>
      <c r="D13" s="129"/>
      <c r="E13" s="130"/>
      <c r="F13" s="130"/>
      <c r="G13" s="130"/>
      <c r="H13" s="131"/>
      <c r="I13" s="132"/>
      <c r="J13" s="109"/>
    </row>
    <row r="14" spans="1:10" s="102" customFormat="1" ht="18" customHeight="1">
      <c r="A14" s="128"/>
      <c r="B14" s="443"/>
      <c r="C14" s="444"/>
      <c r="D14" s="129"/>
      <c r="E14" s="130"/>
      <c r="F14" s="130"/>
      <c r="G14" s="130"/>
      <c r="H14" s="131"/>
      <c r="I14" s="132"/>
      <c r="J14" s="109"/>
    </row>
    <row r="15" spans="1:10" s="102" customFormat="1" ht="18" customHeight="1">
      <c r="A15" s="128"/>
      <c r="B15" s="443"/>
      <c r="C15" s="444"/>
      <c r="D15" s="129"/>
      <c r="E15" s="130"/>
      <c r="F15" s="130"/>
      <c r="G15" s="130"/>
      <c r="H15" s="131"/>
      <c r="I15" s="132"/>
      <c r="J15" s="109"/>
    </row>
    <row r="16" spans="1:10" s="102" customFormat="1" ht="18" customHeight="1">
      <c r="A16" s="128"/>
      <c r="B16" s="443"/>
      <c r="C16" s="444"/>
      <c r="D16" s="129"/>
      <c r="E16" s="130"/>
      <c r="F16" s="130"/>
      <c r="G16" s="130"/>
      <c r="H16" s="131"/>
      <c r="I16" s="132"/>
      <c r="J16" s="109"/>
    </row>
    <row r="17" spans="1:10" s="102" customFormat="1" ht="18" customHeight="1">
      <c r="A17" s="128"/>
      <c r="B17" s="443"/>
      <c r="C17" s="444"/>
      <c r="D17" s="129"/>
      <c r="E17" s="130"/>
      <c r="F17" s="130"/>
      <c r="G17" s="130"/>
      <c r="H17" s="131"/>
      <c r="I17" s="132"/>
      <c r="J17" s="109"/>
    </row>
    <row r="18" spans="1:10" s="102" customFormat="1" ht="18" customHeight="1">
      <c r="A18" s="128"/>
      <c r="B18" s="443"/>
      <c r="C18" s="444"/>
      <c r="D18" s="129"/>
      <c r="E18" s="130"/>
      <c r="F18" s="130"/>
      <c r="G18" s="130"/>
      <c r="H18" s="131"/>
      <c r="I18" s="132"/>
      <c r="J18" s="109"/>
    </row>
    <row r="19" spans="1:10" s="102" customFormat="1" ht="18" customHeight="1">
      <c r="A19" s="128"/>
      <c r="B19" s="443"/>
      <c r="C19" s="444"/>
      <c r="D19" s="129"/>
      <c r="E19" s="130"/>
      <c r="F19" s="130"/>
      <c r="G19" s="130"/>
      <c r="H19" s="131"/>
      <c r="I19" s="132"/>
      <c r="J19" s="109"/>
    </row>
    <row r="20" spans="1:10" s="102" customFormat="1" ht="18" customHeight="1">
      <c r="A20" s="128"/>
      <c r="B20" s="443"/>
      <c r="C20" s="444"/>
      <c r="D20" s="129"/>
      <c r="E20" s="130"/>
      <c r="F20" s="130"/>
      <c r="G20" s="130"/>
      <c r="H20" s="131"/>
      <c r="I20" s="132"/>
      <c r="J20" s="109"/>
    </row>
    <row r="21" spans="1:10" s="102" customFormat="1" ht="18" customHeight="1">
      <c r="A21" s="128"/>
      <c r="B21" s="443"/>
      <c r="C21" s="444"/>
      <c r="D21" s="129"/>
      <c r="E21" s="130"/>
      <c r="F21" s="130"/>
      <c r="G21" s="130"/>
      <c r="H21" s="131"/>
      <c r="I21" s="132"/>
      <c r="J21" s="109"/>
    </row>
    <row r="22" spans="1:10" s="102" customFormat="1" ht="18" customHeight="1">
      <c r="A22" s="128"/>
      <c r="B22" s="443"/>
      <c r="C22" s="444"/>
      <c r="D22" s="129"/>
      <c r="E22" s="130"/>
      <c r="F22" s="130"/>
      <c r="G22" s="130"/>
      <c r="H22" s="131"/>
      <c r="I22" s="132"/>
      <c r="J22" s="109"/>
    </row>
    <row r="23" spans="1:10" s="102" customFormat="1" ht="18" customHeight="1">
      <c r="A23" s="128"/>
      <c r="B23" s="443"/>
      <c r="C23" s="444"/>
      <c r="D23" s="129"/>
      <c r="E23" s="130"/>
      <c r="F23" s="130"/>
      <c r="G23" s="130"/>
      <c r="H23" s="131"/>
      <c r="I23" s="132"/>
      <c r="J23" s="109"/>
    </row>
    <row r="24" spans="1:10" s="102" customFormat="1" ht="18" customHeight="1">
      <c r="A24" s="128"/>
      <c r="B24" s="443"/>
      <c r="C24" s="444"/>
      <c r="D24" s="129"/>
      <c r="E24" s="130"/>
      <c r="F24" s="130"/>
      <c r="G24" s="130"/>
      <c r="H24" s="131"/>
      <c r="I24" s="132"/>
      <c r="J24" s="109"/>
    </row>
    <row r="25" spans="1:10" s="102" customFormat="1" ht="18" customHeight="1">
      <c r="A25" s="128"/>
      <c r="B25" s="443"/>
      <c r="C25" s="444"/>
      <c r="D25" s="129"/>
      <c r="E25" s="130"/>
      <c r="F25" s="130"/>
      <c r="G25" s="130"/>
      <c r="H25" s="131"/>
      <c r="I25" s="132"/>
      <c r="J25" s="109"/>
    </row>
    <row r="26" spans="1:10" s="102" customFormat="1" ht="18" customHeight="1">
      <c r="A26" s="128"/>
      <c r="B26" s="443"/>
      <c r="C26" s="444"/>
      <c r="D26" s="129"/>
      <c r="E26" s="130"/>
      <c r="F26" s="130"/>
      <c r="G26" s="130"/>
      <c r="H26" s="131"/>
      <c r="I26" s="132"/>
      <c r="J26" s="109"/>
    </row>
    <row r="27" spans="1:10" s="102" customFormat="1" ht="18" customHeight="1">
      <c r="A27" s="128"/>
      <c r="B27" s="443"/>
      <c r="C27" s="444"/>
      <c r="D27" s="129"/>
      <c r="E27" s="130"/>
      <c r="F27" s="130"/>
      <c r="G27" s="130"/>
      <c r="H27" s="131"/>
      <c r="I27" s="132"/>
      <c r="J27" s="109"/>
    </row>
    <row r="28" spans="1:10" s="102" customFormat="1" ht="18" customHeight="1">
      <c r="A28" s="132"/>
      <c r="B28" s="443"/>
      <c r="C28" s="444"/>
      <c r="D28" s="133"/>
      <c r="E28" s="133"/>
      <c r="F28" s="133"/>
      <c r="G28" s="133"/>
      <c r="H28" s="134"/>
      <c r="I28" s="132"/>
      <c r="J28" s="109"/>
    </row>
    <row r="29" spans="1:10" s="102" customFormat="1" ht="18" customHeight="1">
      <c r="A29" s="132"/>
      <c r="B29" s="443"/>
      <c r="C29" s="444"/>
      <c r="D29" s="133"/>
      <c r="E29" s="133"/>
      <c r="F29" s="133"/>
      <c r="G29" s="133"/>
      <c r="H29" s="134"/>
      <c r="I29" s="132"/>
      <c r="J29" s="109"/>
    </row>
    <row r="30" spans="1:10" s="102" customFormat="1" ht="18" customHeight="1">
      <c r="A30" s="132"/>
      <c r="B30" s="443"/>
      <c r="C30" s="444"/>
      <c r="D30" s="133"/>
      <c r="E30" s="133"/>
      <c r="F30" s="133"/>
      <c r="G30" s="133"/>
      <c r="H30" s="134"/>
      <c r="I30" s="135"/>
      <c r="J30" s="109"/>
    </row>
    <row r="31" spans="1:10" s="102" customFormat="1" ht="18" customHeight="1">
      <c r="A31" s="132"/>
      <c r="B31" s="443"/>
      <c r="C31" s="444"/>
      <c r="D31" s="133"/>
      <c r="E31" s="133"/>
      <c r="F31" s="133"/>
      <c r="G31" s="133"/>
      <c r="H31" s="134"/>
      <c r="I31" s="132"/>
      <c r="J31" s="109"/>
    </row>
    <row r="32" spans="1:10" s="102" customFormat="1" ht="18" customHeight="1">
      <c r="A32" s="132"/>
      <c r="B32" s="443"/>
      <c r="C32" s="444"/>
      <c r="D32" s="133"/>
      <c r="E32" s="133"/>
      <c r="F32" s="133"/>
      <c r="G32" s="133"/>
      <c r="H32" s="134"/>
      <c r="I32" s="132"/>
      <c r="J32" s="109"/>
    </row>
    <row r="33" spans="1:10" s="102" customFormat="1" ht="18" customHeight="1">
      <c r="A33" s="132"/>
      <c r="B33" s="443"/>
      <c r="C33" s="444"/>
      <c r="D33" s="133"/>
      <c r="E33" s="133"/>
      <c r="F33" s="133"/>
      <c r="G33" s="133"/>
      <c r="H33" s="134"/>
      <c r="I33" s="132"/>
      <c r="J33" s="109"/>
    </row>
    <row r="34" spans="1:10" s="102" customFormat="1" ht="18" customHeight="1">
      <c r="A34" s="132"/>
      <c r="B34" s="443"/>
      <c r="C34" s="444"/>
      <c r="D34" s="133"/>
      <c r="E34" s="133"/>
      <c r="F34" s="133"/>
      <c r="G34" s="133"/>
      <c r="H34" s="134"/>
      <c r="I34" s="132"/>
      <c r="J34" s="109"/>
    </row>
    <row r="35" spans="1:10" s="102" customFormat="1" ht="18" customHeight="1">
      <c r="A35" s="132"/>
      <c r="B35" s="443"/>
      <c r="C35" s="444"/>
      <c r="D35" s="133"/>
      <c r="E35" s="133"/>
      <c r="F35" s="133"/>
      <c r="G35" s="133"/>
      <c r="H35" s="134"/>
      <c r="I35" s="132"/>
      <c r="J35" s="109"/>
    </row>
    <row r="36" spans="1:10" s="102" customFormat="1" ht="18" customHeight="1">
      <c r="A36" s="132"/>
      <c r="B36" s="443"/>
      <c r="C36" s="444"/>
      <c r="D36" s="133"/>
      <c r="E36" s="133"/>
      <c r="F36" s="133"/>
      <c r="G36" s="133"/>
      <c r="H36" s="134"/>
      <c r="I36" s="132"/>
      <c r="J36" s="109"/>
    </row>
    <row r="37" spans="1:10" s="102" customFormat="1" ht="18" customHeight="1">
      <c r="A37" s="132"/>
      <c r="B37" s="443"/>
      <c r="C37" s="444"/>
      <c r="D37" s="133"/>
      <c r="E37" s="133"/>
      <c r="F37" s="133"/>
      <c r="G37" s="133"/>
      <c r="H37" s="134"/>
      <c r="I37" s="132"/>
      <c r="J37" s="109"/>
    </row>
    <row r="38" spans="1:10" s="102" customFormat="1" ht="18" customHeight="1">
      <c r="A38" s="132"/>
      <c r="B38" s="443"/>
      <c r="C38" s="444"/>
      <c r="D38" s="133"/>
      <c r="E38" s="133"/>
      <c r="F38" s="133"/>
      <c r="G38" s="133"/>
      <c r="H38" s="134"/>
      <c r="I38" s="132"/>
      <c r="J38" s="109"/>
    </row>
    <row r="39" spans="1:10" s="102" customFormat="1" ht="18" customHeight="1">
      <c r="A39" s="132"/>
      <c r="B39" s="443"/>
      <c r="C39" s="444"/>
      <c r="D39" s="133"/>
      <c r="E39" s="133"/>
      <c r="F39" s="133"/>
      <c r="G39" s="133"/>
      <c r="H39" s="134"/>
      <c r="I39" s="132"/>
      <c r="J39" s="109"/>
    </row>
    <row r="40" spans="1:10" s="102" customFormat="1" ht="18" customHeight="1">
      <c r="A40" s="132"/>
      <c r="B40" s="443"/>
      <c r="C40" s="444"/>
      <c r="D40" s="133"/>
      <c r="E40" s="133"/>
      <c r="F40" s="133"/>
      <c r="G40" s="133"/>
      <c r="H40" s="134"/>
      <c r="I40" s="132"/>
      <c r="J40" s="109"/>
    </row>
    <row r="41" spans="1:10" s="102" customFormat="1" ht="18" customHeight="1">
      <c r="A41" s="132"/>
      <c r="B41" s="443"/>
      <c r="C41" s="444"/>
      <c r="D41" s="133"/>
      <c r="E41" s="133"/>
      <c r="F41" s="133"/>
      <c r="G41" s="133"/>
      <c r="H41" s="134"/>
      <c r="I41" s="132"/>
      <c r="J41" s="109"/>
    </row>
    <row r="42" spans="1:10" s="102" customFormat="1" ht="18" customHeight="1">
      <c r="A42" s="132"/>
      <c r="B42" s="443"/>
      <c r="C42" s="444"/>
      <c r="D42" s="133"/>
      <c r="E42" s="133"/>
      <c r="F42" s="133"/>
      <c r="G42" s="133"/>
      <c r="H42" s="134"/>
      <c r="I42" s="132"/>
      <c r="J42" s="109"/>
    </row>
    <row r="43" spans="1:10" s="102" customFormat="1" ht="18" customHeight="1">
      <c r="A43" s="132"/>
      <c r="B43" s="443"/>
      <c r="C43" s="444"/>
      <c r="D43" s="133"/>
      <c r="E43" s="133"/>
      <c r="F43" s="133"/>
      <c r="G43" s="133"/>
      <c r="H43" s="134"/>
      <c r="I43" s="132"/>
      <c r="J43" s="109"/>
    </row>
    <row r="44" spans="1:10">
      <c r="A44" s="136"/>
      <c r="B44" s="136"/>
      <c r="C44" s="136"/>
      <c r="D44" s="137"/>
      <c r="E44" s="138"/>
      <c r="F44" s="138"/>
      <c r="G44" s="138"/>
      <c r="H44" s="139"/>
    </row>
    <row r="45" spans="1:10">
      <c r="A45" s="140"/>
      <c r="B45" s="141"/>
      <c r="C45" s="141"/>
      <c r="D45" s="142"/>
      <c r="E45" s="143"/>
      <c r="F45" s="143"/>
      <c r="G45" s="143"/>
      <c r="H45" s="144"/>
    </row>
  </sheetData>
  <sheetProtection password="F248" sheet="1" objects="1" scenarios="1"/>
  <mergeCells count="41">
    <mergeCell ref="B40:C40"/>
    <mergeCell ref="B41:C41"/>
    <mergeCell ref="B42:C42"/>
    <mergeCell ref="B43:C43"/>
    <mergeCell ref="B34:C34"/>
    <mergeCell ref="B35:C35"/>
    <mergeCell ref="B36:C36"/>
    <mergeCell ref="B37:C37"/>
    <mergeCell ref="B38:C38"/>
    <mergeCell ref="B39:C39"/>
    <mergeCell ref="B33:C33"/>
    <mergeCell ref="B22:C22"/>
    <mergeCell ref="B23:C23"/>
    <mergeCell ref="B24:C24"/>
    <mergeCell ref="B25:C25"/>
    <mergeCell ref="B26:C26"/>
    <mergeCell ref="B27:C27"/>
    <mergeCell ref="B28:C28"/>
    <mergeCell ref="B29:C29"/>
    <mergeCell ref="B30:C30"/>
    <mergeCell ref="B31:C31"/>
    <mergeCell ref="B32:C32"/>
    <mergeCell ref="B21:C21"/>
    <mergeCell ref="B10:C10"/>
    <mergeCell ref="B11:C11"/>
    <mergeCell ref="B12:C12"/>
    <mergeCell ref="B13:C13"/>
    <mergeCell ref="B14:C14"/>
    <mergeCell ref="B15:C15"/>
    <mergeCell ref="B16:C16"/>
    <mergeCell ref="B17:C17"/>
    <mergeCell ref="B18:C18"/>
    <mergeCell ref="B19:C19"/>
    <mergeCell ref="B20:C20"/>
    <mergeCell ref="A2:I2"/>
    <mergeCell ref="B4:H4"/>
    <mergeCell ref="B6:G6"/>
    <mergeCell ref="A8:A9"/>
    <mergeCell ref="B8:C9"/>
    <mergeCell ref="D8:G8"/>
    <mergeCell ref="H8:H9"/>
  </mergeCells>
  <phoneticPr fontId="3"/>
  <pageMargins left="0.7" right="0.7" top="0.75" bottom="0.75" header="0.3" footer="0.3"/>
  <pageSetup paperSize="9" orientation="portrait" horizontalDpi="4294967294"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（はじめにお読みください）本申請書の使い方</vt:lpstr>
      <vt:lpstr>総括表</vt:lpstr>
      <vt:lpstr>申請額一覧</vt:lpstr>
      <vt:lpstr>個票1</vt:lpstr>
      <vt:lpstr>個票2</vt:lpstr>
      <vt:lpstr>請求書</vt:lpstr>
      <vt:lpstr>役員等調書</vt:lpstr>
      <vt:lpstr>個票1!Print_Area</vt:lpstr>
      <vt:lpstr>個票2!Print_Area</vt:lpstr>
      <vt:lpstr>申請額一覧!Print_Area</vt:lpstr>
      <vt:lpstr>請求書!Print_Area</vt:lpstr>
      <vt:lpstr>総括表!Print_Area</vt:lpstr>
      <vt:lpstr>申請額一覧!Print_Titles</vt:lpstr>
      <vt:lpstr>総括表!Print_Titles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mieken</cp:lastModifiedBy>
  <cp:lastPrinted>2021-12-13T11:09:04Z</cp:lastPrinted>
  <dcterms:created xsi:type="dcterms:W3CDTF">2018-06-19T01:27:02Z</dcterms:created>
  <dcterms:modified xsi:type="dcterms:W3CDTF">2021-12-27T02:05:34Z</dcterms:modified>
</cp:coreProperties>
</file>