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元年度決算\10_市町から回答（２回目）\02_完成版\"/>
    </mc:Choice>
  </mc:AlternateContent>
  <bookViews>
    <workbookView xWindow="0" yWindow="0" windowWidth="20490" windowHeight="8880" tabRatio="86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<sst xmlns="http://schemas.openxmlformats.org/spreadsheetml/2006/main" count="1174" uniqueCount="615">
  <si>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</si>
  <si>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</si>
  <si>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</si>
  <si>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</si>
  <si>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</si>
  <si>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</si>
  <si>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</si>
  <si>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</si>
  <si>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</si>
  <si>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</si>
  <si>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</si>
  <si>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</si>
  <si>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</si>
  <si>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</si>
  <si>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</si>
  <si>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</si>
  <si>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</si>
  <si>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</si>
  <si>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</si>
  <si>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</si>
  <si>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</si>
  <si>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</si>
  <si>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</si>
  <si>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</si>
  <si>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</si>
  <si>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</si>
  <si>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</si>
  <si>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</si>
  <si>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</si>
  <si>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</si>
  <si>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</si>
  <si>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</si>
  <si>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</si>
  <si>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</si>
  <si>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</si>
  <si>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</si>
  <si>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</si>
  <si>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</si>
  <si>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</si>
  <si>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</si>
  <si>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</si>
  <si>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</si>
  <si>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</si>
  <si>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</si>
  <si>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</si>
  <si>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</si>
  <si>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</si>
  <si>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</si>
  <si>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</si>
  <si>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</si>
  <si>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</si>
  <si>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</si>
  <si>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</si>
  <si>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</si>
  <si>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</si>
  <si>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</si>
  <si>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</si>
  <si>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</si>
  <si>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</si>
  <si>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</si>
  <si>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</si>
  <si>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</si>
  <si>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</si>
  <si>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</si>
  <si>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</si>
  <si>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</si>
  <si>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</si>
  <si>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</si>
  <si>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</si>
  <si>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</si>
  <si>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</si>
  <si>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</si>
  <si>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</si>
  <si>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</si>
  <si>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</si>
  <si>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</si>
  <si>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</si>
  <si>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</si>
  <si>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</si>
  <si>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</si>
  <si>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</si>
  <si>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</si>
  <si>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</si>
  <si>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</si>
  <si>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</si>
  <si>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Ⅱ－０</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</si>
  <si>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</si>
  <si>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</si>
  <si>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</si>
  <si>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</si>
  <si>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</si>
  <si>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</si>
  <si>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</si>
  <si>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</si>
  <si>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</si>
  <si>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</si>
  <si>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</si>
  <si>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</si>
  <si>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御浜町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</si>
  <si>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</si>
  <si>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</si>
  <si>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</si>
  <si>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</si>
  <si>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</si>
  <si>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</si>
  <si>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</si>
  <si>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</si>
  <si>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</si>
  <si>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</si>
  <si>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</si>
  <si>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</si>
  <si>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</si>
  <si>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</si>
  <si>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</si>
  <si>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</si>
  <si>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</si>
  <si>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</si>
  <si>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</si>
  <si>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</si>
  <si>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</si>
  <si>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</si>
  <si>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</si>
  <si>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</si>
  <si>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</si>
  <si>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</si>
  <si>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</si>
  <si>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</si>
  <si>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</si>
  <si>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</si>
  <si>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</si>
  <si>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</si>
  <si>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</si>
  <si>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</si>
  <si>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</si>
  <si>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</si>
  <si>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</si>
  <si>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</si>
  <si>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</si>
  <si>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</si>
  <si>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</si>
  <si>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</si>
  <si>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</si>
  <si>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</si>
  <si>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</si>
  <si>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</si>
  <si>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</si>
  <si>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</si>
  <si>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</si>
  <si>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</si>
  <si>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</si>
  <si>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</si>
  <si>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</si>
  <si>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</si>
  <si>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</si>
  <si>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</si>
  <si>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</si>
  <si>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</si>
  <si>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</si>
  <si>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</si>
  <si>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</si>
  <si>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</si>
  <si>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</si>
  <si>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</si>
  <si>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</si>
  <si>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</si>
  <si>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</si>
  <si>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</si>
  <si>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</si>
  <si>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</si>
  <si>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</si>
  <si>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</si>
  <si>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</si>
  <si>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</si>
  <si>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</si>
  <si>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</si>
  <si>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</si>
  <si>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</si>
  <si>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</si>
  <si>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</si>
  <si>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</si>
  <si>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</si>
  <si>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</si>
  <si>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</si>
  <si>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</si>
  <si>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</si>
  <si>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</si>
  <si>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</si>
  <si>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</si>
  <si>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</si>
  <si>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</si>
  <si>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</si>
  <si>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</si>
  <si>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</si>
  <si>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</si>
  <si>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</si>
  <si>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</si>
  <si>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</si>
  <si>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</si>
  <si>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</si>
  <si>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</si>
  <si>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</si>
  <si>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</si>
  <si>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</si>
  <si>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</si>
  <si>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</si>
  <si>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</si>
  <si>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</si>
  <si>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</si>
  <si>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</si>
  <si>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三重県御浜町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</si>
  <si>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</si>
  <si>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</si>
  <si>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</si>
  <si>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</si>
  <si>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</si>
  <si>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</si>
  <si>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</si>
  <si>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</si>
  <si>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</si>
  <si>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</si>
  <si>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</si>
  <si>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</si>
  <si>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</si>
  <si>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</si>
  <si>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</si>
  <si>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</si>
  <si>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</si>
  <si>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</si>
  <si>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</si>
  <si>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</si>
  <si>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</si>
  <si>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</si>
  <si>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</si>
  <si>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</si>
  <si>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</si>
  <si>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</si>
  <si>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</si>
  <si>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</si>
  <si>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</si>
  <si>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</si>
  <si>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</si>
  <si>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</si>
  <si>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</si>
  <si>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</si>
  <si>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</si>
  <si>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</si>
  <si>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</si>
  <si>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</si>
  <si>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</si>
  <si>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</si>
  <si>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</si>
  <si>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</si>
  <si>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</si>
  <si>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</si>
  <si>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</si>
  <si>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</si>
  <si>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</si>
  <si>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</si>
  <si>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</si>
  <si>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</si>
  <si>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</si>
  <si>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</si>
  <si>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</si>
  <si>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</si>
  <si>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</si>
  <si>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</si>
  <si>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</si>
  <si>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</si>
  <si>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</si>
  <si>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</si>
  <si>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</si>
  <si>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</si>
  <si>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</si>
  <si>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</si>
  <si>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</si>
  <si>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</si>
  <si>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</si>
  <si>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</si>
  <si>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</si>
  <si>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</si>
  <si>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</si>
  <si>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</si>
  <si>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</si>
  <si>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</si>
  <si>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</si>
  <si>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</si>
  <si>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</si>
  <si>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</si>
  <si>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</si>
  <si>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</si>
  <si>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</si>
  <si>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</si>
  <si>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</si>
  <si>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</si>
  <si>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</si>
  <si>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</si>
  <si>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</si>
  <si>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</si>
  <si>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</si>
  <si>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</si>
  <si>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</si>
  <si>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</si>
  <si>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</si>
  <si>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</si>
  <si>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</si>
  <si>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</si>
  <si>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</si>
  <si>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</si>
  <si>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</si>
  <si>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</si>
  <si>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</si>
  <si>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</si>
  <si>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</si>
  <si>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</si>
  <si>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</si>
  <si>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</si>
  <si>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</si>
  <si>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</si>
  <si>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</si>
  <si>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</si>
  <si>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</si>
  <si>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</si>
  <si>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</si>
  <si>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</si>
  <si>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</si>
  <si>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</si>
  <si>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</si>
  <si>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</si>
  <si>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</si>
  <si>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</si>
  <si>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</si>
  <si>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</si>
  <si>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</si>
  <si>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</si>
  <si>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</si>
  <si>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</si>
  <si>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</si>
  <si>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</si>
  <si>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</si>
  <si>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</si>
  <si>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</si>
  <si>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</si>
  <si>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</si>
  <si>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</si>
  <si>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</si>
  <si>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</si>
  <si>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</si>
  <si>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</si>
  <si>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</si>
  <si>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</si>
  <si>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</si>
  <si>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</si>
  <si>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</si>
  <si>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</si>
  <si>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</si>
  <si>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</si>
  <si>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</si>
  <si>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</si>
  <si>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</si>
  <si>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</si>
  <si>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</si>
  <si>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</si>
  <si>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三重県御浜町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</si>
  <si>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</si>
  <si>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</si>
  <si>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</si>
  <si>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</si>
  <si>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</si>
  <si>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</si>
  <si>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</si>
  <si>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</si>
  <si>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</si>
  <si>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</si>
  <si>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</si>
  <si>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</si>
  <si>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</si>
  <si>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</si>
  <si>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</si>
  <si>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</si>
  <si>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</si>
  <si>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</si>
  <si>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</si>
  <si>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</si>
  <si>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</si>
  <si>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</si>
  <si>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</si>
  <si>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</si>
  <si>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</si>
  <si>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</si>
  <si>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</si>
  <si>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</si>
  <si>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</si>
  <si>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</si>
  <si>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</si>
  <si>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</si>
  <si>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</si>
  <si>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</si>
  <si>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</si>
  <si>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</si>
  <si>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</si>
  <si>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</si>
  <si>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</si>
  <si>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</si>
  <si>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</si>
  <si>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</si>
  <si>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</si>
  <si>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</si>
  <si>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</si>
  <si>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</si>
  <si>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</si>
  <si>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</si>
  <si>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</si>
  <si>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</si>
  <si>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</si>
  <si>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</si>
  <si>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</si>
  <si>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</si>
  <si>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</si>
  <si>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</si>
  <si>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</si>
  <si>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</si>
  <si>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</si>
  <si>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</si>
  <si>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</si>
  <si>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</si>
  <si>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</si>
  <si>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</si>
  <si>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</si>
  <si>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</si>
  <si>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</si>
  <si>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</si>
  <si>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</si>
  <si>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</si>
  <si>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</si>
  <si>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</si>
  <si>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</si>
  <si>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</si>
  <si>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</si>
  <si>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</si>
  <si>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</si>
  <si>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</si>
  <si>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</si>
  <si>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</si>
  <si>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</si>
  <si>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</si>
  <si>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</si>
  <si>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</si>
  <si>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</si>
  <si>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</si>
  <si>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</si>
  <si>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</si>
  <si>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</si>
  <si>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</si>
  <si>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</si>
  <si>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</si>
  <si>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</si>
  <si>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</si>
  <si>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</si>
  <si>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</si>
  <si>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</si>
  <si>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</si>
  <si>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</si>
  <si>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</si>
  <si>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</si>
  <si>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</si>
  <si>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</si>
  <si>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</si>
  <si>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</si>
  <si>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</si>
  <si>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</si>
  <si>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</si>
  <si>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t>
    <phoneticPr fontId="5"/>
  </si>
  <si>
    <t>-</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</si>
  <si>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</si>
  <si>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</si>
  <si>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</si>
  <si>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</si>
  <si>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</si>
  <si>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</si>
  <si>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</si>
  <si>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</si>
  <si>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</si>
  <si>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</si>
  <si>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</si>
  <si>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</si>
  <si>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</si>
  <si>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</si>
  <si>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</si>
  <si>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</si>
  <si>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</si>
  <si>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</si>
  <si>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</si>
  <si>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</si>
  <si>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</si>
  <si>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</si>
  <si>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</si>
  <si>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</si>
  <si>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</si>
  <si>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</si>
  <si>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</si>
  <si>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</si>
  <si>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</si>
  <si>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</si>
  <si>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</si>
  <si>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</si>
  <si>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</si>
  <si>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</si>
  <si>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</si>
  <si>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</si>
  <si>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</si>
  <si>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</si>
  <si>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</si>
  <si>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</si>
  <si>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</si>
  <si>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</si>
  <si>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</si>
  <si>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</si>
  <si>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</si>
  <si>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</si>
  <si>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</si>
  <si>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</si>
  <si>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</si>
  <si>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</si>
  <si>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</si>
  <si>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</si>
  <si>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</si>
  <si>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</si>
  <si>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</si>
  <si>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</si>
  <si>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</si>
  <si>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</si>
  <si>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</si>
  <si>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</si>
  <si>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</si>
  <si>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</si>
  <si>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</si>
  <si>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</si>
  <si>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</si>
  <si>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</si>
  <si>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</si>
  <si>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</si>
  <si>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</si>
  <si>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</si>
  <si>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</si>
  <si>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</si>
  <si>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</si>
  <si>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</si>
  <si>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</si>
  <si>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</si>
  <si>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</si>
  <si>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</si>
  <si>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</si>
  <si>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</si>
  <si>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</si>
  <si>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</si>
  <si>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</si>
  <si>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</si>
  <si>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</si>
  <si>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</si>
  <si>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5.60</t>
  </si>
  <si>
    <t>▲ 2.19</t>
  </si>
  <si>
    <t>▲ 10.46</t>
  </si>
  <si>
    <t>▲ 3.54</t>
  </si>
  <si>
    <t>一般会計</t>
  </si>
  <si>
    <t>国民健康保険特別会計</t>
  </si>
  <si>
    <t>水道事業会計</t>
  </si>
  <si>
    <t>下水道特別会計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</si>
  <si>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</si>
  <si>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</si>
  <si>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</si>
  <si>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</si>
  <si>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</si>
  <si>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</si>
  <si>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</si>
  <si>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</si>
  <si>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</si>
  <si>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</si>
  <si>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〃（後期後期高齢者医療特別会計）</t>
    <rPh sb="2" eb="4">
      <t>コウキ</t>
    </rPh>
    <rPh sb="4" eb="6">
      <t>コウキ</t>
    </rPh>
    <rPh sb="6" eb="9">
      <t>コウレイシャ</t>
    </rPh>
    <rPh sb="9" eb="11">
      <t>イリョウ</t>
    </rPh>
    <rPh sb="11" eb="13">
      <t>トクベツ</t>
    </rPh>
    <rPh sb="13" eb="15">
      <t>カイケイ</t>
    </rPh>
    <phoneticPr fontId="2"/>
  </si>
  <si>
    <t>紀南病院組合</t>
    <rPh sb="0" eb="2">
      <t>キナン</t>
    </rPh>
    <rPh sb="2" eb="4">
      <t>ビョウイン</t>
    </rPh>
    <rPh sb="4" eb="6">
      <t>クミアイ</t>
    </rPh>
    <phoneticPr fontId="2"/>
  </si>
  <si>
    <t>紀南社会福祉施設組合（一般会計）</t>
    <rPh sb="0" eb="2">
      <t>キナン</t>
    </rPh>
    <rPh sb="2" eb="4">
      <t>シャカイ</t>
    </rPh>
    <rPh sb="4" eb="6">
      <t>フクシ</t>
    </rPh>
    <rPh sb="6" eb="8">
      <t>シセツ</t>
    </rPh>
    <rPh sb="8" eb="10">
      <t>クミアイ</t>
    </rPh>
    <rPh sb="11" eb="13">
      <t>イッパン</t>
    </rPh>
    <rPh sb="13" eb="15">
      <t>カイケイ</t>
    </rPh>
    <phoneticPr fontId="2"/>
  </si>
  <si>
    <t>〃（指定訪問介護特別会計）</t>
    <rPh sb="2" eb="4">
      <t>シテイ</t>
    </rPh>
    <rPh sb="4" eb="6">
      <t>ホウモン</t>
    </rPh>
    <rPh sb="6" eb="8">
      <t>カイゴ</t>
    </rPh>
    <rPh sb="8" eb="10">
      <t>トクベツ</t>
    </rPh>
    <rPh sb="10" eb="12">
      <t>カイケイ</t>
    </rPh>
    <phoneticPr fontId="2"/>
  </si>
  <si>
    <t>紀南介護保険広域連合（一般会計）</t>
    <rPh sb="0" eb="2">
      <t>キナン</t>
    </rPh>
    <rPh sb="2" eb="4">
      <t>カイゴ</t>
    </rPh>
    <rPh sb="4" eb="6">
      <t>ホケン</t>
    </rPh>
    <rPh sb="6" eb="8">
      <t>コウイキ</t>
    </rPh>
    <rPh sb="8" eb="10">
      <t>レンゴウ</t>
    </rPh>
    <rPh sb="11" eb="13">
      <t>イッパン</t>
    </rPh>
    <rPh sb="13" eb="15">
      <t>カイケイ</t>
    </rPh>
    <phoneticPr fontId="2"/>
  </si>
  <si>
    <t>〃（介護保険事務特別会計）</t>
    <rPh sb="2" eb="4">
      <t>カイゴ</t>
    </rPh>
    <rPh sb="4" eb="6">
      <t>ホケン</t>
    </rPh>
    <rPh sb="6" eb="8">
      <t>ジム</t>
    </rPh>
    <rPh sb="8" eb="10">
      <t>トクベツ</t>
    </rPh>
    <rPh sb="10" eb="12">
      <t>カイケイ</t>
    </rPh>
    <phoneticPr fontId="2"/>
  </si>
  <si>
    <t>三重県市町総合事務組合（一般会計）</t>
    <rPh sb="0" eb="3">
      <t>ミエケン</t>
    </rPh>
    <rPh sb="3" eb="5">
      <t>シチョウ</t>
    </rPh>
    <rPh sb="5" eb="7">
      <t>ソウゴウ</t>
    </rPh>
    <rPh sb="7" eb="9">
      <t>ジム</t>
    </rPh>
    <rPh sb="9" eb="11">
      <t>クミアイ</t>
    </rPh>
    <rPh sb="12" eb="14">
      <t>イッパン</t>
    </rPh>
    <rPh sb="14" eb="16">
      <t>カイケイ</t>
    </rPh>
    <phoneticPr fontId="2"/>
  </si>
  <si>
    <t>〃（退職手当特別会計）</t>
    <rPh sb="2" eb="4">
      <t>タイショク</t>
    </rPh>
    <rPh sb="4" eb="6">
      <t>テアテ</t>
    </rPh>
    <rPh sb="6" eb="8">
      <t>トクベツ</t>
    </rPh>
    <rPh sb="8" eb="10">
      <t>カイケイ</t>
    </rPh>
    <phoneticPr fontId="2"/>
  </si>
  <si>
    <t>〃（デジタル地図特別会計）</t>
    <rPh sb="6" eb="8">
      <t>チズ</t>
    </rPh>
    <rPh sb="8" eb="10">
      <t>トクベツ</t>
    </rPh>
    <rPh sb="10" eb="12">
      <t>カイケイ</t>
    </rPh>
    <phoneticPr fontId="2"/>
  </si>
  <si>
    <t>〃（共同研修特別会計）</t>
  </si>
  <si>
    <t>〃（物品特別会計）</t>
  </si>
  <si>
    <t>〃（公平委員会特別会計）</t>
  </si>
  <si>
    <t>〃（消防救急無線特別会計）</t>
  </si>
  <si>
    <t>南牟婁清掃施設組合</t>
    <rPh sb="0" eb="3">
      <t>ミナミムロ</t>
    </rPh>
    <rPh sb="3" eb="5">
      <t>セイソウ</t>
    </rPh>
    <rPh sb="5" eb="7">
      <t>シセツ</t>
    </rPh>
    <rPh sb="7" eb="9">
      <t>クミアイ</t>
    </rPh>
    <phoneticPr fontId="2"/>
  </si>
  <si>
    <t>紀南特別養護老人ホーム組合（一般会計）</t>
    <rPh sb="0" eb="2">
      <t>キナン</t>
    </rPh>
    <rPh sb="2" eb="4">
      <t>トクベツ</t>
    </rPh>
    <rPh sb="4" eb="6">
      <t>ヨウゴ</t>
    </rPh>
    <rPh sb="6" eb="8">
      <t>ロウジン</t>
    </rPh>
    <rPh sb="11" eb="13">
      <t>クミアイ</t>
    </rPh>
    <rPh sb="14" eb="16">
      <t>イッパン</t>
    </rPh>
    <rPh sb="16" eb="18">
      <t>カイケイ</t>
    </rPh>
    <phoneticPr fontId="2"/>
  </si>
  <si>
    <t>〃（地域密着型介護老人福祉事業特別会計）</t>
    <rPh sb="2" eb="4">
      <t>チイキ</t>
    </rPh>
    <rPh sb="4" eb="7">
      <t>ミッチャクガタ</t>
    </rPh>
    <rPh sb="7" eb="9">
      <t>カイゴ</t>
    </rPh>
    <rPh sb="9" eb="11">
      <t>ロウジン</t>
    </rPh>
    <rPh sb="11" eb="13">
      <t>フクシ</t>
    </rPh>
    <rPh sb="13" eb="15">
      <t>ジギョウ</t>
    </rPh>
    <rPh sb="15" eb="17">
      <t>トクベツ</t>
    </rPh>
    <rPh sb="17" eb="19">
      <t>カイケイ</t>
    </rPh>
    <phoneticPr fontId="2"/>
  </si>
  <si>
    <t>三重県地方税管理回収機構（一般会計）</t>
    <rPh sb="0" eb="3">
      <t>ミエケン</t>
    </rPh>
    <rPh sb="3" eb="6">
      <t>チホウゼイ</t>
    </rPh>
    <rPh sb="6" eb="8">
      <t>カンリ</t>
    </rPh>
    <rPh sb="8" eb="10">
      <t>カイシュウ</t>
    </rPh>
    <rPh sb="10" eb="12">
      <t>キコウ</t>
    </rPh>
    <rPh sb="13" eb="15">
      <t>イッパン</t>
    </rPh>
    <rPh sb="15" eb="17">
      <t>カイケイ</t>
    </rPh>
    <phoneticPr fontId="2"/>
  </si>
  <si>
    <t>〃（滞納整理拡充事業特別会計）</t>
    <rPh sb="2" eb="4">
      <t>タイノウ</t>
    </rPh>
    <rPh sb="4" eb="6">
      <t>セイリ</t>
    </rPh>
    <rPh sb="6" eb="8">
      <t>カクジュウ</t>
    </rPh>
    <rPh sb="8" eb="10">
      <t>ジギョウ</t>
    </rPh>
    <rPh sb="10" eb="12">
      <t>トクベツ</t>
    </rPh>
    <rPh sb="12" eb="14">
      <t>カイケイ</t>
    </rPh>
    <phoneticPr fontId="2"/>
  </si>
  <si>
    <t>法適用企業</t>
    <phoneticPr fontId="2"/>
  </si>
  <si>
    <t>-</t>
    <phoneticPr fontId="2"/>
  </si>
  <si>
    <t>公共施設整備基金</t>
    <rPh sb="0" eb="4">
      <t>コウキョウシセツ</t>
    </rPh>
    <rPh sb="4" eb="6">
      <t>セイビ</t>
    </rPh>
    <rPh sb="6" eb="8">
      <t>キキン</t>
    </rPh>
    <phoneticPr fontId="5"/>
  </si>
  <si>
    <t>福祉基金</t>
    <rPh sb="0" eb="2">
      <t>フクシ</t>
    </rPh>
    <rPh sb="2" eb="4">
      <t>キキン</t>
    </rPh>
    <phoneticPr fontId="2"/>
  </si>
  <si>
    <t>柑橘振興基金</t>
    <rPh sb="0" eb="2">
      <t>カンキツ</t>
    </rPh>
    <rPh sb="2" eb="4">
      <t>シンコウ</t>
    </rPh>
    <rPh sb="4" eb="6">
      <t>キキン</t>
    </rPh>
    <phoneticPr fontId="2"/>
  </si>
  <si>
    <t>中山間ふるさと・水と土保全基金</t>
    <phoneticPr fontId="2"/>
  </si>
  <si>
    <t>森林環境譲与税基金</t>
    <rPh sb="0" eb="2">
      <t>シンリン</t>
    </rPh>
    <rPh sb="2" eb="4">
      <t>カンキョウ</t>
    </rPh>
    <rPh sb="4" eb="7">
      <t>ジョウヨゼイ</t>
    </rPh>
    <rPh sb="7" eb="9">
      <t>キキン</t>
    </rPh>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</si>
  <si>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</si>
  <si>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</si>
  <si>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</si>
  <si>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</si>
  <si>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</si>
  <si>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</si>
  <si>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</si>
  <si>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</si>
  <si>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</si>
  <si>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</si>
  <si>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</si>
  <si>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地方債の新規発行の抑制や交付税算入が有利な地方債の借入を行ってきた結果、将来負担比率は低下している。一方で、有形固定資産減価償却率は類似団体よりも高く上昇傾向にあるが、主な原因は、体育館や一般廃棄物処理施設の有形固定資産減価償却率が９０％以上となっていることなどが挙げられる。公共施設等総合管理計画に基づき、今後、老朽化対策に積極的に取り組んでいく。</t>
    <rPh sb="0" eb="3">
      <t>チホウサイ</t>
    </rPh>
    <rPh sb="4" eb="6">
      <t>シンキ</t>
    </rPh>
    <rPh sb="6" eb="8">
      <t>ハッコウ</t>
    </rPh>
    <rPh sb="9" eb="11">
      <t>ヨクセイ</t>
    </rPh>
    <rPh sb="12" eb="15">
      <t>コウフゼイ</t>
    </rPh>
    <rPh sb="15" eb="17">
      <t>サンニュウ</t>
    </rPh>
    <rPh sb="18" eb="20">
      <t>ユウリ</t>
    </rPh>
    <rPh sb="21" eb="24">
      <t>チホウサイ</t>
    </rPh>
    <rPh sb="25" eb="27">
      <t>カリイレ</t>
    </rPh>
    <rPh sb="28" eb="29">
      <t>オコナ</t>
    </rPh>
    <rPh sb="33" eb="35">
      <t>ケッカ</t>
    </rPh>
    <rPh sb="36" eb="38">
      <t>ショウライ</t>
    </rPh>
    <rPh sb="38" eb="40">
      <t>フタン</t>
    </rPh>
    <rPh sb="40" eb="42">
      <t>ヒリツ</t>
    </rPh>
    <rPh sb="43" eb="45">
      <t>テイカ</t>
    </rPh>
    <rPh sb="50" eb="52">
      <t>イッポウ</t>
    </rPh>
    <rPh sb="54" eb="58">
      <t>ユウケイコテイ</t>
    </rPh>
    <rPh sb="58" eb="60">
      <t>シサン</t>
    </rPh>
    <rPh sb="60" eb="65">
      <t>ゲンカショウキャクリツ</t>
    </rPh>
    <rPh sb="66" eb="70">
      <t>ルイジダンタイ</t>
    </rPh>
    <rPh sb="73" eb="74">
      <t>タカ</t>
    </rPh>
    <rPh sb="75" eb="79">
      <t>ジョウショウケイコウ</t>
    </rPh>
    <rPh sb="84" eb="85">
      <t>オモ</t>
    </rPh>
    <rPh sb="86" eb="88">
      <t>ゲンイン</t>
    </rPh>
    <rPh sb="90" eb="93">
      <t>タイイクカン</t>
    </rPh>
    <rPh sb="94" eb="96">
      <t>イッパン</t>
    </rPh>
    <rPh sb="96" eb="99">
      <t>ハイキブツ</t>
    </rPh>
    <phoneticPr fontId="5"/>
  </si>
  <si>
    <t>実質公債費比率は類似団体と比較して低いものの、上昇傾向にある。これは、平成３０年度から防災無線デジタル化事業等の地方債の償還が始まったことにより、元利償還金が上昇したためである。上昇傾向は令和４年度まで続く見込みである。
将来負担比率は類似団体と比較して高いものの、下降傾向にある。これは、毎年の地方債の新規発行額を抑制してきたためであり、加えて、交付税算入が有利な地方債の借入を行っているためである。
今後も、公債費の適正化に取り組んでいくとともに、将来に多額の負担を残すことのないよう適正な基金管理と、健全な財政運営に努める。</t>
    <rPh sb="0" eb="2">
      <t>ジッシツ</t>
    </rPh>
    <rPh sb="2" eb="4">
      <t>コウサイ</t>
    </rPh>
    <rPh sb="5" eb="7">
      <t>ヒリツ</t>
    </rPh>
    <rPh sb="8" eb="12">
      <t>ルイジダンタイ</t>
    </rPh>
    <rPh sb="13" eb="15">
      <t>ヒカク</t>
    </rPh>
    <rPh sb="17" eb="18">
      <t>ヒク</t>
    </rPh>
    <rPh sb="23" eb="25">
      <t>ジョウショウ</t>
    </rPh>
    <rPh sb="25" eb="27">
      <t>ケイコウ</t>
    </rPh>
    <rPh sb="111" eb="113">
      <t>ショウライ</t>
    </rPh>
    <rPh sb="113" eb="115">
      <t>フタン</t>
    </rPh>
    <rPh sb="115" eb="117">
      <t>ヒリツ</t>
    </rPh>
    <rPh sb="118" eb="122">
      <t>ルイジダンタイ</t>
    </rPh>
    <rPh sb="123" eb="125">
      <t>ヒカク</t>
    </rPh>
    <rPh sb="127" eb="128">
      <t>タカ</t>
    </rPh>
    <rPh sb="133" eb="135">
      <t>カコウ</t>
    </rPh>
    <rPh sb="135" eb="137">
      <t>ケイコウ</t>
    </rPh>
    <rPh sb="145" eb="147">
      <t>マイトシ</t>
    </rPh>
    <rPh sb="148" eb="151">
      <t>チホウサイ</t>
    </rPh>
    <rPh sb="152" eb="157">
      <t>シンキハッコウガク</t>
    </rPh>
    <rPh sb="158" eb="160">
      <t>ヨクセイ</t>
    </rPh>
    <rPh sb="170" eb="171">
      <t>クワ</t>
    </rPh>
    <rPh sb="174" eb="177">
      <t>コウフゼイ</t>
    </rPh>
    <rPh sb="177" eb="179">
      <t>サンニュウ</t>
    </rPh>
    <rPh sb="180" eb="182">
      <t>ユウリ</t>
    </rPh>
    <rPh sb="183" eb="186">
      <t>チホウサイ</t>
    </rPh>
    <rPh sb="187" eb="189">
      <t>カリイレ</t>
    </rPh>
    <rPh sb="190" eb="191">
      <t>オコナ</t>
    </rPh>
    <rPh sb="202" eb="204">
      <t>コンゴ</t>
    </rPh>
    <rPh sb="206" eb="209">
      <t>コウサイヒ</t>
    </rPh>
    <rPh sb="210" eb="213">
      <t>テキセイカ</t>
    </rPh>
    <rPh sb="214" eb="215">
      <t>ト</t>
    </rPh>
    <rPh sb="216" eb="217">
      <t>ク</t>
    </rPh>
    <rPh sb="226" eb="228">
      <t>ショウライ</t>
    </rPh>
    <rPh sb="229" eb="231">
      <t>タガク</t>
    </rPh>
    <rPh sb="232" eb="234">
      <t>フタン</t>
    </rPh>
    <rPh sb="235" eb="236">
      <t>ノコ</t>
    </rPh>
    <rPh sb="244" eb="246">
      <t>テキセイ</t>
    </rPh>
    <rPh sb="247" eb="249">
      <t>キキン</t>
    </rPh>
    <rPh sb="249" eb="251">
      <t>カンリ</t>
    </rPh>
    <rPh sb="253" eb="255">
      <t>ケンゼン</t>
    </rPh>
    <rPh sb="256" eb="258">
      <t>ザイセイ</t>
    </rPh>
    <rPh sb="258" eb="260">
      <t>ウンエイ</t>
    </rPh>
    <rPh sb="261" eb="262">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</si>
</sst>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162193</c:v>
                </c:pt>
                <c:pt idx="1">
                  <c:v>168868</c:v>
                </c:pt>
                <c:pt idx="2">
                  <c:v>202870</c:v>
                </c:pt>
                <c:pt idx="3">
                  <c:v>167497</c:v>
                </c:pt>
                <c:pt idx="4">
                  <c:v>190274</c:v>
                </c:pt>
              </c:numCache>
            </c:numRef>
          </c:val>
          <c:smooth val="0"/>
          <c:extLst>
            <c:ext xmlns:c16="http://schemas.microsoft.com/office/drawing/2014/chart" uri="{C3380CC4-5D6E-409C-BE32-E72D297353CC}">
              <c16:uniqueId val="{00000000-6BB5-497C-95D4-EC67F46F888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70259</c:v>
                </c:pt>
                <c:pt idx="1">
                  <c:v>82979</c:v>
                </c:pt>
                <c:pt idx="2">
                  <c:v>64085</c:v>
                </c:pt>
                <c:pt idx="3">
                  <c:v>71542</c:v>
                </c:pt>
                <c:pt idx="4">
                  <c:v>101324</c:v>
                </c:pt>
              </c:numCache>
            </c:numRef>
          </c:val>
          <c:smooth val="0"/>
          <c:extLst>
            <c:ext xmlns:c16="http://schemas.microsoft.com/office/drawing/2014/chart" uri="{C3380CC4-5D6E-409C-BE32-E72D297353CC}">
              <c16:uniqueId val="{00000001-6BB5-497C-95D4-EC67F46F888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8.5</c:v>
                </c:pt>
                <c:pt idx="1">
                  <c:v>6.1</c:v>
                </c:pt>
                <c:pt idx="2">
                  <c:v>6.57</c:v>
                </c:pt>
                <c:pt idx="3">
                  <c:v>6.56</c:v>
                </c:pt>
                <c:pt idx="4">
                  <c:v>6.75</c:v>
                </c:pt>
              </c:numCache>
            </c:numRef>
          </c:val>
          <c:extLst>
            <c:ext xmlns:c16="http://schemas.microsoft.com/office/drawing/2014/chart" uri="{C3380CC4-5D6E-409C-BE32-E72D297353CC}">
              <c16:uniqueId val="{00000000-8658-43F9-AEFC-F962AD397F7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39.159999999999997</c:v>
                </c:pt>
                <c:pt idx="1">
                  <c:v>41.12</c:v>
                </c:pt>
                <c:pt idx="2">
                  <c:v>42.72</c:v>
                </c:pt>
                <c:pt idx="3">
                  <c:v>35.5</c:v>
                </c:pt>
                <c:pt idx="4">
                  <c:v>34.979999999999997</c:v>
                </c:pt>
              </c:numCache>
            </c:numRef>
          </c:val>
          <c:extLst>
            <c:ext xmlns:c16="http://schemas.microsoft.com/office/drawing/2014/chart" uri="{C3380CC4-5D6E-409C-BE32-E72D297353CC}">
              <c16:uniqueId val="{00000001-8658-43F9-AEFC-F962AD397F7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3.79</c:v>
                </c:pt>
                <c:pt idx="1">
                  <c:v>-5.6</c:v>
                </c:pt>
                <c:pt idx="2">
                  <c:v>-2.19</c:v>
                </c:pt>
                <c:pt idx="3">
                  <c:v>-10.46</c:v>
                </c:pt>
                <c:pt idx="4">
                  <c:v>-3.54</c:v>
                </c:pt>
              </c:numCache>
            </c:numRef>
          </c:val>
          <c:smooth val="0"/>
          <c:extLst>
            <c:ext xmlns:c16="http://schemas.microsoft.com/office/drawing/2014/chart" uri="{C3380CC4-5D6E-409C-BE32-E72D297353CC}">
              <c16:uniqueId val="{00000002-8658-43F9-AEFC-F962AD397F7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20B-4EA1-BF5F-035DAA0F30D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20B-4EA1-BF5F-035DAA0F30D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20B-4EA1-BF5F-035DAA0F30D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20B-4EA1-BF5F-035DAA0F30DA}"/>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420B-4EA1-BF5F-035DAA0F30DA}"/>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0.4</c:v>
                </c:pt>
                <c:pt idx="2">
                  <c:v>#N/A</c:v>
                </c:pt>
                <c:pt idx="3">
                  <c:v>0.43</c:v>
                </c:pt>
                <c:pt idx="4">
                  <c:v>#N/A</c:v>
                </c:pt>
                <c:pt idx="5">
                  <c:v>0.27</c:v>
                </c:pt>
                <c:pt idx="6">
                  <c:v>#N/A</c:v>
                </c:pt>
                <c:pt idx="7">
                  <c:v>0.39</c:v>
                </c:pt>
                <c:pt idx="8">
                  <c:v>#N/A</c:v>
                </c:pt>
                <c:pt idx="9">
                  <c:v>0.28999999999999998</c:v>
                </c:pt>
              </c:numCache>
            </c:numRef>
          </c:val>
          <c:extLst>
            <c:ext xmlns:c16="http://schemas.microsoft.com/office/drawing/2014/chart" uri="{C3380CC4-5D6E-409C-BE32-E72D297353CC}">
              <c16:uniqueId val="{00000005-420B-4EA1-BF5F-035DAA0F30DA}"/>
            </c:ext>
          </c:extLst>
        </c:ser>
        <c:ser>
          <c:idx val="6"/>
          <c:order val="6"/>
          <c:tx>
            <c:strRef>
              <c:f>データシート!$A$33</c:f>
              <c:strCache>
                <c:ptCount val="1"/>
                <c:pt idx="0">
                  <c:v>下水道特別会計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1.1399999999999999</c:v>
                </c:pt>
                <c:pt idx="2">
                  <c:v>#N/A</c:v>
                </c:pt>
                <c:pt idx="3">
                  <c:v>1.1599999999999999</c:v>
                </c:pt>
                <c:pt idx="4">
                  <c:v>#N/A</c:v>
                </c:pt>
                <c:pt idx="5">
                  <c:v>1.33</c:v>
                </c:pt>
                <c:pt idx="6">
                  <c:v>#N/A</c:v>
                </c:pt>
                <c:pt idx="7">
                  <c:v>1.1299999999999999</c:v>
                </c:pt>
                <c:pt idx="8">
                  <c:v>#N/A</c:v>
                </c:pt>
                <c:pt idx="9">
                  <c:v>1.02</c:v>
                </c:pt>
              </c:numCache>
            </c:numRef>
          </c:val>
          <c:extLst>
            <c:ext xmlns:c16="http://schemas.microsoft.com/office/drawing/2014/chart" uri="{C3380CC4-5D6E-409C-BE32-E72D297353CC}">
              <c16:uniqueId val="{00000006-420B-4EA1-BF5F-035DAA0F30DA}"/>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4.5199999999999996</c:v>
                </c:pt>
                <c:pt idx="2">
                  <c:v>#N/A</c:v>
                </c:pt>
                <c:pt idx="3">
                  <c:v>4.4400000000000004</c:v>
                </c:pt>
                <c:pt idx="4">
                  <c:v>#N/A</c:v>
                </c:pt>
                <c:pt idx="5">
                  <c:v>4.34</c:v>
                </c:pt>
                <c:pt idx="6">
                  <c:v>#N/A</c:v>
                </c:pt>
                <c:pt idx="7">
                  <c:v>3.95</c:v>
                </c:pt>
                <c:pt idx="8">
                  <c:v>#N/A</c:v>
                </c:pt>
                <c:pt idx="9">
                  <c:v>3.96</c:v>
                </c:pt>
              </c:numCache>
            </c:numRef>
          </c:val>
          <c:extLst>
            <c:ext xmlns:c16="http://schemas.microsoft.com/office/drawing/2014/chart" uri="{C3380CC4-5D6E-409C-BE32-E72D297353CC}">
              <c16:uniqueId val="{00000007-420B-4EA1-BF5F-035DAA0F30DA}"/>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0.69</c:v>
                </c:pt>
                <c:pt idx="2">
                  <c:v>#N/A</c:v>
                </c:pt>
                <c:pt idx="3">
                  <c:v>0.49</c:v>
                </c:pt>
                <c:pt idx="4">
                  <c:v>#N/A</c:v>
                </c:pt>
                <c:pt idx="5">
                  <c:v>3.85</c:v>
                </c:pt>
                <c:pt idx="6">
                  <c:v>#N/A</c:v>
                </c:pt>
                <c:pt idx="7">
                  <c:v>3.63</c:v>
                </c:pt>
                <c:pt idx="8">
                  <c:v>#N/A</c:v>
                </c:pt>
                <c:pt idx="9">
                  <c:v>5.37</c:v>
                </c:pt>
              </c:numCache>
            </c:numRef>
          </c:val>
          <c:extLst>
            <c:ext xmlns:c16="http://schemas.microsoft.com/office/drawing/2014/chart" uri="{C3380CC4-5D6E-409C-BE32-E72D297353CC}">
              <c16:uniqueId val="{00000008-420B-4EA1-BF5F-035DAA0F30D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8.5</c:v>
                </c:pt>
                <c:pt idx="2">
                  <c:v>#N/A</c:v>
                </c:pt>
                <c:pt idx="3">
                  <c:v>6.1</c:v>
                </c:pt>
                <c:pt idx="4">
                  <c:v>#N/A</c:v>
                </c:pt>
                <c:pt idx="5">
                  <c:v>6.56</c:v>
                </c:pt>
                <c:pt idx="6">
                  <c:v>#N/A</c:v>
                </c:pt>
                <c:pt idx="7">
                  <c:v>6.56</c:v>
                </c:pt>
                <c:pt idx="8">
                  <c:v>#N/A</c:v>
                </c:pt>
                <c:pt idx="9">
                  <c:v>6.74</c:v>
                </c:pt>
              </c:numCache>
            </c:numRef>
          </c:val>
          <c:extLst>
            <c:ext xmlns:c16="http://schemas.microsoft.com/office/drawing/2014/chart" uri="{C3380CC4-5D6E-409C-BE32-E72D297353CC}">
              <c16:uniqueId val="{00000009-420B-4EA1-BF5F-035DAA0F30D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436</c:v>
                </c:pt>
                <c:pt idx="5">
                  <c:v>423</c:v>
                </c:pt>
                <c:pt idx="8">
                  <c:v>391</c:v>
                </c:pt>
                <c:pt idx="11">
                  <c:v>394</c:v>
                </c:pt>
                <c:pt idx="14">
                  <c:v>407</c:v>
                </c:pt>
              </c:numCache>
            </c:numRef>
          </c:val>
          <c:extLst>
            <c:ext xmlns:c16="http://schemas.microsoft.com/office/drawing/2014/chart" uri="{C3380CC4-5D6E-409C-BE32-E72D297353CC}">
              <c16:uniqueId val="{00000000-1C7C-4850-9EF9-56A2F4525C3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C7C-4850-9EF9-56A2F4525C3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C7C-4850-9EF9-56A2F4525C3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125</c:v>
                </c:pt>
                <c:pt idx="3">
                  <c:v>106</c:v>
                </c:pt>
                <c:pt idx="6">
                  <c:v>68</c:v>
                </c:pt>
                <c:pt idx="9">
                  <c:v>56</c:v>
                </c:pt>
                <c:pt idx="12">
                  <c:v>50</c:v>
                </c:pt>
              </c:numCache>
            </c:numRef>
          </c:val>
          <c:extLst>
            <c:ext xmlns:c16="http://schemas.microsoft.com/office/drawing/2014/chart" uri="{C3380CC4-5D6E-409C-BE32-E72D297353CC}">
              <c16:uniqueId val="{00000003-1C7C-4850-9EF9-56A2F4525C3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65</c:v>
                </c:pt>
                <c:pt idx="3">
                  <c:v>68</c:v>
                </c:pt>
                <c:pt idx="6">
                  <c:v>65</c:v>
                </c:pt>
                <c:pt idx="9">
                  <c:v>65</c:v>
                </c:pt>
                <c:pt idx="12">
                  <c:v>64</c:v>
                </c:pt>
              </c:numCache>
            </c:numRef>
          </c:val>
          <c:extLst>
            <c:ext xmlns:c16="http://schemas.microsoft.com/office/drawing/2014/chart" uri="{C3380CC4-5D6E-409C-BE32-E72D297353CC}">
              <c16:uniqueId val="{00000004-1C7C-4850-9EF9-56A2F4525C3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C7C-4850-9EF9-56A2F4525C3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C7C-4850-9EF9-56A2F4525C3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454</c:v>
                </c:pt>
                <c:pt idx="3">
                  <c:v>437</c:v>
                </c:pt>
                <c:pt idx="6">
                  <c:v>422</c:v>
                </c:pt>
                <c:pt idx="9">
                  <c:v>472</c:v>
                </c:pt>
                <c:pt idx="12">
                  <c:v>522</c:v>
                </c:pt>
              </c:numCache>
            </c:numRef>
          </c:val>
          <c:extLst>
            <c:ext xmlns:c16="http://schemas.microsoft.com/office/drawing/2014/chart" uri="{C3380CC4-5D6E-409C-BE32-E72D297353CC}">
              <c16:uniqueId val="{00000007-1C7C-4850-9EF9-56A2F4525C3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208</c:v>
                </c:pt>
                <c:pt idx="2">
                  <c:v>#N/A</c:v>
                </c:pt>
                <c:pt idx="3">
                  <c:v>#N/A</c:v>
                </c:pt>
                <c:pt idx="4">
                  <c:v>188</c:v>
                </c:pt>
                <c:pt idx="5">
                  <c:v>#N/A</c:v>
                </c:pt>
                <c:pt idx="6">
                  <c:v>#N/A</c:v>
                </c:pt>
                <c:pt idx="7">
                  <c:v>164</c:v>
                </c:pt>
                <c:pt idx="8">
                  <c:v>#N/A</c:v>
                </c:pt>
                <c:pt idx="9">
                  <c:v>#N/A</c:v>
                </c:pt>
                <c:pt idx="10">
                  <c:v>199</c:v>
                </c:pt>
                <c:pt idx="11">
                  <c:v>#N/A</c:v>
                </c:pt>
                <c:pt idx="12">
                  <c:v>#N/A</c:v>
                </c:pt>
                <c:pt idx="13">
                  <c:v>229</c:v>
                </c:pt>
                <c:pt idx="14">
                  <c:v>#N/A</c:v>
                </c:pt>
              </c:numCache>
            </c:numRef>
          </c:val>
          <c:smooth val="0"/>
          <c:extLst>
            <c:ext xmlns:c16="http://schemas.microsoft.com/office/drawing/2014/chart" uri="{C3380CC4-5D6E-409C-BE32-E72D297353CC}">
              <c16:uniqueId val="{00000008-1C7C-4850-9EF9-56A2F4525C3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4438</c:v>
                </c:pt>
                <c:pt idx="5">
                  <c:v>4568</c:v>
                </c:pt>
                <c:pt idx="8">
                  <c:v>4549</c:v>
                </c:pt>
                <c:pt idx="11">
                  <c:v>4534</c:v>
                </c:pt>
                <c:pt idx="14">
                  <c:v>4459</c:v>
                </c:pt>
              </c:numCache>
            </c:numRef>
          </c:val>
          <c:extLst>
            <c:ext xmlns:c16="http://schemas.microsoft.com/office/drawing/2014/chart" uri="{C3380CC4-5D6E-409C-BE32-E72D297353CC}">
              <c16:uniqueId val="{00000000-62F6-4901-9EFD-C710AE097EE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62F6-4901-9EFD-C710AE097EE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2225</c:v>
                </c:pt>
                <c:pt idx="5">
                  <c:v>2321</c:v>
                </c:pt>
                <c:pt idx="8">
                  <c:v>2411</c:v>
                </c:pt>
                <c:pt idx="11">
                  <c:v>2289</c:v>
                </c:pt>
                <c:pt idx="14">
                  <c:v>2225</c:v>
                </c:pt>
              </c:numCache>
            </c:numRef>
          </c:val>
          <c:extLst>
            <c:ext xmlns:c16="http://schemas.microsoft.com/office/drawing/2014/chart" uri="{C3380CC4-5D6E-409C-BE32-E72D297353CC}">
              <c16:uniqueId val="{00000002-62F6-4901-9EFD-C710AE097EE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2F6-4901-9EFD-C710AE097EE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2F6-4901-9EFD-C710AE097EE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2F6-4901-9EFD-C710AE097EE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1066</c:v>
                </c:pt>
                <c:pt idx="3">
                  <c:v>1035</c:v>
                </c:pt>
                <c:pt idx="6">
                  <c:v>1029</c:v>
                </c:pt>
                <c:pt idx="9">
                  <c:v>964</c:v>
                </c:pt>
                <c:pt idx="12">
                  <c:v>952</c:v>
                </c:pt>
              </c:numCache>
            </c:numRef>
          </c:val>
          <c:extLst>
            <c:ext xmlns:c16="http://schemas.microsoft.com/office/drawing/2014/chart" uri="{C3380CC4-5D6E-409C-BE32-E72D297353CC}">
              <c16:uniqueId val="{00000006-62F6-4901-9EFD-C710AE097EE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742</c:v>
                </c:pt>
                <c:pt idx="3">
                  <c:v>648</c:v>
                </c:pt>
                <c:pt idx="6">
                  <c:v>616</c:v>
                </c:pt>
                <c:pt idx="9">
                  <c:v>583</c:v>
                </c:pt>
                <c:pt idx="12">
                  <c:v>586</c:v>
                </c:pt>
              </c:numCache>
            </c:numRef>
          </c:val>
          <c:extLst>
            <c:ext xmlns:c16="http://schemas.microsoft.com/office/drawing/2014/chart" uri="{C3380CC4-5D6E-409C-BE32-E72D297353CC}">
              <c16:uniqueId val="{00000007-62F6-4901-9EFD-C710AE097EE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894</c:v>
                </c:pt>
                <c:pt idx="3">
                  <c:v>843</c:v>
                </c:pt>
                <c:pt idx="6">
                  <c:v>802</c:v>
                </c:pt>
                <c:pt idx="9">
                  <c:v>753</c:v>
                </c:pt>
                <c:pt idx="12">
                  <c:v>702</c:v>
                </c:pt>
              </c:numCache>
            </c:numRef>
          </c:val>
          <c:extLst>
            <c:ext xmlns:c16="http://schemas.microsoft.com/office/drawing/2014/chart" uri="{C3380CC4-5D6E-409C-BE32-E72D297353CC}">
              <c16:uniqueId val="{00000008-62F6-4901-9EFD-C710AE097EE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2F6-4901-9EFD-C710AE097EE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4494</c:v>
                </c:pt>
                <c:pt idx="3">
                  <c:v>4699</c:v>
                </c:pt>
                <c:pt idx="6">
                  <c:v>4795</c:v>
                </c:pt>
                <c:pt idx="9">
                  <c:v>4681</c:v>
                </c:pt>
                <c:pt idx="12">
                  <c:v>4593</c:v>
                </c:pt>
              </c:numCache>
            </c:numRef>
          </c:val>
          <c:extLst>
            <c:ext xmlns:c16="http://schemas.microsoft.com/office/drawing/2014/chart" uri="{C3380CC4-5D6E-409C-BE32-E72D297353CC}">
              <c16:uniqueId val="{0000000A-62F6-4901-9EFD-C710AE097EE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532</c:v>
                </c:pt>
                <c:pt idx="2">
                  <c:v>#N/A</c:v>
                </c:pt>
                <c:pt idx="3">
                  <c:v>#N/A</c:v>
                </c:pt>
                <c:pt idx="4">
                  <c:v>336</c:v>
                </c:pt>
                <c:pt idx="5">
                  <c:v>#N/A</c:v>
                </c:pt>
                <c:pt idx="6">
                  <c:v>#N/A</c:v>
                </c:pt>
                <c:pt idx="7">
                  <c:v>281</c:v>
                </c:pt>
                <c:pt idx="8">
                  <c:v>#N/A</c:v>
                </c:pt>
                <c:pt idx="9">
                  <c:v>#N/A</c:v>
                </c:pt>
                <c:pt idx="10">
                  <c:v>157</c:v>
                </c:pt>
                <c:pt idx="11">
                  <c:v>#N/A</c:v>
                </c:pt>
                <c:pt idx="12">
                  <c:v>#N/A</c:v>
                </c:pt>
                <c:pt idx="13">
                  <c:v>149</c:v>
                </c:pt>
                <c:pt idx="14">
                  <c:v>#N/A</c:v>
                </c:pt>
              </c:numCache>
            </c:numRef>
          </c:val>
          <c:smooth val="0"/>
          <c:extLst>
            <c:ext xmlns:c16="http://schemas.microsoft.com/office/drawing/2014/chart" uri="{C3380CC4-5D6E-409C-BE32-E72D297353CC}">
              <c16:uniqueId val="{0000000B-62F6-4901-9EFD-C710AE097EE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1330</c:v>
                </c:pt>
                <c:pt idx="1">
                  <c:v>1112</c:v>
                </c:pt>
                <c:pt idx="2">
                  <c:v>1103</c:v>
                </c:pt>
              </c:numCache>
            </c:numRef>
          </c:val>
          <c:extLst>
            <c:ext xmlns:c16="http://schemas.microsoft.com/office/drawing/2014/chart" uri="{C3380CC4-5D6E-409C-BE32-E72D297353CC}">
              <c16:uniqueId val="{00000000-6018-47C3-A777-23B5416C7FE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353</c:v>
                </c:pt>
                <c:pt idx="1">
                  <c:v>353</c:v>
                </c:pt>
                <c:pt idx="2">
                  <c:v>253</c:v>
                </c:pt>
              </c:numCache>
            </c:numRef>
          </c:val>
          <c:extLst>
            <c:ext xmlns:c16="http://schemas.microsoft.com/office/drawing/2014/chart" uri="{C3380CC4-5D6E-409C-BE32-E72D297353CC}">
              <c16:uniqueId val="{00000001-6018-47C3-A777-23B5416C7FE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588</c:v>
                </c:pt>
                <c:pt idx="1">
                  <c:v>581</c:v>
                </c:pt>
                <c:pt idx="2">
                  <c:v>583</c:v>
                </c:pt>
              </c:numCache>
            </c:numRef>
          </c:val>
          <c:extLst>
            <c:ext xmlns:c16="http://schemas.microsoft.com/office/drawing/2014/chart" uri="{C3380CC4-5D6E-409C-BE32-E72D297353CC}">
              <c16:uniqueId val="{00000002-6018-47C3-A777-23B5416C7FE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{4D5953E5-7C45-45B1-A282-2A0C5FBA73FA}</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BDF7-4321-9963-B1C57A316F3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{E8FE16C9-5AD7-4DD2-BE18-6BCF361C765A}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DF7-4321-9963-B1C57A316F3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{58A21429-7D7B-4B61-86C3-B2DAE00424D1}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DF7-4321-9963-B1C57A316F3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{C0E12FFA-5B53-41BF-93DE-3F82A701D81D}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DF7-4321-9963-B1C57A316F3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{6686C24E-AB99-4E12-9EF7-11480F6B0ABA}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DF7-4321-9963-B1C57A316F38}"/>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{D8674EF6-472B-43F2-9BF8-24716CE3A892}</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BDF7-4321-9963-B1C57A316F38}"/>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{DA75D509-81DB-444F-81A6-74E197BAC504}</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BDF7-4321-9963-B1C57A316F38}"/>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{A6993867-E53B-48A9-AEAC-EDA96613FABF}</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BDF7-4321-9963-B1C57A316F38}"/>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{E2A6191B-CC44-492C-9050-0F3211131DC1}</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BDF7-4321-9963-B1C57A316F3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60.5</c:v>
                </c:pt>
                <c:pt idx="8">
                  <c:v>61.7</c:v>
                </c:pt>
                <c:pt idx="16">
                  <c:v>64.7</c:v>
                </c:pt>
                <c:pt idx="24">
                  <c:v>66.2</c:v>
                </c:pt>
                <c:pt idx="32">
                  <c:v>67.3</c:v>
                </c:pt>
              </c:numCache>
            </c:numRef>
          </c:xVal>
          <c:yVal>
            <c:numRef>
              <c:f>公会計指標分析・財政指標組合せ分析表!$BP$51:$DC$51</c:f>
              <c:numCache>
                <c:formatCode>#,##0.0;"▲ "#,##0.0</c:formatCode>
                <c:ptCount val="40"/>
                <c:pt idx="0">
                  <c:v>19</c:v>
                </c:pt>
                <c:pt idx="8">
                  <c:v>12.1</c:v>
                </c:pt>
                <c:pt idx="16">
                  <c:v>10.3</c:v>
                </c:pt>
                <c:pt idx="24">
                  <c:v>5.7</c:v>
                </c:pt>
                <c:pt idx="32">
                  <c:v>5.4</c:v>
                </c:pt>
              </c:numCache>
            </c:numRef>
          </c:yVal>
          <c:smooth val="0"/>
          <c:extLst>
            <c:ext xmlns:c16="http://schemas.microsoft.com/office/drawing/2014/chart" uri="{C3380CC4-5D6E-409C-BE32-E72D297353CC}">
              <c16:uniqueId val="{00000009-BDF7-4321-9963-B1C57A316F3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{0D4FC249-78A2-4E9D-9FA8-7784A1D60096}</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BDF7-4321-9963-B1C57A316F3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{4F2950D2-F669-4011-934D-415A27241CA6}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DF7-4321-9963-B1C57A316F3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{68A9FF29-590E-4F34-8C9D-3016CA000A43}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DF7-4321-9963-B1C57A316F3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{1BF24426-11CD-43B6-8EA2-0703A33C4A63}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DF7-4321-9963-B1C57A316F3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{11DE447C-6151-4E2B-8F45-09E6C8A8C1C2}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DF7-4321-9963-B1C57A316F38}"/>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{D7762DAA-3C17-4FFB-836D-0B09B2A73DA5}</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BDF7-4321-9963-B1C57A316F38}"/>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{92247F14-4240-4774-9E3C-F00B8A5C2043}</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BDF7-4321-9963-B1C57A316F38}"/>
                </c:ext>
              </c:extLst>
            </c:dLbl>
            <c:dLbl>
              <c:idx val="24"/>
              <c:layout>
                <c:manualLayout>
                  <c:x val="-2.7005722293588694E-2"/>
                  <c:y val="-6.4739042105865174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{76A0F3DB-F24E-4173-A135-EFE8D97449EE}</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BDF7-4321-9963-B1C57A316F38}"/>
                </c:ext>
              </c:extLst>
            </c:dLbl>
            <c:dLbl>
              <c:idx val="32"/>
              <c:layout>
                <c:manualLayout>
                  <c:x val="-3.7155228826217766E-2"/>
                  <c:y val="-6.4739042105865174E-2"/>
                </c:manualLayout>
              </c:layout>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{14422907-1356-411B-9D07-CF995F08B887}</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BDF7-4321-9963-B1C57A316F3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55.3</c:v>
                </c:pt>
                <c:pt idx="8">
                  <c:v>56.3</c:v>
                </c:pt>
                <c:pt idx="16">
                  <c:v>58.3</c:v>
                </c:pt>
                <c:pt idx="24">
                  <c:v>60.2</c:v>
                </c:pt>
                <c:pt idx="32">
                  <c:v>59.9</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DF7-4321-9963-B1C57A316F38}"/>
            </c:ext>
          </c:extLst>
        </c:ser>
        <c:dLbls>
          <c:showLegendKey val="0"/>
          <c:showVal val="1"/>
          <c:showCatName val="0"/>
          <c:showSerName val="0"/>
          <c:showPercent val="0"/>
          <c:showBubbleSize val="0"/>
        </c:dLbls>
        <c:axId val="46179840"/>
        <c:axId val="46181760"/>
      </c:scatterChart>
      <c:valAx>
        <c:axId val="46179840"/>
        <c:scaling>
          <c:orientation val="minMax"/>
          <c:max val="69"/>
          <c:min val="5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3"/>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3"/>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{7C37B653-8A6C-4543-AE7E-4D1A758F3436}</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BB43-4F06-B86E-CD451EF53D1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{ECB34AE9-F874-427A-A30F-3BCB6BFF15E4}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B43-4F06-B86E-CD451EF53D1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{DEB0EACD-B338-4FE8-A9E7-2BA6E15AAACA}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B43-4F06-B86E-CD451EF53D1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{C08A4A98-7EA4-4CC1-9102-A3E3D6EEBBA0}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B43-4F06-B86E-CD451EF53D1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{0DBBCCDA-2ED6-4427-B5AA-9BB25D043373}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B43-4F06-B86E-CD451EF53D1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{E60FFA85-1DAB-4032-B2E1-9BC1EE4A8E3A}</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BB43-4F06-B86E-CD451EF53D1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{86BD2873-BEC4-4B4F-B23F-A49351A074A3}</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BB43-4F06-B86E-CD451EF53D1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{536ECC77-CF7D-491F-A736-487D4F2D3A93}</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BB43-4F06-B86E-CD451EF53D1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{1F9AE061-EBDC-4E45-BF03-F9017024ABA1}</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BB43-4F06-B86E-CD451EF53D1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9.6999999999999993</c:v>
                </c:pt>
                <c:pt idx="8">
                  <c:v>7.7</c:v>
                </c:pt>
                <c:pt idx="16">
                  <c:v>6.7</c:v>
                </c:pt>
                <c:pt idx="24">
                  <c:v>6.7</c:v>
                </c:pt>
                <c:pt idx="32">
                  <c:v>7.2</c:v>
                </c:pt>
              </c:numCache>
            </c:numRef>
          </c:xVal>
          <c:yVal>
            <c:numRef>
              <c:f>公会計指標分析・財政指標組合せ分析表!$BP$73:$DC$73</c:f>
              <c:numCache>
                <c:formatCode>#,##0.0;"▲ "#,##0.0</c:formatCode>
                <c:ptCount val="40"/>
                <c:pt idx="0">
                  <c:v>19</c:v>
                </c:pt>
                <c:pt idx="8">
                  <c:v>12.1</c:v>
                </c:pt>
                <c:pt idx="16">
                  <c:v>10.3</c:v>
                </c:pt>
                <c:pt idx="24">
                  <c:v>5.7</c:v>
                </c:pt>
                <c:pt idx="32">
                  <c:v>5.4</c:v>
                </c:pt>
              </c:numCache>
            </c:numRef>
          </c:yVal>
          <c:smooth val="0"/>
          <c:extLst>
            <c:ext xmlns:c16="http://schemas.microsoft.com/office/drawing/2014/chart" uri="{C3380CC4-5D6E-409C-BE32-E72D297353CC}">
              <c16:uniqueId val="{00000009-BB43-4F06-B86E-CD451EF53D1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0343319526002027E-2"/>
                  <c:y val="-0.12357636479583974"/>
                </c:manualLayout>
              </c:layout>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{F6F938D9-6BAE-44C7-A39F-658691781DF0}</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BB43-4F06-B86E-CD451EF53D1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{99716133-96BE-471C-932A-CC8D461CE217}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B43-4F06-B86E-CD451EF53D1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{1E5107AE-15A1-4F84-AD0C-C1697FE49C6C}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B43-4F06-B86E-CD451EF53D1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{CBC4BC46-BE3C-4035-9EC7-44EE37471F4C}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B43-4F06-B86E-CD451EF53D1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{16852534-D07E-4B8A-A00C-BE24DC15C1BE}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B43-4F06-B86E-CD451EF53D10}"/>
                </c:ext>
              </c:extLst>
            </c:dLbl>
            <c:dLbl>
              <c:idx val="8"/>
              <c:layout>
                <c:manualLayout>
                  <c:x val="-3.3052663712219307E-2"/>
                  <c:y val="-6.6047357811148247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{151DE2B8-DA09-4523-BCD5-09E127276168}</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BB43-4F06-B86E-CD451EF53D10}"/>
                </c:ext>
              </c:extLst>
            </c:dLbl>
            <c:dLbl>
              <c:idx val="16"/>
              <c:layout>
                <c:manualLayout>
                  <c:x val="-3.1697991619110633E-2"/>
                  <c:y val="5.3811646906274735E-3"/>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{03B298B7-2CE9-430E-B63A-8E978748BE31}</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BB43-4F06-B86E-CD451EF53D10}"/>
                </c:ext>
              </c:extLst>
            </c:dLbl>
            <c:dLbl>
              <c:idx val="24"/>
              <c:layout>
                <c:manualLayout>
                  <c:x val="-3.1697991619110633E-2"/>
                  <c:y val="-9.538004818115127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{99AF0E9D-548C-4E3F-9545-BBF980C323AA}</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BB43-4F06-B86E-CD451EF53D10}"/>
                </c:ext>
              </c:extLst>
            </c:dLbl>
            <c:dLbl>
              <c:idx val="32"/>
              <c:layout>
                <c:manualLayout>
                  <c:x val="-3.1570342725075584E-2"/>
                  <c:y val="-3.2460286853888715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{C9BE2894-4332-4964-9A61-E122996EA9C7}</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BB43-4F06-B86E-CD451EF53D1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8.5</c:v>
                </c:pt>
                <c:pt idx="16">
                  <c:v>8.5</c:v>
                </c:pt>
                <c:pt idx="24">
                  <c:v>8.6</c:v>
                </c:pt>
                <c:pt idx="32">
                  <c:v>8.6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B43-4F06-B86E-CD451EF53D10}"/>
            </c:ext>
          </c:extLst>
        </c:ser>
        <c:dLbls>
          <c:showLegendKey val="0"/>
          <c:showVal val="1"/>
          <c:showCatName val="0"/>
          <c:showSerName val="0"/>
          <c:showPercent val="0"/>
          <c:showBubbleSize val="0"/>
        </c:dLbls>
        <c:axId val="84219776"/>
        <c:axId val="84234240"/>
      </c:scatterChart>
      <c:valAx>
        <c:axId val="84219776"/>
        <c:scaling>
          <c:orientation val="minMax"/>
          <c:max val="10"/>
          <c:min val="6.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3"/>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三重県御浜町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平成３０年度から防災無線デジタル化事業等の地方債の償還が始まったことにより、元利償還金が上昇している。上昇傾向は令和４年度まで続く見込みである。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今後も、より有利な地方債の活用に努め、健全な財政運営に努める。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満期一括償還地方債の起債は無し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三重県御浜町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一般会計等に係る地方債の現在高においては、平成３０年度から防災無線デジタル化事業等の地方債の償還が始まったことや、新規発行債抑制により減少している。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将来負担比率の分子は減少傾向にあるが、今後も、新規発行債抑制や交付税措置の高い地方債を優先的に借入れるなど、財政の健全化に努めていく。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三重県御浜町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公債費が増加したことにより、減債基金を１億円取り崩したため、全体として減となった。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基金の使途の明確化を図るため、計画的な各基金への積立、取り崩しを行う。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公共施設整備基金：公用又は公共用に供する施設の整備の財源として活用。</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福祉基金：保健福祉の増進を図る。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森林環境譲与税基金を新設したために増となった。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基金の使途の明確化を図るため、計画的な各基金への積立、取り崩しを行う。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前年度決算剰余金の一部を積み立てるものの、取り崩し額が対象上回ったため、基金残高が微減となった。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財政調整基金の残高については、災害への備え等のため適切な運用を行う。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公債費が増加したことにより、１億円を取り崩したことにより基金残高が減となった。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令和４年度まで公債費が増加していくため、毎年度計画的に取り崩し及び積立を行う。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三重県御浜町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8,487
8,432
88.13
5,351,589
5,081,585
212,757
3,152,000
4,593,281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25749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よりも高く上昇傾向にあるが、主な原因は、体育館や一般廃棄物処理施設の有形固定資産減価償却率が９０％以上となっていることなどが挙げられる。それぞれの公共施設等について個別施設計画を策定済みであり、当該計画に基づいた施設の維持管理を適切に進めていく。</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xdr:cNvSpPr txBox="1"/>
      </xdr:nvSpPr>
      <xdr:spPr>
        <a:xfrm>
          <a:off x="795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101071</xdr:rowOff>
    </xdr:from>
    <xdr:to>
      <xdr:col>23</xdr:col>
      <xdr:colOff>85090</xdr:colOff>
      <xdr:row>33</xdr:row>
      <xdr:rowOff>78105</xdr:rowOff>
    </xdr:to>
    <xdr:cxnSp macro="">
      <xdr:nvCxnSpPr>
        <xdr:cNvPr id="65" name="直線コネクタ 64"/>
        <xdr:cNvCxnSpPr/>
      </xdr:nvCxnSpPr>
      <xdr:spPr>
        <a:xfrm flipV="1">
          <a:off x="4760595" y="4730221"/>
          <a:ext cx="1270" cy="1005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81932</xdr:rowOff>
    </xdr:from>
    <xdr:ext cx="405111" cy="259045"/>
    <xdr:sp macro="" textlink="">
      <xdr:nvSpPr>
        <xdr:cNvPr id="66" name="有形固定資産減価償却率最小値テキスト"/>
        <xdr:cNvSpPr txBox="1"/>
      </xdr:nvSpPr>
      <xdr:spPr>
        <a:xfrm>
          <a:off x="4813300" y="573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78105</xdr:rowOff>
    </xdr:from>
    <xdr:to>
      <xdr:col>23</xdr:col>
      <xdr:colOff>174625</xdr:colOff>
      <xdr:row>33</xdr:row>
      <xdr:rowOff>78105</xdr:rowOff>
    </xdr:to>
    <xdr:cxnSp macro="">
      <xdr:nvCxnSpPr>
        <xdr:cNvPr id="67" name="直線コネクタ 66"/>
        <xdr:cNvCxnSpPr/>
      </xdr:nvCxnSpPr>
      <xdr:spPr>
        <a:xfrm>
          <a:off x="4673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47748</xdr:rowOff>
    </xdr:from>
    <xdr:ext cx="405111" cy="259045"/>
    <xdr:sp macro="" textlink="">
      <xdr:nvSpPr>
        <xdr:cNvPr id="68" name="有形固定資産減価償却率最大値テキスト"/>
        <xdr:cNvSpPr txBox="1"/>
      </xdr:nvSpPr>
      <xdr:spPr>
        <a:xfrm>
          <a:off x="4813300" y="450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101071</xdr:rowOff>
    </xdr:from>
    <xdr:to>
      <xdr:col>23</xdr:col>
      <xdr:colOff>174625</xdr:colOff>
      <xdr:row>27</xdr:row>
      <xdr:rowOff>101071</xdr:rowOff>
    </xdr:to>
    <xdr:cxnSp macro="">
      <xdr:nvCxnSpPr>
        <xdr:cNvPr id="69" name="直線コネクタ 68"/>
        <xdr:cNvCxnSpPr/>
      </xdr:nvCxnSpPr>
      <xdr:spPr>
        <a:xfrm>
          <a:off x="4673600" y="4730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87753</xdr:rowOff>
    </xdr:from>
    <xdr:ext cx="405111" cy="259045"/>
    <xdr:sp macro="" textlink="">
      <xdr:nvSpPr>
        <xdr:cNvPr id="70" name="有形固定資産減価償却率平均値テキスト"/>
        <xdr:cNvSpPr txBox="1"/>
      </xdr:nvSpPr>
      <xdr:spPr>
        <a:xfrm>
          <a:off x="4813300" y="50598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64876</xdr:rowOff>
    </xdr:from>
    <xdr:to>
      <xdr:col>23</xdr:col>
      <xdr:colOff>136525</xdr:colOff>
      <xdr:row>30</xdr:row>
      <xdr:rowOff>166476</xdr:rowOff>
    </xdr:to>
    <xdr:sp macro="" textlink="">
      <xdr:nvSpPr>
        <xdr:cNvPr id="71" name="フローチャート: 判断 70"/>
        <xdr:cNvSpPr/>
      </xdr:nvSpPr>
      <xdr:spPr>
        <a:xfrm>
          <a:off x="4711700" y="52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70273</xdr:rowOff>
    </xdr:from>
    <xdr:to>
      <xdr:col>19</xdr:col>
      <xdr:colOff>187325</xdr:colOff>
      <xdr:row>31</xdr:row>
      <xdr:rowOff>423</xdr:rowOff>
    </xdr:to>
    <xdr:sp macro="" textlink="">
      <xdr:nvSpPr>
        <xdr:cNvPr id="72" name="フローチャート: 判断 71"/>
        <xdr:cNvSpPr/>
      </xdr:nvSpPr>
      <xdr:spPr>
        <a:xfrm>
          <a:off x="4000500" y="5213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36089</xdr:rowOff>
    </xdr:from>
    <xdr:to>
      <xdr:col>15</xdr:col>
      <xdr:colOff>187325</xdr:colOff>
      <xdr:row>30</xdr:row>
      <xdr:rowOff>137689</xdr:rowOff>
    </xdr:to>
    <xdr:sp macro="" textlink="">
      <xdr:nvSpPr>
        <xdr:cNvPr id="73" name="フローチャート: 判断 72"/>
        <xdr:cNvSpPr/>
      </xdr:nvSpPr>
      <xdr:spPr>
        <a:xfrm>
          <a:off x="3238500" y="517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106</xdr:rowOff>
    </xdr:from>
    <xdr:to>
      <xdr:col>11</xdr:col>
      <xdr:colOff>187325</xdr:colOff>
      <xdr:row>30</xdr:row>
      <xdr:rowOff>101706</xdr:rowOff>
    </xdr:to>
    <xdr:sp macro="" textlink="">
      <xdr:nvSpPr>
        <xdr:cNvPr id="74" name="フローチャート: 判断 73"/>
        <xdr:cNvSpPr/>
      </xdr:nvSpPr>
      <xdr:spPr>
        <a:xfrm>
          <a:off x="2476500" y="514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153564</xdr:rowOff>
    </xdr:from>
    <xdr:to>
      <xdr:col>7</xdr:col>
      <xdr:colOff>187325</xdr:colOff>
      <xdr:row>30</xdr:row>
      <xdr:rowOff>83714</xdr:rowOff>
    </xdr:to>
    <xdr:sp macro="" textlink="">
      <xdr:nvSpPr>
        <xdr:cNvPr id="75" name="フローチャート: 判断 74"/>
        <xdr:cNvSpPr/>
      </xdr:nvSpPr>
      <xdr:spPr>
        <a:xfrm>
          <a:off x="1714500" y="512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26564</xdr:rowOff>
    </xdr:from>
    <xdr:to>
      <xdr:col>23</xdr:col>
      <xdr:colOff>136525</xdr:colOff>
      <xdr:row>31</xdr:row>
      <xdr:rowOff>128164</xdr:rowOff>
    </xdr:to>
    <xdr:sp macro="" textlink="">
      <xdr:nvSpPr>
        <xdr:cNvPr id="81" name="楕円 80"/>
        <xdr:cNvSpPr/>
      </xdr:nvSpPr>
      <xdr:spPr>
        <a:xfrm>
          <a:off x="4711700" y="534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4991</xdr:rowOff>
    </xdr:from>
    <xdr:ext cx="405111" cy="259045"/>
    <xdr:sp macro="" textlink="">
      <xdr:nvSpPr>
        <xdr:cNvPr id="82" name="有形固定資産減価償却率該当値テキスト"/>
        <xdr:cNvSpPr txBox="1"/>
      </xdr:nvSpPr>
      <xdr:spPr>
        <a:xfrm>
          <a:off x="4813300" y="531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6773</xdr:rowOff>
    </xdr:from>
    <xdr:to>
      <xdr:col>19</xdr:col>
      <xdr:colOff>187325</xdr:colOff>
      <xdr:row>31</xdr:row>
      <xdr:rowOff>108373</xdr:rowOff>
    </xdr:to>
    <xdr:sp macro="" textlink="">
      <xdr:nvSpPr>
        <xdr:cNvPr id="83" name="楕円 82"/>
        <xdr:cNvSpPr/>
      </xdr:nvSpPr>
      <xdr:spPr>
        <a:xfrm>
          <a:off x="4000500" y="532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57573</xdr:rowOff>
    </xdr:from>
    <xdr:to>
      <xdr:col>23</xdr:col>
      <xdr:colOff>85725</xdr:colOff>
      <xdr:row>31</xdr:row>
      <xdr:rowOff>77364</xdr:rowOff>
    </xdr:to>
    <xdr:cxnSp macro="">
      <xdr:nvCxnSpPr>
        <xdr:cNvPr id="84" name="直線コネクタ 83"/>
        <xdr:cNvCxnSpPr/>
      </xdr:nvCxnSpPr>
      <xdr:spPr>
        <a:xfrm>
          <a:off x="4051300" y="5372523"/>
          <a:ext cx="7112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151236</xdr:rowOff>
    </xdr:from>
    <xdr:to>
      <xdr:col>15</xdr:col>
      <xdr:colOff>187325</xdr:colOff>
      <xdr:row>31</xdr:row>
      <xdr:rowOff>81386</xdr:rowOff>
    </xdr:to>
    <xdr:sp macro="" textlink="">
      <xdr:nvSpPr>
        <xdr:cNvPr id="85" name="楕円 84"/>
        <xdr:cNvSpPr/>
      </xdr:nvSpPr>
      <xdr:spPr>
        <a:xfrm>
          <a:off x="3238500" y="529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30586</xdr:rowOff>
    </xdr:from>
    <xdr:to>
      <xdr:col>19</xdr:col>
      <xdr:colOff>136525</xdr:colOff>
      <xdr:row>31</xdr:row>
      <xdr:rowOff>57573</xdr:rowOff>
    </xdr:to>
    <xdr:cxnSp macro="">
      <xdr:nvCxnSpPr>
        <xdr:cNvPr id="86" name="直線コネクタ 85"/>
        <xdr:cNvCxnSpPr/>
      </xdr:nvCxnSpPr>
      <xdr:spPr>
        <a:xfrm>
          <a:off x="3289300" y="5345536"/>
          <a:ext cx="7620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97261</xdr:rowOff>
    </xdr:from>
    <xdr:to>
      <xdr:col>11</xdr:col>
      <xdr:colOff>187325</xdr:colOff>
      <xdr:row>31</xdr:row>
      <xdr:rowOff>27411</xdr:rowOff>
    </xdr:to>
    <xdr:sp macro="" textlink="">
      <xdr:nvSpPr>
        <xdr:cNvPr id="87" name="楕円 86"/>
        <xdr:cNvSpPr/>
      </xdr:nvSpPr>
      <xdr:spPr>
        <a:xfrm>
          <a:off x="2476500" y="524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148061</xdr:rowOff>
    </xdr:from>
    <xdr:to>
      <xdr:col>15</xdr:col>
      <xdr:colOff>136525</xdr:colOff>
      <xdr:row>31</xdr:row>
      <xdr:rowOff>30586</xdr:rowOff>
    </xdr:to>
    <xdr:cxnSp macro="">
      <xdr:nvCxnSpPr>
        <xdr:cNvPr id="88" name="直線コネクタ 87"/>
        <xdr:cNvCxnSpPr/>
      </xdr:nvCxnSpPr>
      <xdr:spPr>
        <a:xfrm>
          <a:off x="2527300" y="5291561"/>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75671</xdr:rowOff>
    </xdr:from>
    <xdr:to>
      <xdr:col>7</xdr:col>
      <xdr:colOff>187325</xdr:colOff>
      <xdr:row>31</xdr:row>
      <xdr:rowOff>5821</xdr:rowOff>
    </xdr:to>
    <xdr:sp macro="" textlink="">
      <xdr:nvSpPr>
        <xdr:cNvPr id="89" name="楕円 88"/>
        <xdr:cNvSpPr/>
      </xdr:nvSpPr>
      <xdr:spPr>
        <a:xfrm>
          <a:off x="1714500" y="521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126471</xdr:rowOff>
    </xdr:from>
    <xdr:to>
      <xdr:col>11</xdr:col>
      <xdr:colOff>136525</xdr:colOff>
      <xdr:row>30</xdr:row>
      <xdr:rowOff>148061</xdr:rowOff>
    </xdr:to>
    <xdr:cxnSp macro="">
      <xdr:nvCxnSpPr>
        <xdr:cNvPr id="90" name="直線コネクタ 89"/>
        <xdr:cNvCxnSpPr/>
      </xdr:nvCxnSpPr>
      <xdr:spPr>
        <a:xfrm>
          <a:off x="1765300" y="5269971"/>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16950</xdr:rowOff>
    </xdr:from>
    <xdr:ext cx="405111" cy="259045"/>
    <xdr:sp macro="" textlink="">
      <xdr:nvSpPr>
        <xdr:cNvPr id="91" name="n_1aveValue有形固定資産減価償却率"/>
        <xdr:cNvSpPr txBox="1"/>
      </xdr:nvSpPr>
      <xdr:spPr>
        <a:xfrm>
          <a:off x="3836044" y="4989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154216</xdr:rowOff>
    </xdr:from>
    <xdr:ext cx="405111" cy="259045"/>
    <xdr:sp macro="" textlink="">
      <xdr:nvSpPr>
        <xdr:cNvPr id="92" name="n_2aveValue有形固定資産減価償却率"/>
        <xdr:cNvSpPr txBox="1"/>
      </xdr:nvSpPr>
      <xdr:spPr>
        <a:xfrm>
          <a:off x="3086744" y="4954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118233</xdr:rowOff>
    </xdr:from>
    <xdr:ext cx="405111" cy="259045"/>
    <xdr:sp macro="" textlink="">
      <xdr:nvSpPr>
        <xdr:cNvPr id="93" name="n_3aveValue有形固定資産減価償却率"/>
        <xdr:cNvSpPr txBox="1"/>
      </xdr:nvSpPr>
      <xdr:spPr>
        <a:xfrm>
          <a:off x="2324744" y="4918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100241</xdr:rowOff>
    </xdr:from>
    <xdr:ext cx="405111" cy="259045"/>
    <xdr:sp macro="" textlink="">
      <xdr:nvSpPr>
        <xdr:cNvPr id="94" name="n_4aveValue有形固定資産減価償却率"/>
        <xdr:cNvSpPr txBox="1"/>
      </xdr:nvSpPr>
      <xdr:spPr>
        <a:xfrm>
          <a:off x="1562744" y="490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99500</xdr:rowOff>
    </xdr:from>
    <xdr:ext cx="405111" cy="259045"/>
    <xdr:sp macro="" textlink="">
      <xdr:nvSpPr>
        <xdr:cNvPr id="95" name="n_1mainValue有形固定資産減価償却率"/>
        <xdr:cNvSpPr txBox="1"/>
      </xdr:nvSpPr>
      <xdr:spPr>
        <a:xfrm>
          <a:off x="3836044" y="541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72513</xdr:rowOff>
    </xdr:from>
    <xdr:ext cx="405111" cy="259045"/>
    <xdr:sp macro="" textlink="">
      <xdr:nvSpPr>
        <xdr:cNvPr id="96" name="n_2mainValue有形固定資産減価償却率"/>
        <xdr:cNvSpPr txBox="1"/>
      </xdr:nvSpPr>
      <xdr:spPr>
        <a:xfrm>
          <a:off x="3086744" y="5387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18538</xdr:rowOff>
    </xdr:from>
    <xdr:ext cx="405111" cy="259045"/>
    <xdr:sp macro="" textlink="">
      <xdr:nvSpPr>
        <xdr:cNvPr id="97" name="n_3mainValue有形固定資産減価償却率"/>
        <xdr:cNvSpPr txBox="1"/>
      </xdr:nvSpPr>
      <xdr:spPr>
        <a:xfrm>
          <a:off x="2324744" y="5333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168398</xdr:rowOff>
    </xdr:from>
    <xdr:ext cx="405111" cy="259045"/>
    <xdr:sp macro="" textlink="">
      <xdr:nvSpPr>
        <xdr:cNvPr id="98" name="n_4mainValue有形固定資産減価償却率"/>
        <xdr:cNvSpPr txBox="1"/>
      </xdr:nvSpPr>
      <xdr:spPr>
        <a:xfrm>
          <a:off x="1562744" y="5311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を上回っているが、平成２９年度をピークに下降傾向にある。これは、地方債の新規発行額の抑制に加えて、平成３０年度から防災無線デジタル化事業等の地方債償還が始まったことにより、地方債残高を２億ほど（</a:t>
          </a:r>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R01</a:t>
          </a:r>
          <a:r>
            <a:rPr kumimoji="1" lang="ja-JP" altLang="en-US" sz="1100">
              <a:latin typeface="ＭＳ Ｐゴシック" panose="020B0600070205080204" pitchFamily="50" charset="-128"/>
              <a:ea typeface="ＭＳ Ｐゴシック" panose="020B0600070205080204" pitchFamily="50" charset="-128"/>
            </a:rPr>
            <a:t>）減少させたことによるものである。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今後も、公債費の適正化に取り組んでいき健全な財政運営に努める。</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80609</xdr:rowOff>
    </xdr:to>
    <xdr:cxnSp macro="">
      <xdr:nvCxnSpPr>
        <xdr:cNvPr id="129" name="直線コネクタ 128"/>
        <xdr:cNvCxnSpPr/>
      </xdr:nvCxnSpPr>
      <xdr:spPr>
        <a:xfrm flipV="1">
          <a:off x="14793595" y="4489903"/>
          <a:ext cx="1269" cy="1420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84436</xdr:rowOff>
    </xdr:from>
    <xdr:ext cx="469744" cy="259045"/>
    <xdr:sp macro="" textlink="">
      <xdr:nvSpPr>
        <xdr:cNvPr id="130" name="債務償還比率最小値テキスト"/>
        <xdr:cNvSpPr txBox="1"/>
      </xdr:nvSpPr>
      <xdr:spPr>
        <a:xfrm>
          <a:off x="14846300" y="5913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80609</xdr:rowOff>
    </xdr:from>
    <xdr:to>
      <xdr:col>76</xdr:col>
      <xdr:colOff>111125</xdr:colOff>
      <xdr:row>34</xdr:row>
      <xdr:rowOff>80609</xdr:rowOff>
    </xdr:to>
    <xdr:cxnSp macro="">
      <xdr:nvCxnSpPr>
        <xdr:cNvPr id="131" name="直線コネクタ 130"/>
        <xdr:cNvCxnSpPr/>
      </xdr:nvCxnSpPr>
      <xdr:spPr>
        <a:xfrm>
          <a:off x="14706600" y="5909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116041</xdr:rowOff>
    </xdr:from>
    <xdr:ext cx="469744" cy="259045"/>
    <xdr:sp macro="" textlink="">
      <xdr:nvSpPr>
        <xdr:cNvPr id="134" name="債務償還比率平均値テキスト"/>
        <xdr:cNvSpPr txBox="1"/>
      </xdr:nvSpPr>
      <xdr:spPr>
        <a:xfrm>
          <a:off x="14846300" y="4916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93164</xdr:rowOff>
    </xdr:from>
    <xdr:to>
      <xdr:col>76</xdr:col>
      <xdr:colOff>73025</xdr:colOff>
      <xdr:row>30</xdr:row>
      <xdr:rowOff>23314</xdr:rowOff>
    </xdr:to>
    <xdr:sp macro="" textlink="">
      <xdr:nvSpPr>
        <xdr:cNvPr id="135" name="フローチャート: 判断 134"/>
        <xdr:cNvSpPr/>
      </xdr:nvSpPr>
      <xdr:spPr>
        <a:xfrm>
          <a:off x="14744700" y="506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110281</xdr:rowOff>
    </xdr:from>
    <xdr:to>
      <xdr:col>72</xdr:col>
      <xdr:colOff>123825</xdr:colOff>
      <xdr:row>30</xdr:row>
      <xdr:rowOff>40431</xdr:rowOff>
    </xdr:to>
    <xdr:sp macro="" textlink="">
      <xdr:nvSpPr>
        <xdr:cNvPr id="136" name="フローチャート: 判断 135"/>
        <xdr:cNvSpPr/>
      </xdr:nvSpPr>
      <xdr:spPr>
        <a:xfrm>
          <a:off x="14033500" y="50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98407</xdr:rowOff>
    </xdr:from>
    <xdr:to>
      <xdr:col>68</xdr:col>
      <xdr:colOff>123825</xdr:colOff>
      <xdr:row>30</xdr:row>
      <xdr:rowOff>28557</xdr:rowOff>
    </xdr:to>
    <xdr:sp macro="" textlink="">
      <xdr:nvSpPr>
        <xdr:cNvPr id="137" name="フローチャート: 判断 136"/>
        <xdr:cNvSpPr/>
      </xdr:nvSpPr>
      <xdr:spPr>
        <a:xfrm>
          <a:off x="13271500" y="507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70340</xdr:rowOff>
    </xdr:from>
    <xdr:to>
      <xdr:col>64</xdr:col>
      <xdr:colOff>123825</xdr:colOff>
      <xdr:row>30</xdr:row>
      <xdr:rowOff>490</xdr:rowOff>
    </xdr:to>
    <xdr:sp macro="" textlink="">
      <xdr:nvSpPr>
        <xdr:cNvPr id="138" name="フローチャート: 判断 137"/>
        <xdr:cNvSpPr/>
      </xdr:nvSpPr>
      <xdr:spPr>
        <a:xfrm>
          <a:off x="12509500" y="504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36413</xdr:rowOff>
    </xdr:from>
    <xdr:to>
      <xdr:col>60</xdr:col>
      <xdr:colOff>123825</xdr:colOff>
      <xdr:row>29</xdr:row>
      <xdr:rowOff>138013</xdr:rowOff>
    </xdr:to>
    <xdr:sp macro="" textlink="">
      <xdr:nvSpPr>
        <xdr:cNvPr id="139" name="フローチャート: 判断 138"/>
        <xdr:cNvSpPr/>
      </xdr:nvSpPr>
      <xdr:spPr>
        <a:xfrm>
          <a:off x="11747500" y="500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23994</xdr:rowOff>
    </xdr:from>
    <xdr:to>
      <xdr:col>76</xdr:col>
      <xdr:colOff>73025</xdr:colOff>
      <xdr:row>31</xdr:row>
      <xdr:rowOff>125594</xdr:rowOff>
    </xdr:to>
    <xdr:sp macro="" textlink="">
      <xdr:nvSpPr>
        <xdr:cNvPr id="145" name="楕円 144"/>
        <xdr:cNvSpPr/>
      </xdr:nvSpPr>
      <xdr:spPr>
        <a:xfrm>
          <a:off x="14744700" y="533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2421</xdr:rowOff>
    </xdr:from>
    <xdr:ext cx="469744" cy="259045"/>
    <xdr:sp macro="" textlink="">
      <xdr:nvSpPr>
        <xdr:cNvPr id="146" name="債務償還比率該当値テキスト"/>
        <xdr:cNvSpPr txBox="1"/>
      </xdr:nvSpPr>
      <xdr:spPr>
        <a:xfrm>
          <a:off x="14846300" y="5317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82441</xdr:rowOff>
    </xdr:from>
    <xdr:to>
      <xdr:col>72</xdr:col>
      <xdr:colOff>123825</xdr:colOff>
      <xdr:row>32</xdr:row>
      <xdr:rowOff>12591</xdr:rowOff>
    </xdr:to>
    <xdr:sp macro="" textlink="">
      <xdr:nvSpPr>
        <xdr:cNvPr id="147" name="楕円 146"/>
        <xdr:cNvSpPr/>
      </xdr:nvSpPr>
      <xdr:spPr>
        <a:xfrm>
          <a:off x="14033500" y="539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74794</xdr:rowOff>
    </xdr:from>
    <xdr:to>
      <xdr:col>76</xdr:col>
      <xdr:colOff>22225</xdr:colOff>
      <xdr:row>31</xdr:row>
      <xdr:rowOff>133241</xdr:rowOff>
    </xdr:to>
    <xdr:cxnSp macro="">
      <xdr:nvCxnSpPr>
        <xdr:cNvPr id="148" name="直線コネクタ 147"/>
        <xdr:cNvCxnSpPr/>
      </xdr:nvCxnSpPr>
      <xdr:spPr>
        <a:xfrm flipV="1">
          <a:off x="14084300" y="5389744"/>
          <a:ext cx="711200" cy="58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71374</xdr:rowOff>
    </xdr:from>
    <xdr:to>
      <xdr:col>68</xdr:col>
      <xdr:colOff>123825</xdr:colOff>
      <xdr:row>33</xdr:row>
      <xdr:rowOff>1524</xdr:rowOff>
    </xdr:to>
    <xdr:sp macro="" textlink="">
      <xdr:nvSpPr>
        <xdr:cNvPr id="149" name="楕円 148"/>
        <xdr:cNvSpPr/>
      </xdr:nvSpPr>
      <xdr:spPr>
        <a:xfrm>
          <a:off x="13271500" y="555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133241</xdr:rowOff>
    </xdr:from>
    <xdr:to>
      <xdr:col>72</xdr:col>
      <xdr:colOff>73025</xdr:colOff>
      <xdr:row>32</xdr:row>
      <xdr:rowOff>122174</xdr:rowOff>
    </xdr:to>
    <xdr:cxnSp macro="">
      <xdr:nvCxnSpPr>
        <xdr:cNvPr id="150" name="直線コネクタ 149"/>
        <xdr:cNvCxnSpPr/>
      </xdr:nvCxnSpPr>
      <xdr:spPr>
        <a:xfrm flipV="1">
          <a:off x="13322300" y="5448191"/>
          <a:ext cx="762000" cy="16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136416</xdr:rowOff>
    </xdr:from>
    <xdr:to>
      <xdr:col>64</xdr:col>
      <xdr:colOff>123825</xdr:colOff>
      <xdr:row>32</xdr:row>
      <xdr:rowOff>66566</xdr:rowOff>
    </xdr:to>
    <xdr:sp macro="" textlink="">
      <xdr:nvSpPr>
        <xdr:cNvPr id="151" name="楕円 150"/>
        <xdr:cNvSpPr/>
      </xdr:nvSpPr>
      <xdr:spPr>
        <a:xfrm>
          <a:off x="12509500" y="545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15766</xdr:rowOff>
    </xdr:from>
    <xdr:to>
      <xdr:col>68</xdr:col>
      <xdr:colOff>73025</xdr:colOff>
      <xdr:row>32</xdr:row>
      <xdr:rowOff>122174</xdr:rowOff>
    </xdr:to>
    <xdr:cxnSp macro="">
      <xdr:nvCxnSpPr>
        <xdr:cNvPr id="152" name="直線コネクタ 151"/>
        <xdr:cNvCxnSpPr/>
      </xdr:nvCxnSpPr>
      <xdr:spPr>
        <a:xfrm>
          <a:off x="12560300" y="5502166"/>
          <a:ext cx="762000" cy="10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40803</xdr:rowOff>
    </xdr:from>
    <xdr:to>
      <xdr:col>60</xdr:col>
      <xdr:colOff>123825</xdr:colOff>
      <xdr:row>31</xdr:row>
      <xdr:rowOff>142403</xdr:rowOff>
    </xdr:to>
    <xdr:sp macro="" textlink="">
      <xdr:nvSpPr>
        <xdr:cNvPr id="153" name="楕円 152"/>
        <xdr:cNvSpPr/>
      </xdr:nvSpPr>
      <xdr:spPr>
        <a:xfrm>
          <a:off x="11747500" y="535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91603</xdr:rowOff>
    </xdr:from>
    <xdr:to>
      <xdr:col>64</xdr:col>
      <xdr:colOff>73025</xdr:colOff>
      <xdr:row>32</xdr:row>
      <xdr:rowOff>15766</xdr:rowOff>
    </xdr:to>
    <xdr:cxnSp macro="">
      <xdr:nvCxnSpPr>
        <xdr:cNvPr id="154" name="直線コネクタ 153"/>
        <xdr:cNvCxnSpPr/>
      </xdr:nvCxnSpPr>
      <xdr:spPr>
        <a:xfrm>
          <a:off x="11798300" y="5406553"/>
          <a:ext cx="762000" cy="9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56958</xdr:rowOff>
    </xdr:from>
    <xdr:ext cx="469744" cy="259045"/>
    <xdr:sp macro="" textlink="">
      <xdr:nvSpPr>
        <xdr:cNvPr id="155" name="n_1aveValue債務償還比率"/>
        <xdr:cNvSpPr txBox="1"/>
      </xdr:nvSpPr>
      <xdr:spPr>
        <a:xfrm>
          <a:off x="13836727" y="4857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45084</xdr:rowOff>
    </xdr:from>
    <xdr:ext cx="469744" cy="259045"/>
    <xdr:sp macro="" textlink="">
      <xdr:nvSpPr>
        <xdr:cNvPr id="156" name="n_2aveValue債務償還比率"/>
        <xdr:cNvSpPr txBox="1"/>
      </xdr:nvSpPr>
      <xdr:spPr>
        <a:xfrm>
          <a:off x="13087427" y="484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17017</xdr:rowOff>
    </xdr:from>
    <xdr:ext cx="469744" cy="259045"/>
    <xdr:sp macro="" textlink="">
      <xdr:nvSpPr>
        <xdr:cNvPr id="157" name="n_3aveValue債務償還比率"/>
        <xdr:cNvSpPr txBox="1"/>
      </xdr:nvSpPr>
      <xdr:spPr>
        <a:xfrm>
          <a:off x="12325427" y="481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154540</xdr:rowOff>
    </xdr:from>
    <xdr:ext cx="469744" cy="259045"/>
    <xdr:sp macro="" textlink="">
      <xdr:nvSpPr>
        <xdr:cNvPr id="158" name="n_4aveValue債務償還比率"/>
        <xdr:cNvSpPr txBox="1"/>
      </xdr:nvSpPr>
      <xdr:spPr>
        <a:xfrm>
          <a:off x="11563427" y="4783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3718</xdr:rowOff>
    </xdr:from>
    <xdr:ext cx="469744" cy="259045"/>
    <xdr:sp macro="" textlink="">
      <xdr:nvSpPr>
        <xdr:cNvPr id="159" name="n_1mainValue債務償還比率"/>
        <xdr:cNvSpPr txBox="1"/>
      </xdr:nvSpPr>
      <xdr:spPr>
        <a:xfrm>
          <a:off x="13836727" y="549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164101</xdr:rowOff>
    </xdr:from>
    <xdr:ext cx="469744" cy="259045"/>
    <xdr:sp macro="" textlink="">
      <xdr:nvSpPr>
        <xdr:cNvPr id="160" name="n_2mainValue債務償還比率"/>
        <xdr:cNvSpPr txBox="1"/>
      </xdr:nvSpPr>
      <xdr:spPr>
        <a:xfrm>
          <a:off x="13087427" y="565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57693</xdr:rowOff>
    </xdr:from>
    <xdr:ext cx="469744" cy="259045"/>
    <xdr:sp macro="" textlink="">
      <xdr:nvSpPr>
        <xdr:cNvPr id="161" name="n_3mainValue債務償還比率"/>
        <xdr:cNvSpPr txBox="1"/>
      </xdr:nvSpPr>
      <xdr:spPr>
        <a:xfrm>
          <a:off x="12325427" y="554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133530</xdr:rowOff>
    </xdr:from>
    <xdr:ext cx="469744" cy="259045"/>
    <xdr:sp macro="" textlink="">
      <xdr:nvSpPr>
        <xdr:cNvPr id="162" name="n_4mainValue債務償還比率"/>
        <xdr:cNvSpPr txBox="1"/>
      </xdr:nvSpPr>
      <xdr:spPr>
        <a:xfrm>
          <a:off x="11563427" y="5448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三重県御浜町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8,487
8,432
88.13
5,351,589
5,081,585
212,757
3,152,000
4,593,281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40277</xdr:rowOff>
    </xdr:to>
    <xdr:cxnSp macro="">
      <xdr:nvCxnSpPr>
        <xdr:cNvPr id="58" name="直線コネクタ 57"/>
        <xdr:cNvCxnSpPr/>
      </xdr:nvCxnSpPr>
      <xdr:spPr>
        <a:xfrm flipV="1">
          <a:off x="4634865" y="5693228"/>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44104</xdr:rowOff>
    </xdr:from>
    <xdr:ext cx="405111" cy="259045"/>
    <xdr:sp macro="" textlink="">
      <xdr:nvSpPr>
        <xdr:cNvPr id="59" name="【道路】&#10;有形固定資産減価償却率最小値テキスト"/>
        <xdr:cNvSpPr txBox="1"/>
      </xdr:nvSpPr>
      <xdr:spPr>
        <a:xfrm>
          <a:off x="4673600" y="724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40277</xdr:rowOff>
    </xdr:from>
    <xdr:to>
      <xdr:col>24</xdr:col>
      <xdr:colOff>152400</xdr:colOff>
      <xdr:row>42</xdr:row>
      <xdr:rowOff>40277</xdr:rowOff>
    </xdr:to>
    <xdr:cxnSp macro="">
      <xdr:nvCxnSpPr>
        <xdr:cNvPr id="60" name="直線コネクタ 59"/>
        <xdr:cNvCxnSpPr/>
      </xdr:nvCxnSpPr>
      <xdr:spPr>
        <a:xfrm>
          <a:off x="4546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道路】&#10;有形固定資産減価償却率最大値テキスト"/>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156046</xdr:rowOff>
    </xdr:from>
    <xdr:ext cx="405111" cy="259045"/>
    <xdr:sp macro="" textlink="">
      <xdr:nvSpPr>
        <xdr:cNvPr id="63" name="【道路】&#10;有形固定資産減価償却率平均値テキスト"/>
        <xdr:cNvSpPr txBox="1"/>
      </xdr:nvSpPr>
      <xdr:spPr>
        <a:xfrm>
          <a:off x="4673600" y="6499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64" name="フローチャート: 判断 63"/>
        <xdr:cNvSpPr/>
      </xdr:nvSpPr>
      <xdr:spPr>
        <a:xfrm>
          <a:off x="4584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102144</xdr:rowOff>
    </xdr:from>
    <xdr:to>
      <xdr:col>20</xdr:col>
      <xdr:colOff>38100</xdr:colOff>
      <xdr:row>39</xdr:row>
      <xdr:rowOff>32294</xdr:rowOff>
    </xdr:to>
    <xdr:sp macro="" textlink="">
      <xdr:nvSpPr>
        <xdr:cNvPr id="65" name="フローチャート: 判断 64"/>
        <xdr:cNvSpPr/>
      </xdr:nvSpPr>
      <xdr:spPr>
        <a:xfrm>
          <a:off x="3746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48260</xdr:rowOff>
    </xdr:from>
    <xdr:to>
      <xdr:col>15</xdr:col>
      <xdr:colOff>101600</xdr:colOff>
      <xdr:row>38</xdr:row>
      <xdr:rowOff>149860</xdr:rowOff>
    </xdr:to>
    <xdr:sp macro="" textlink="">
      <xdr:nvSpPr>
        <xdr:cNvPr id="66" name="フローチャート: 判断 65"/>
        <xdr:cNvSpPr/>
      </xdr:nvSpPr>
      <xdr:spPr>
        <a:xfrm>
          <a:off x="2857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25400</xdr:rowOff>
    </xdr:from>
    <xdr:to>
      <xdr:col>10</xdr:col>
      <xdr:colOff>165100</xdr:colOff>
      <xdr:row>38</xdr:row>
      <xdr:rowOff>127000</xdr:rowOff>
    </xdr:to>
    <xdr:sp macro="" textlink="">
      <xdr:nvSpPr>
        <xdr:cNvPr id="67" name="フローチャート: 判断 66"/>
        <xdr:cNvSpPr/>
      </xdr:nvSpPr>
      <xdr:spPr>
        <a:xfrm>
          <a:off x="196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9072</xdr:rowOff>
    </xdr:from>
    <xdr:to>
      <xdr:col>6</xdr:col>
      <xdr:colOff>38100</xdr:colOff>
      <xdr:row>38</xdr:row>
      <xdr:rowOff>110672</xdr:rowOff>
    </xdr:to>
    <xdr:sp macro="" textlink="">
      <xdr:nvSpPr>
        <xdr:cNvPr id="68" name="フローチャート: 判断 67"/>
        <xdr:cNvSpPr/>
      </xdr:nvSpPr>
      <xdr:spPr>
        <a:xfrm>
          <a:off x="1079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9072</xdr:rowOff>
    </xdr:from>
    <xdr:to>
      <xdr:col>24</xdr:col>
      <xdr:colOff>114300</xdr:colOff>
      <xdr:row>39</xdr:row>
      <xdr:rowOff>110672</xdr:rowOff>
    </xdr:to>
    <xdr:sp macro="" textlink="">
      <xdr:nvSpPr>
        <xdr:cNvPr id="74" name="楕円 73"/>
        <xdr:cNvSpPr/>
      </xdr:nvSpPr>
      <xdr:spPr>
        <a:xfrm>
          <a:off x="4584700" y="669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158949</xdr:rowOff>
    </xdr:from>
    <xdr:ext cx="405111" cy="259045"/>
    <xdr:sp macro="" textlink="">
      <xdr:nvSpPr>
        <xdr:cNvPr id="75" name="【道路】&#10;有形固定資産減価償却率該当値テキスト"/>
        <xdr:cNvSpPr txBox="1"/>
      </xdr:nvSpPr>
      <xdr:spPr>
        <a:xfrm>
          <a:off x="4673600" y="667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160927</xdr:rowOff>
    </xdr:from>
    <xdr:to>
      <xdr:col>20</xdr:col>
      <xdr:colOff>38100</xdr:colOff>
      <xdr:row>39</xdr:row>
      <xdr:rowOff>91077</xdr:rowOff>
    </xdr:to>
    <xdr:sp macro="" textlink="">
      <xdr:nvSpPr>
        <xdr:cNvPr id="76" name="楕円 75"/>
        <xdr:cNvSpPr/>
      </xdr:nvSpPr>
      <xdr:spPr>
        <a:xfrm>
          <a:off x="3746500" y="667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40277</xdr:rowOff>
    </xdr:from>
    <xdr:to>
      <xdr:col>24</xdr:col>
      <xdr:colOff>63500</xdr:colOff>
      <xdr:row>39</xdr:row>
      <xdr:rowOff>59872</xdr:rowOff>
    </xdr:to>
    <xdr:cxnSp macro="">
      <xdr:nvCxnSpPr>
        <xdr:cNvPr id="77" name="直線コネクタ 76"/>
        <xdr:cNvCxnSpPr/>
      </xdr:nvCxnSpPr>
      <xdr:spPr>
        <a:xfrm>
          <a:off x="3797300" y="6726827"/>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133169</xdr:rowOff>
    </xdr:from>
    <xdr:to>
      <xdr:col>15</xdr:col>
      <xdr:colOff>101600</xdr:colOff>
      <xdr:row>39</xdr:row>
      <xdr:rowOff>63319</xdr:rowOff>
    </xdr:to>
    <xdr:sp macro="" textlink="">
      <xdr:nvSpPr>
        <xdr:cNvPr id="78" name="楕円 77"/>
        <xdr:cNvSpPr/>
      </xdr:nvSpPr>
      <xdr:spPr>
        <a:xfrm>
          <a:off x="2857500" y="664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12519</xdr:rowOff>
    </xdr:from>
    <xdr:to>
      <xdr:col>19</xdr:col>
      <xdr:colOff>177800</xdr:colOff>
      <xdr:row>39</xdr:row>
      <xdr:rowOff>40277</xdr:rowOff>
    </xdr:to>
    <xdr:cxnSp macro="">
      <xdr:nvCxnSpPr>
        <xdr:cNvPr id="79" name="直線コネクタ 78"/>
        <xdr:cNvCxnSpPr/>
      </xdr:nvCxnSpPr>
      <xdr:spPr>
        <a:xfrm>
          <a:off x="2908300" y="669906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100512</xdr:rowOff>
    </xdr:from>
    <xdr:to>
      <xdr:col>10</xdr:col>
      <xdr:colOff>165100</xdr:colOff>
      <xdr:row>39</xdr:row>
      <xdr:rowOff>30662</xdr:rowOff>
    </xdr:to>
    <xdr:sp macro="" textlink="">
      <xdr:nvSpPr>
        <xdr:cNvPr id="80" name="楕円 79"/>
        <xdr:cNvSpPr/>
      </xdr:nvSpPr>
      <xdr:spPr>
        <a:xfrm>
          <a:off x="1968500" y="66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151312</xdr:rowOff>
    </xdr:from>
    <xdr:to>
      <xdr:col>15</xdr:col>
      <xdr:colOff>50800</xdr:colOff>
      <xdr:row>39</xdr:row>
      <xdr:rowOff>12519</xdr:rowOff>
    </xdr:to>
    <xdr:cxnSp macro="">
      <xdr:nvCxnSpPr>
        <xdr:cNvPr id="81" name="直線コネクタ 80"/>
        <xdr:cNvCxnSpPr/>
      </xdr:nvCxnSpPr>
      <xdr:spPr>
        <a:xfrm>
          <a:off x="2019300" y="666641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76019</xdr:rowOff>
    </xdr:from>
    <xdr:to>
      <xdr:col>6</xdr:col>
      <xdr:colOff>38100</xdr:colOff>
      <xdr:row>39</xdr:row>
      <xdr:rowOff>6169</xdr:rowOff>
    </xdr:to>
    <xdr:sp macro="" textlink="">
      <xdr:nvSpPr>
        <xdr:cNvPr id="82" name="楕円 81"/>
        <xdr:cNvSpPr/>
      </xdr:nvSpPr>
      <xdr:spPr>
        <a:xfrm>
          <a:off x="1079500" y="659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126819</xdr:rowOff>
    </xdr:from>
    <xdr:to>
      <xdr:col>10</xdr:col>
      <xdr:colOff>114300</xdr:colOff>
      <xdr:row>38</xdr:row>
      <xdr:rowOff>151312</xdr:rowOff>
    </xdr:to>
    <xdr:cxnSp macro="">
      <xdr:nvCxnSpPr>
        <xdr:cNvPr id="83" name="直線コネクタ 82"/>
        <xdr:cNvCxnSpPr/>
      </xdr:nvCxnSpPr>
      <xdr:spPr>
        <a:xfrm>
          <a:off x="1130300" y="6641919"/>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48821</xdr:rowOff>
    </xdr:from>
    <xdr:ext cx="405111" cy="259045"/>
    <xdr:sp macro="" textlink="">
      <xdr:nvSpPr>
        <xdr:cNvPr id="84" name="n_1aveValue【道路】&#10;有形固定資産減価償却率"/>
        <xdr:cNvSpPr txBox="1"/>
      </xdr:nvSpPr>
      <xdr:spPr>
        <a:xfrm>
          <a:off x="35820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166387</xdr:rowOff>
    </xdr:from>
    <xdr:ext cx="405111" cy="259045"/>
    <xdr:sp macro="" textlink="">
      <xdr:nvSpPr>
        <xdr:cNvPr id="85" name="n_2aveValue【道路】&#10;有形固定資産減価償却率"/>
        <xdr:cNvSpPr txBox="1"/>
      </xdr:nvSpPr>
      <xdr:spPr>
        <a:xfrm>
          <a:off x="2705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143527</xdr:rowOff>
    </xdr:from>
    <xdr:ext cx="405111" cy="259045"/>
    <xdr:sp macro="" textlink="">
      <xdr:nvSpPr>
        <xdr:cNvPr id="86" name="n_3aveValue【道路】&#10;有形固定資産減価償却率"/>
        <xdr:cNvSpPr txBox="1"/>
      </xdr:nvSpPr>
      <xdr:spPr>
        <a:xfrm>
          <a:off x="1816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127199</xdr:rowOff>
    </xdr:from>
    <xdr:ext cx="405111" cy="259045"/>
    <xdr:sp macro="" textlink="">
      <xdr:nvSpPr>
        <xdr:cNvPr id="87" name="n_4aveValue【道路】&#10;有形固定資産減価償却率"/>
        <xdr:cNvSpPr txBox="1"/>
      </xdr:nvSpPr>
      <xdr:spPr>
        <a:xfrm>
          <a:off x="9277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82204</xdr:rowOff>
    </xdr:from>
    <xdr:ext cx="405111" cy="259045"/>
    <xdr:sp macro="" textlink="">
      <xdr:nvSpPr>
        <xdr:cNvPr id="88" name="n_1mainValue【道路】&#10;有形固定資産減価償却率"/>
        <xdr:cNvSpPr txBox="1"/>
      </xdr:nvSpPr>
      <xdr:spPr>
        <a:xfrm>
          <a:off x="35820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54446</xdr:rowOff>
    </xdr:from>
    <xdr:ext cx="405111" cy="259045"/>
    <xdr:sp macro="" textlink="">
      <xdr:nvSpPr>
        <xdr:cNvPr id="89" name="n_2mainValue【道路】&#10;有形固定資産減価償却率"/>
        <xdr:cNvSpPr txBox="1"/>
      </xdr:nvSpPr>
      <xdr:spPr>
        <a:xfrm>
          <a:off x="2705744" y="674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21789</xdr:rowOff>
    </xdr:from>
    <xdr:ext cx="405111" cy="259045"/>
    <xdr:sp macro="" textlink="">
      <xdr:nvSpPr>
        <xdr:cNvPr id="90" name="n_3mainValue【道路】&#10;有形固定資産減価償却率"/>
        <xdr:cNvSpPr txBox="1"/>
      </xdr:nvSpPr>
      <xdr:spPr>
        <a:xfrm>
          <a:off x="1816744" y="670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168746</xdr:rowOff>
    </xdr:from>
    <xdr:ext cx="405111" cy="259045"/>
    <xdr:sp macro="" textlink="">
      <xdr:nvSpPr>
        <xdr:cNvPr id="91" name="n_4mainValue【道路】&#10;有形固定資産減価償却率"/>
        <xdr:cNvSpPr txBox="1"/>
      </xdr:nvSpPr>
      <xdr:spPr>
        <a:xfrm>
          <a:off x="927744" y="668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3" name="テキスト ボックス 112"/>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70051</xdr:rowOff>
    </xdr:from>
    <xdr:to>
      <xdr:col>54</xdr:col>
      <xdr:colOff>189865</xdr:colOff>
      <xdr:row>42</xdr:row>
      <xdr:rowOff>26956</xdr:rowOff>
    </xdr:to>
    <xdr:cxnSp macro="">
      <xdr:nvCxnSpPr>
        <xdr:cNvPr id="115" name="直線コネクタ 114"/>
        <xdr:cNvCxnSpPr/>
      </xdr:nvCxnSpPr>
      <xdr:spPr>
        <a:xfrm flipV="1">
          <a:off x="10476865" y="5727901"/>
          <a:ext cx="0" cy="1499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30783</xdr:rowOff>
    </xdr:from>
    <xdr:ext cx="469744" cy="259045"/>
    <xdr:sp macro="" textlink="">
      <xdr:nvSpPr>
        <xdr:cNvPr id="116" name="【道路】&#10;一人当たり延長最小値テキスト"/>
        <xdr:cNvSpPr txBox="1"/>
      </xdr:nvSpPr>
      <xdr:spPr>
        <a:xfrm>
          <a:off x="10515600" y="723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26956</xdr:rowOff>
    </xdr:from>
    <xdr:to>
      <xdr:col>55</xdr:col>
      <xdr:colOff>88900</xdr:colOff>
      <xdr:row>42</xdr:row>
      <xdr:rowOff>26956</xdr:rowOff>
    </xdr:to>
    <xdr:cxnSp macro="">
      <xdr:nvCxnSpPr>
        <xdr:cNvPr id="117" name="直線コネクタ 116"/>
        <xdr:cNvCxnSpPr/>
      </xdr:nvCxnSpPr>
      <xdr:spPr>
        <a:xfrm>
          <a:off x="10388600" y="722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16728</xdr:rowOff>
    </xdr:from>
    <xdr:ext cx="599010" cy="259045"/>
    <xdr:sp macro="" textlink="">
      <xdr:nvSpPr>
        <xdr:cNvPr id="118" name="【道路】&#10;一人当たり延長最大値テキスト"/>
        <xdr:cNvSpPr txBox="1"/>
      </xdr:nvSpPr>
      <xdr:spPr>
        <a:xfrm>
          <a:off x="10515600" y="550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70051</xdr:rowOff>
    </xdr:from>
    <xdr:to>
      <xdr:col>55</xdr:col>
      <xdr:colOff>88900</xdr:colOff>
      <xdr:row>33</xdr:row>
      <xdr:rowOff>70051</xdr:rowOff>
    </xdr:to>
    <xdr:cxnSp macro="">
      <xdr:nvCxnSpPr>
        <xdr:cNvPr id="119" name="直線コネクタ 118"/>
        <xdr:cNvCxnSpPr/>
      </xdr:nvCxnSpPr>
      <xdr:spPr>
        <a:xfrm>
          <a:off x="10388600" y="572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117954</xdr:rowOff>
    </xdr:from>
    <xdr:ext cx="534377" cy="259045"/>
    <xdr:sp macro="" textlink="">
      <xdr:nvSpPr>
        <xdr:cNvPr id="120" name="【道路】&#10;一人当たり延長平均値テキスト"/>
        <xdr:cNvSpPr txBox="1"/>
      </xdr:nvSpPr>
      <xdr:spPr>
        <a:xfrm>
          <a:off x="10515600" y="6804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95077</xdr:rowOff>
    </xdr:from>
    <xdr:to>
      <xdr:col>55</xdr:col>
      <xdr:colOff>50800</xdr:colOff>
      <xdr:row>41</xdr:row>
      <xdr:rowOff>25227</xdr:rowOff>
    </xdr:to>
    <xdr:sp macro="" textlink="">
      <xdr:nvSpPr>
        <xdr:cNvPr id="121" name="フローチャート: 判断 120"/>
        <xdr:cNvSpPr/>
      </xdr:nvSpPr>
      <xdr:spPr>
        <a:xfrm>
          <a:off x="10426700" y="695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56635</xdr:rowOff>
    </xdr:from>
    <xdr:to>
      <xdr:col>50</xdr:col>
      <xdr:colOff>165100</xdr:colOff>
      <xdr:row>40</xdr:row>
      <xdr:rowOff>158235</xdr:rowOff>
    </xdr:to>
    <xdr:sp macro="" textlink="">
      <xdr:nvSpPr>
        <xdr:cNvPr id="122" name="フローチャート: 判断 121"/>
        <xdr:cNvSpPr/>
      </xdr:nvSpPr>
      <xdr:spPr>
        <a:xfrm>
          <a:off x="9588500" y="691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111323</xdr:rowOff>
    </xdr:from>
    <xdr:to>
      <xdr:col>46</xdr:col>
      <xdr:colOff>38100</xdr:colOff>
      <xdr:row>41</xdr:row>
      <xdr:rowOff>41473</xdr:rowOff>
    </xdr:to>
    <xdr:sp macro="" textlink="">
      <xdr:nvSpPr>
        <xdr:cNvPr id="123" name="フローチャート: 判断 122"/>
        <xdr:cNvSpPr/>
      </xdr:nvSpPr>
      <xdr:spPr>
        <a:xfrm>
          <a:off x="8699500" y="696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104972</xdr:rowOff>
    </xdr:from>
    <xdr:to>
      <xdr:col>41</xdr:col>
      <xdr:colOff>101600</xdr:colOff>
      <xdr:row>41</xdr:row>
      <xdr:rowOff>35122</xdr:rowOff>
    </xdr:to>
    <xdr:sp macro="" textlink="">
      <xdr:nvSpPr>
        <xdr:cNvPr id="124" name="フローチャート: 判断 123"/>
        <xdr:cNvSpPr/>
      </xdr:nvSpPr>
      <xdr:spPr>
        <a:xfrm>
          <a:off x="7810500" y="696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121016</xdr:rowOff>
    </xdr:from>
    <xdr:to>
      <xdr:col>36</xdr:col>
      <xdr:colOff>165100</xdr:colOff>
      <xdr:row>41</xdr:row>
      <xdr:rowOff>51166</xdr:rowOff>
    </xdr:to>
    <xdr:sp macro="" textlink="">
      <xdr:nvSpPr>
        <xdr:cNvPr id="125" name="フローチャート: 判断 124"/>
        <xdr:cNvSpPr/>
      </xdr:nvSpPr>
      <xdr:spPr>
        <a:xfrm>
          <a:off x="6921500" y="697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48961</xdr:rowOff>
    </xdr:from>
    <xdr:to>
      <xdr:col>55</xdr:col>
      <xdr:colOff>50800</xdr:colOff>
      <xdr:row>41</xdr:row>
      <xdr:rowOff>150561</xdr:rowOff>
    </xdr:to>
    <xdr:sp macro="" textlink="">
      <xdr:nvSpPr>
        <xdr:cNvPr id="131" name="楕円 130"/>
        <xdr:cNvSpPr/>
      </xdr:nvSpPr>
      <xdr:spPr>
        <a:xfrm>
          <a:off x="10426700" y="707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135338</xdr:rowOff>
    </xdr:from>
    <xdr:ext cx="534377" cy="259045"/>
    <xdr:sp macro="" textlink="">
      <xdr:nvSpPr>
        <xdr:cNvPr id="132" name="【道路】&#10;一人当たり延長該当値テキスト"/>
        <xdr:cNvSpPr txBox="1"/>
      </xdr:nvSpPr>
      <xdr:spPr>
        <a:xfrm>
          <a:off x="10515600" y="699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51403</xdr:rowOff>
    </xdr:from>
    <xdr:to>
      <xdr:col>50</xdr:col>
      <xdr:colOff>165100</xdr:colOff>
      <xdr:row>41</xdr:row>
      <xdr:rowOff>153003</xdr:rowOff>
    </xdr:to>
    <xdr:sp macro="" textlink="">
      <xdr:nvSpPr>
        <xdr:cNvPr id="133" name="楕円 132"/>
        <xdr:cNvSpPr/>
      </xdr:nvSpPr>
      <xdr:spPr>
        <a:xfrm>
          <a:off x="9588500" y="708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99761</xdr:rowOff>
    </xdr:from>
    <xdr:to>
      <xdr:col>55</xdr:col>
      <xdr:colOff>0</xdr:colOff>
      <xdr:row>41</xdr:row>
      <xdr:rowOff>102203</xdr:rowOff>
    </xdr:to>
    <xdr:cxnSp macro="">
      <xdr:nvCxnSpPr>
        <xdr:cNvPr id="134" name="直線コネクタ 133"/>
        <xdr:cNvCxnSpPr/>
      </xdr:nvCxnSpPr>
      <xdr:spPr>
        <a:xfrm flipV="1">
          <a:off x="9639300" y="7129211"/>
          <a:ext cx="838200" cy="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54352</xdr:rowOff>
    </xdr:from>
    <xdr:to>
      <xdr:col>46</xdr:col>
      <xdr:colOff>38100</xdr:colOff>
      <xdr:row>41</xdr:row>
      <xdr:rowOff>155952</xdr:rowOff>
    </xdr:to>
    <xdr:sp macro="" textlink="">
      <xdr:nvSpPr>
        <xdr:cNvPr id="135" name="楕円 134"/>
        <xdr:cNvSpPr/>
      </xdr:nvSpPr>
      <xdr:spPr>
        <a:xfrm>
          <a:off x="8699500" y="708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102203</xdr:rowOff>
    </xdr:from>
    <xdr:to>
      <xdr:col>50</xdr:col>
      <xdr:colOff>114300</xdr:colOff>
      <xdr:row>41</xdr:row>
      <xdr:rowOff>105152</xdr:rowOff>
    </xdr:to>
    <xdr:cxnSp macro="">
      <xdr:nvCxnSpPr>
        <xdr:cNvPr id="136" name="直線コネクタ 135"/>
        <xdr:cNvCxnSpPr/>
      </xdr:nvCxnSpPr>
      <xdr:spPr>
        <a:xfrm flipV="1">
          <a:off x="8750300" y="7131653"/>
          <a:ext cx="889000" cy="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46706</xdr:rowOff>
    </xdr:from>
    <xdr:to>
      <xdr:col>41</xdr:col>
      <xdr:colOff>101600</xdr:colOff>
      <xdr:row>41</xdr:row>
      <xdr:rowOff>148306</xdr:rowOff>
    </xdr:to>
    <xdr:sp macro="" textlink="">
      <xdr:nvSpPr>
        <xdr:cNvPr id="137" name="楕円 136"/>
        <xdr:cNvSpPr/>
      </xdr:nvSpPr>
      <xdr:spPr>
        <a:xfrm>
          <a:off x="7810500" y="707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97506</xdr:rowOff>
    </xdr:from>
    <xdr:to>
      <xdr:col>45</xdr:col>
      <xdr:colOff>177800</xdr:colOff>
      <xdr:row>41</xdr:row>
      <xdr:rowOff>105152</xdr:rowOff>
    </xdr:to>
    <xdr:cxnSp macro="">
      <xdr:nvCxnSpPr>
        <xdr:cNvPr id="138" name="直線コネクタ 137"/>
        <xdr:cNvCxnSpPr/>
      </xdr:nvCxnSpPr>
      <xdr:spPr>
        <a:xfrm>
          <a:off x="7861300" y="7126956"/>
          <a:ext cx="889000" cy="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48439</xdr:rowOff>
    </xdr:from>
    <xdr:to>
      <xdr:col>36</xdr:col>
      <xdr:colOff>165100</xdr:colOff>
      <xdr:row>41</xdr:row>
      <xdr:rowOff>150039</xdr:rowOff>
    </xdr:to>
    <xdr:sp macro="" textlink="">
      <xdr:nvSpPr>
        <xdr:cNvPr id="139" name="楕円 138"/>
        <xdr:cNvSpPr/>
      </xdr:nvSpPr>
      <xdr:spPr>
        <a:xfrm>
          <a:off x="6921500" y="707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97506</xdr:rowOff>
    </xdr:from>
    <xdr:to>
      <xdr:col>41</xdr:col>
      <xdr:colOff>50800</xdr:colOff>
      <xdr:row>41</xdr:row>
      <xdr:rowOff>99239</xdr:rowOff>
    </xdr:to>
    <xdr:cxnSp macro="">
      <xdr:nvCxnSpPr>
        <xdr:cNvPr id="140" name="直線コネクタ 139"/>
        <xdr:cNvCxnSpPr/>
      </xdr:nvCxnSpPr>
      <xdr:spPr>
        <a:xfrm flipV="1">
          <a:off x="6972300" y="7126956"/>
          <a:ext cx="889000" cy="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3312</xdr:rowOff>
    </xdr:from>
    <xdr:ext cx="534377" cy="259045"/>
    <xdr:sp macro="" textlink="">
      <xdr:nvSpPr>
        <xdr:cNvPr id="141" name="n_1aveValue【道路】&#10;一人当たり延長"/>
        <xdr:cNvSpPr txBox="1"/>
      </xdr:nvSpPr>
      <xdr:spPr>
        <a:xfrm>
          <a:off x="9359411" y="668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58000</xdr:rowOff>
    </xdr:from>
    <xdr:ext cx="534377" cy="259045"/>
    <xdr:sp macro="" textlink="">
      <xdr:nvSpPr>
        <xdr:cNvPr id="142" name="n_2aveValue【道路】&#10;一人当たり延長"/>
        <xdr:cNvSpPr txBox="1"/>
      </xdr:nvSpPr>
      <xdr:spPr>
        <a:xfrm>
          <a:off x="8483111" y="674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51649</xdr:rowOff>
    </xdr:from>
    <xdr:ext cx="534377" cy="259045"/>
    <xdr:sp macro="" textlink="">
      <xdr:nvSpPr>
        <xdr:cNvPr id="143" name="n_3aveValue【道路】&#10;一人当たり延長"/>
        <xdr:cNvSpPr txBox="1"/>
      </xdr:nvSpPr>
      <xdr:spPr>
        <a:xfrm>
          <a:off x="7594111" y="673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67693</xdr:rowOff>
    </xdr:from>
    <xdr:ext cx="534377" cy="259045"/>
    <xdr:sp macro="" textlink="">
      <xdr:nvSpPr>
        <xdr:cNvPr id="144" name="n_4aveValue【道路】&#10;一人当たり延長"/>
        <xdr:cNvSpPr txBox="1"/>
      </xdr:nvSpPr>
      <xdr:spPr>
        <a:xfrm>
          <a:off x="6705111" y="675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144130</xdr:rowOff>
    </xdr:from>
    <xdr:ext cx="534377" cy="259045"/>
    <xdr:sp macro="" textlink="">
      <xdr:nvSpPr>
        <xdr:cNvPr id="145" name="n_1mainValue【道路】&#10;一人当たり延長"/>
        <xdr:cNvSpPr txBox="1"/>
      </xdr:nvSpPr>
      <xdr:spPr>
        <a:xfrm>
          <a:off x="9359411" y="717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147079</xdr:rowOff>
    </xdr:from>
    <xdr:ext cx="534377" cy="259045"/>
    <xdr:sp macro="" textlink="">
      <xdr:nvSpPr>
        <xdr:cNvPr id="146" name="n_2mainValue【道路】&#10;一人当たり延長"/>
        <xdr:cNvSpPr txBox="1"/>
      </xdr:nvSpPr>
      <xdr:spPr>
        <a:xfrm>
          <a:off x="8483111" y="717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139433</xdr:rowOff>
    </xdr:from>
    <xdr:ext cx="534377" cy="259045"/>
    <xdr:sp macro="" textlink="">
      <xdr:nvSpPr>
        <xdr:cNvPr id="147" name="n_3mainValue【道路】&#10;一人当たり延長"/>
        <xdr:cNvSpPr txBox="1"/>
      </xdr:nvSpPr>
      <xdr:spPr>
        <a:xfrm>
          <a:off x="7594111" y="716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141166</xdr:rowOff>
    </xdr:from>
    <xdr:ext cx="534377" cy="259045"/>
    <xdr:sp macro="" textlink="">
      <xdr:nvSpPr>
        <xdr:cNvPr id="148" name="n_4mainValue【道路】&#10;一人当たり延長"/>
        <xdr:cNvSpPr txBox="1"/>
      </xdr:nvSpPr>
      <xdr:spPr>
        <a:xfrm>
          <a:off x="6705111" y="717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71846</xdr:rowOff>
    </xdr:from>
    <xdr:to>
      <xdr:col>24</xdr:col>
      <xdr:colOff>62865</xdr:colOff>
      <xdr:row>64</xdr:row>
      <xdr:rowOff>48985</xdr:rowOff>
    </xdr:to>
    <xdr:cxnSp macro="">
      <xdr:nvCxnSpPr>
        <xdr:cNvPr id="174" name="直線コネクタ 173"/>
        <xdr:cNvCxnSpPr/>
      </xdr:nvCxnSpPr>
      <xdr:spPr>
        <a:xfrm flipV="1">
          <a:off x="4634865" y="9501596"/>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52812</xdr:rowOff>
    </xdr:from>
    <xdr:ext cx="405111" cy="259045"/>
    <xdr:sp macro="" textlink="">
      <xdr:nvSpPr>
        <xdr:cNvPr id="175" name="【橋りょう・トンネル】&#10;有形固定資産減価償却率最小値テキスト"/>
        <xdr:cNvSpPr txBox="1"/>
      </xdr:nvSpPr>
      <xdr:spPr>
        <a:xfrm>
          <a:off x="4673600" y="1102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48985</xdr:rowOff>
    </xdr:from>
    <xdr:to>
      <xdr:col>24</xdr:col>
      <xdr:colOff>152400</xdr:colOff>
      <xdr:row>64</xdr:row>
      <xdr:rowOff>48985</xdr:rowOff>
    </xdr:to>
    <xdr:cxnSp macro="">
      <xdr:nvCxnSpPr>
        <xdr:cNvPr id="176" name="直線コネクタ 175"/>
        <xdr:cNvCxnSpPr/>
      </xdr:nvCxnSpPr>
      <xdr:spPr>
        <a:xfrm>
          <a:off x="4546600" y="1102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18523</xdr:rowOff>
    </xdr:from>
    <xdr:ext cx="340478" cy="259045"/>
    <xdr:sp macro="" textlink="">
      <xdr:nvSpPr>
        <xdr:cNvPr id="177" name="【橋りょう・トンネル】&#10;有形固定資産減価償却率最大値テキスト"/>
        <xdr:cNvSpPr txBox="1"/>
      </xdr:nvSpPr>
      <xdr:spPr>
        <a:xfrm>
          <a:off x="4673600" y="92768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71846</xdr:rowOff>
    </xdr:from>
    <xdr:to>
      <xdr:col>24</xdr:col>
      <xdr:colOff>152400</xdr:colOff>
      <xdr:row>55</xdr:row>
      <xdr:rowOff>71846</xdr:rowOff>
    </xdr:to>
    <xdr:cxnSp macro="">
      <xdr:nvCxnSpPr>
        <xdr:cNvPr id="178" name="直線コネクタ 177"/>
        <xdr:cNvCxnSpPr/>
      </xdr:nvCxnSpPr>
      <xdr:spPr>
        <a:xfrm>
          <a:off x="4546600" y="950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96174</xdr:rowOff>
    </xdr:from>
    <xdr:ext cx="405111" cy="259045"/>
    <xdr:sp macro="" textlink="">
      <xdr:nvSpPr>
        <xdr:cNvPr id="179" name="【橋りょう・トンネル】&#10;有形固定資産減価償却率平均値テキスト"/>
        <xdr:cNvSpPr txBox="1"/>
      </xdr:nvSpPr>
      <xdr:spPr>
        <a:xfrm>
          <a:off x="4673600" y="10211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73297</xdr:rowOff>
    </xdr:from>
    <xdr:to>
      <xdr:col>24</xdr:col>
      <xdr:colOff>114300</xdr:colOff>
      <xdr:row>61</xdr:row>
      <xdr:rowOff>3447</xdr:rowOff>
    </xdr:to>
    <xdr:sp macro="" textlink="">
      <xdr:nvSpPr>
        <xdr:cNvPr id="180" name="フローチャート: 判断 179"/>
        <xdr:cNvSpPr/>
      </xdr:nvSpPr>
      <xdr:spPr>
        <a:xfrm>
          <a:off x="45847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37374</xdr:rowOff>
    </xdr:from>
    <xdr:to>
      <xdr:col>20</xdr:col>
      <xdr:colOff>38100</xdr:colOff>
      <xdr:row>60</xdr:row>
      <xdr:rowOff>138974</xdr:rowOff>
    </xdr:to>
    <xdr:sp macro="" textlink="">
      <xdr:nvSpPr>
        <xdr:cNvPr id="181" name="フローチャート: 判断 180"/>
        <xdr:cNvSpPr/>
      </xdr:nvSpPr>
      <xdr:spPr>
        <a:xfrm>
          <a:off x="3746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22678</xdr:rowOff>
    </xdr:from>
    <xdr:to>
      <xdr:col>15</xdr:col>
      <xdr:colOff>101600</xdr:colOff>
      <xdr:row>60</xdr:row>
      <xdr:rowOff>124278</xdr:rowOff>
    </xdr:to>
    <xdr:sp macro="" textlink="">
      <xdr:nvSpPr>
        <xdr:cNvPr id="182" name="フローチャート: 判断 181"/>
        <xdr:cNvSpPr/>
      </xdr:nvSpPr>
      <xdr:spPr>
        <a:xfrm>
          <a:off x="2857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153307</xdr:rowOff>
    </xdr:from>
    <xdr:to>
      <xdr:col>10</xdr:col>
      <xdr:colOff>165100</xdr:colOff>
      <xdr:row>60</xdr:row>
      <xdr:rowOff>83457</xdr:rowOff>
    </xdr:to>
    <xdr:sp macro="" textlink="">
      <xdr:nvSpPr>
        <xdr:cNvPr id="183" name="フローチャート: 判断 182"/>
        <xdr:cNvSpPr/>
      </xdr:nvSpPr>
      <xdr:spPr>
        <a:xfrm>
          <a:off x="1968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120650</xdr:rowOff>
    </xdr:from>
    <xdr:to>
      <xdr:col>6</xdr:col>
      <xdr:colOff>38100</xdr:colOff>
      <xdr:row>60</xdr:row>
      <xdr:rowOff>50800</xdr:rowOff>
    </xdr:to>
    <xdr:sp macro="" textlink="">
      <xdr:nvSpPr>
        <xdr:cNvPr id="184" name="フローチャート: 判断 183"/>
        <xdr:cNvSpPr/>
      </xdr:nvSpPr>
      <xdr:spPr>
        <a:xfrm>
          <a:off x="1079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48804</xdr:rowOff>
    </xdr:from>
    <xdr:to>
      <xdr:col>24</xdr:col>
      <xdr:colOff>114300</xdr:colOff>
      <xdr:row>62</xdr:row>
      <xdr:rowOff>150404</xdr:rowOff>
    </xdr:to>
    <xdr:sp macro="" textlink="">
      <xdr:nvSpPr>
        <xdr:cNvPr id="190" name="楕円 189"/>
        <xdr:cNvSpPr/>
      </xdr:nvSpPr>
      <xdr:spPr>
        <a:xfrm>
          <a:off x="45847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27231</xdr:rowOff>
    </xdr:from>
    <xdr:ext cx="405111" cy="259045"/>
    <xdr:sp macro="" textlink="">
      <xdr:nvSpPr>
        <xdr:cNvPr id="191" name="【橋りょう・トンネル】&#10;有形固定資産減価償却率該当値テキスト"/>
        <xdr:cNvSpPr txBox="1"/>
      </xdr:nvSpPr>
      <xdr:spPr>
        <a:xfrm>
          <a:off x="4673600" y="1065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29210</xdr:rowOff>
    </xdr:from>
    <xdr:to>
      <xdr:col>20</xdr:col>
      <xdr:colOff>38100</xdr:colOff>
      <xdr:row>62</xdr:row>
      <xdr:rowOff>130810</xdr:rowOff>
    </xdr:to>
    <xdr:sp macro="" textlink="">
      <xdr:nvSpPr>
        <xdr:cNvPr id="192" name="楕円 191"/>
        <xdr:cNvSpPr/>
      </xdr:nvSpPr>
      <xdr:spPr>
        <a:xfrm>
          <a:off x="3746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80010</xdr:rowOff>
    </xdr:from>
    <xdr:to>
      <xdr:col>24</xdr:col>
      <xdr:colOff>63500</xdr:colOff>
      <xdr:row>62</xdr:row>
      <xdr:rowOff>99604</xdr:rowOff>
    </xdr:to>
    <xdr:cxnSp macro="">
      <xdr:nvCxnSpPr>
        <xdr:cNvPr id="193" name="直線コネクタ 192"/>
        <xdr:cNvCxnSpPr/>
      </xdr:nvCxnSpPr>
      <xdr:spPr>
        <a:xfrm>
          <a:off x="3797300" y="1070991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9616</xdr:rowOff>
    </xdr:from>
    <xdr:to>
      <xdr:col>15</xdr:col>
      <xdr:colOff>101600</xdr:colOff>
      <xdr:row>62</xdr:row>
      <xdr:rowOff>111216</xdr:rowOff>
    </xdr:to>
    <xdr:sp macro="" textlink="">
      <xdr:nvSpPr>
        <xdr:cNvPr id="194" name="楕円 193"/>
        <xdr:cNvSpPr/>
      </xdr:nvSpPr>
      <xdr:spPr>
        <a:xfrm>
          <a:off x="2857500" y="1063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60416</xdr:rowOff>
    </xdr:from>
    <xdr:to>
      <xdr:col>19</xdr:col>
      <xdr:colOff>177800</xdr:colOff>
      <xdr:row>62</xdr:row>
      <xdr:rowOff>80010</xdr:rowOff>
    </xdr:to>
    <xdr:cxnSp macro="">
      <xdr:nvCxnSpPr>
        <xdr:cNvPr id="195" name="直線コネクタ 194"/>
        <xdr:cNvCxnSpPr/>
      </xdr:nvCxnSpPr>
      <xdr:spPr>
        <a:xfrm>
          <a:off x="2908300" y="1069031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161472</xdr:rowOff>
    </xdr:from>
    <xdr:to>
      <xdr:col>10</xdr:col>
      <xdr:colOff>165100</xdr:colOff>
      <xdr:row>62</xdr:row>
      <xdr:rowOff>91622</xdr:rowOff>
    </xdr:to>
    <xdr:sp macro="" textlink="">
      <xdr:nvSpPr>
        <xdr:cNvPr id="196" name="楕円 195"/>
        <xdr:cNvSpPr/>
      </xdr:nvSpPr>
      <xdr:spPr>
        <a:xfrm>
          <a:off x="1968500" y="1061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40822</xdr:rowOff>
    </xdr:from>
    <xdr:to>
      <xdr:col>15</xdr:col>
      <xdr:colOff>50800</xdr:colOff>
      <xdr:row>62</xdr:row>
      <xdr:rowOff>60416</xdr:rowOff>
    </xdr:to>
    <xdr:cxnSp macro="">
      <xdr:nvCxnSpPr>
        <xdr:cNvPr id="197" name="直線コネクタ 196"/>
        <xdr:cNvCxnSpPr/>
      </xdr:nvCxnSpPr>
      <xdr:spPr>
        <a:xfrm>
          <a:off x="2019300" y="1067072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141877</xdr:rowOff>
    </xdr:from>
    <xdr:to>
      <xdr:col>6</xdr:col>
      <xdr:colOff>38100</xdr:colOff>
      <xdr:row>62</xdr:row>
      <xdr:rowOff>72027</xdr:rowOff>
    </xdr:to>
    <xdr:sp macro="" textlink="">
      <xdr:nvSpPr>
        <xdr:cNvPr id="198" name="楕円 197"/>
        <xdr:cNvSpPr/>
      </xdr:nvSpPr>
      <xdr:spPr>
        <a:xfrm>
          <a:off x="1079500" y="1060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21227</xdr:rowOff>
    </xdr:from>
    <xdr:to>
      <xdr:col>10</xdr:col>
      <xdr:colOff>114300</xdr:colOff>
      <xdr:row>62</xdr:row>
      <xdr:rowOff>40822</xdr:rowOff>
    </xdr:to>
    <xdr:cxnSp macro="">
      <xdr:nvCxnSpPr>
        <xdr:cNvPr id="199" name="直線コネクタ 198"/>
        <xdr:cNvCxnSpPr/>
      </xdr:nvCxnSpPr>
      <xdr:spPr>
        <a:xfrm>
          <a:off x="1130300" y="1065112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155501</xdr:rowOff>
    </xdr:from>
    <xdr:ext cx="405111" cy="259045"/>
    <xdr:sp macro="" textlink="">
      <xdr:nvSpPr>
        <xdr:cNvPr id="200" name="n_1aveValue【橋りょう・トンネル】&#10;有形固定資産減価償却率"/>
        <xdr:cNvSpPr txBox="1"/>
      </xdr:nvSpPr>
      <xdr:spPr>
        <a:xfrm>
          <a:off x="35820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140805</xdr:rowOff>
    </xdr:from>
    <xdr:ext cx="405111" cy="259045"/>
    <xdr:sp macro="" textlink="">
      <xdr:nvSpPr>
        <xdr:cNvPr id="201" name="n_2aveValue【橋りょう・トンネル】&#10;有形固定資産減価償却率"/>
        <xdr:cNvSpPr txBox="1"/>
      </xdr:nvSpPr>
      <xdr:spPr>
        <a:xfrm>
          <a:off x="27057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99984</xdr:rowOff>
    </xdr:from>
    <xdr:ext cx="405111" cy="259045"/>
    <xdr:sp macro="" textlink="">
      <xdr:nvSpPr>
        <xdr:cNvPr id="202" name="n_3aveValue【橋りょう・トンネル】&#10;有形固定資産減価償却率"/>
        <xdr:cNvSpPr txBox="1"/>
      </xdr:nvSpPr>
      <xdr:spPr>
        <a:xfrm>
          <a:off x="1816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67327</xdr:rowOff>
    </xdr:from>
    <xdr:ext cx="405111" cy="259045"/>
    <xdr:sp macro="" textlink="">
      <xdr:nvSpPr>
        <xdr:cNvPr id="203" name="n_4aveValue【橋りょう・トンネル】&#10;有形固定資産減価償却率"/>
        <xdr:cNvSpPr txBox="1"/>
      </xdr:nvSpPr>
      <xdr:spPr>
        <a:xfrm>
          <a:off x="927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121937</xdr:rowOff>
    </xdr:from>
    <xdr:ext cx="405111" cy="259045"/>
    <xdr:sp macro="" textlink="">
      <xdr:nvSpPr>
        <xdr:cNvPr id="204" name="n_1mainValue【橋りょう・トンネル】&#10;有形固定資産減価償却率"/>
        <xdr:cNvSpPr txBox="1"/>
      </xdr:nvSpPr>
      <xdr:spPr>
        <a:xfrm>
          <a:off x="3582044" y="1075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102343</xdr:rowOff>
    </xdr:from>
    <xdr:ext cx="405111" cy="259045"/>
    <xdr:sp macro="" textlink="">
      <xdr:nvSpPr>
        <xdr:cNvPr id="205" name="n_2mainValue【橋りょう・トンネル】&#10;有形固定資産減価償却率"/>
        <xdr:cNvSpPr txBox="1"/>
      </xdr:nvSpPr>
      <xdr:spPr>
        <a:xfrm>
          <a:off x="2705744" y="1073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82749</xdr:rowOff>
    </xdr:from>
    <xdr:ext cx="405111" cy="259045"/>
    <xdr:sp macro="" textlink="">
      <xdr:nvSpPr>
        <xdr:cNvPr id="206" name="n_3mainValue【橋りょう・トンネル】&#10;有形固定資産減価償却率"/>
        <xdr:cNvSpPr txBox="1"/>
      </xdr:nvSpPr>
      <xdr:spPr>
        <a:xfrm>
          <a:off x="1816744" y="10712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63154</xdr:rowOff>
    </xdr:from>
    <xdr:ext cx="405111" cy="259045"/>
    <xdr:sp macro="" textlink="">
      <xdr:nvSpPr>
        <xdr:cNvPr id="207" name="n_4mainValue【橋りょう・トンネル】&#10;有形固定資産減価償却率"/>
        <xdr:cNvSpPr txBox="1"/>
      </xdr:nvSpPr>
      <xdr:spPr>
        <a:xfrm>
          <a:off x="927744" y="1069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1" name="テキスト ボックス 220"/>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3" name="テキスト ボックス 222"/>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5" name="テキスト ボックス 224"/>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9" name="テキスト ボックス 228"/>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39687</xdr:rowOff>
    </xdr:from>
    <xdr:to>
      <xdr:col>54</xdr:col>
      <xdr:colOff>189865</xdr:colOff>
      <xdr:row>64</xdr:row>
      <xdr:rowOff>71765</xdr:rowOff>
    </xdr:to>
    <xdr:cxnSp macro="">
      <xdr:nvCxnSpPr>
        <xdr:cNvPr id="231" name="直線コネクタ 230"/>
        <xdr:cNvCxnSpPr/>
      </xdr:nvCxnSpPr>
      <xdr:spPr>
        <a:xfrm flipV="1">
          <a:off x="10476865" y="9469437"/>
          <a:ext cx="0" cy="1575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75592</xdr:rowOff>
    </xdr:from>
    <xdr:ext cx="534377" cy="259045"/>
    <xdr:sp macro="" textlink="">
      <xdr:nvSpPr>
        <xdr:cNvPr id="232" name="【橋りょう・トンネル】&#10;一人当たり有形固定資産（償却資産）額最小値テキスト"/>
        <xdr:cNvSpPr txBox="1"/>
      </xdr:nvSpPr>
      <xdr:spPr>
        <a:xfrm>
          <a:off x="10515600" y="1104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71765</xdr:rowOff>
    </xdr:from>
    <xdr:to>
      <xdr:col>55</xdr:col>
      <xdr:colOff>88900</xdr:colOff>
      <xdr:row>64</xdr:row>
      <xdr:rowOff>71765</xdr:rowOff>
    </xdr:to>
    <xdr:cxnSp macro="">
      <xdr:nvCxnSpPr>
        <xdr:cNvPr id="233" name="直線コネクタ 232"/>
        <xdr:cNvCxnSpPr/>
      </xdr:nvCxnSpPr>
      <xdr:spPr>
        <a:xfrm>
          <a:off x="10388600" y="11044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157814</xdr:rowOff>
    </xdr:from>
    <xdr:ext cx="690189" cy="259045"/>
    <xdr:sp macro="" textlink="">
      <xdr:nvSpPr>
        <xdr:cNvPr id="234" name="【橋りょう・トンネル】&#10;一人当たり有形固定資産（償却資産）額最大値テキスト"/>
        <xdr:cNvSpPr txBox="1"/>
      </xdr:nvSpPr>
      <xdr:spPr>
        <a:xfrm>
          <a:off x="10515600" y="92446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39687</xdr:rowOff>
    </xdr:from>
    <xdr:to>
      <xdr:col>55</xdr:col>
      <xdr:colOff>88900</xdr:colOff>
      <xdr:row>55</xdr:row>
      <xdr:rowOff>39687</xdr:rowOff>
    </xdr:to>
    <xdr:cxnSp macro="">
      <xdr:nvCxnSpPr>
        <xdr:cNvPr id="235" name="直線コネクタ 234"/>
        <xdr:cNvCxnSpPr/>
      </xdr:nvCxnSpPr>
      <xdr:spPr>
        <a:xfrm>
          <a:off x="10388600" y="9469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35958</xdr:rowOff>
    </xdr:from>
    <xdr:ext cx="599010" cy="259045"/>
    <xdr:sp macro="" textlink="">
      <xdr:nvSpPr>
        <xdr:cNvPr id="236" name="【橋りょう・トンネル】&#10;一人当たり有形固定資産（償却資産）額平均値テキスト"/>
        <xdr:cNvSpPr txBox="1"/>
      </xdr:nvSpPr>
      <xdr:spPr>
        <a:xfrm>
          <a:off x="10515600" y="106658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13081</xdr:rowOff>
    </xdr:from>
    <xdr:to>
      <xdr:col>55</xdr:col>
      <xdr:colOff>50800</xdr:colOff>
      <xdr:row>63</xdr:row>
      <xdr:rowOff>114681</xdr:rowOff>
    </xdr:to>
    <xdr:sp macro="" textlink="">
      <xdr:nvSpPr>
        <xdr:cNvPr id="237" name="フローチャート: 判断 236"/>
        <xdr:cNvSpPr/>
      </xdr:nvSpPr>
      <xdr:spPr>
        <a:xfrm>
          <a:off x="10426700" y="108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21130</xdr:rowOff>
    </xdr:from>
    <xdr:to>
      <xdr:col>50</xdr:col>
      <xdr:colOff>165100</xdr:colOff>
      <xdr:row>63</xdr:row>
      <xdr:rowOff>122730</xdr:rowOff>
    </xdr:to>
    <xdr:sp macro="" textlink="">
      <xdr:nvSpPr>
        <xdr:cNvPr id="238" name="フローチャート: 判断 237"/>
        <xdr:cNvSpPr/>
      </xdr:nvSpPr>
      <xdr:spPr>
        <a:xfrm>
          <a:off x="9588500" y="1082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55116</xdr:rowOff>
    </xdr:from>
    <xdr:to>
      <xdr:col>46</xdr:col>
      <xdr:colOff>38100</xdr:colOff>
      <xdr:row>63</xdr:row>
      <xdr:rowOff>156716</xdr:rowOff>
    </xdr:to>
    <xdr:sp macro="" textlink="">
      <xdr:nvSpPr>
        <xdr:cNvPr id="239" name="フローチャート: 判断 238"/>
        <xdr:cNvSpPr/>
      </xdr:nvSpPr>
      <xdr:spPr>
        <a:xfrm>
          <a:off x="8699500" y="1085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58620</xdr:rowOff>
    </xdr:from>
    <xdr:to>
      <xdr:col>41</xdr:col>
      <xdr:colOff>101600</xdr:colOff>
      <xdr:row>63</xdr:row>
      <xdr:rowOff>160220</xdr:rowOff>
    </xdr:to>
    <xdr:sp macro="" textlink="">
      <xdr:nvSpPr>
        <xdr:cNvPr id="240" name="フローチャート: 判断 239"/>
        <xdr:cNvSpPr/>
      </xdr:nvSpPr>
      <xdr:spPr>
        <a:xfrm>
          <a:off x="7810500" y="1085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63802</xdr:rowOff>
    </xdr:from>
    <xdr:to>
      <xdr:col>36</xdr:col>
      <xdr:colOff>165100</xdr:colOff>
      <xdr:row>63</xdr:row>
      <xdr:rowOff>165402</xdr:rowOff>
    </xdr:to>
    <xdr:sp macro="" textlink="">
      <xdr:nvSpPr>
        <xdr:cNvPr id="241" name="フローチャート: 判断 240"/>
        <xdr:cNvSpPr/>
      </xdr:nvSpPr>
      <xdr:spPr>
        <a:xfrm>
          <a:off x="6921500" y="1086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27973</xdr:rowOff>
    </xdr:from>
    <xdr:to>
      <xdr:col>55</xdr:col>
      <xdr:colOff>50800</xdr:colOff>
      <xdr:row>63</xdr:row>
      <xdr:rowOff>129573</xdr:rowOff>
    </xdr:to>
    <xdr:sp macro="" textlink="">
      <xdr:nvSpPr>
        <xdr:cNvPr id="247" name="楕円 246"/>
        <xdr:cNvSpPr/>
      </xdr:nvSpPr>
      <xdr:spPr>
        <a:xfrm>
          <a:off x="10426700" y="1082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6400</xdr:rowOff>
    </xdr:from>
    <xdr:ext cx="599010" cy="259045"/>
    <xdr:sp macro="" textlink="">
      <xdr:nvSpPr>
        <xdr:cNvPr id="248" name="【橋りょう・トンネル】&#10;一人当たり有形固定資産（償却資産）額該当値テキスト"/>
        <xdr:cNvSpPr txBox="1"/>
      </xdr:nvSpPr>
      <xdr:spPr>
        <a:xfrm>
          <a:off x="10515600" y="1080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31804</xdr:rowOff>
    </xdr:from>
    <xdr:to>
      <xdr:col>50</xdr:col>
      <xdr:colOff>165100</xdr:colOff>
      <xdr:row>63</xdr:row>
      <xdr:rowOff>133404</xdr:rowOff>
    </xdr:to>
    <xdr:sp macro="" textlink="">
      <xdr:nvSpPr>
        <xdr:cNvPr id="249" name="楕円 248"/>
        <xdr:cNvSpPr/>
      </xdr:nvSpPr>
      <xdr:spPr>
        <a:xfrm>
          <a:off x="9588500" y="1083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78773</xdr:rowOff>
    </xdr:from>
    <xdr:to>
      <xdr:col>55</xdr:col>
      <xdr:colOff>0</xdr:colOff>
      <xdr:row>63</xdr:row>
      <xdr:rowOff>82604</xdr:rowOff>
    </xdr:to>
    <xdr:cxnSp macro="">
      <xdr:nvCxnSpPr>
        <xdr:cNvPr id="250" name="直線コネクタ 249"/>
        <xdr:cNvCxnSpPr/>
      </xdr:nvCxnSpPr>
      <xdr:spPr>
        <a:xfrm flipV="1">
          <a:off x="9639300" y="10880123"/>
          <a:ext cx="838200" cy="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33516</xdr:rowOff>
    </xdr:from>
    <xdr:to>
      <xdr:col>46</xdr:col>
      <xdr:colOff>38100</xdr:colOff>
      <xdr:row>63</xdr:row>
      <xdr:rowOff>135116</xdr:rowOff>
    </xdr:to>
    <xdr:sp macro="" textlink="">
      <xdr:nvSpPr>
        <xdr:cNvPr id="251" name="楕円 250"/>
        <xdr:cNvSpPr/>
      </xdr:nvSpPr>
      <xdr:spPr>
        <a:xfrm>
          <a:off x="8699500" y="1083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82604</xdr:rowOff>
    </xdr:from>
    <xdr:to>
      <xdr:col>50</xdr:col>
      <xdr:colOff>114300</xdr:colOff>
      <xdr:row>63</xdr:row>
      <xdr:rowOff>84316</xdr:rowOff>
    </xdr:to>
    <xdr:cxnSp macro="">
      <xdr:nvCxnSpPr>
        <xdr:cNvPr id="252" name="直線コネクタ 251"/>
        <xdr:cNvCxnSpPr/>
      </xdr:nvCxnSpPr>
      <xdr:spPr>
        <a:xfrm flipV="1">
          <a:off x="8750300" y="10883954"/>
          <a:ext cx="889000" cy="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37102</xdr:rowOff>
    </xdr:from>
    <xdr:to>
      <xdr:col>41</xdr:col>
      <xdr:colOff>101600</xdr:colOff>
      <xdr:row>63</xdr:row>
      <xdr:rowOff>138702</xdr:rowOff>
    </xdr:to>
    <xdr:sp macro="" textlink="">
      <xdr:nvSpPr>
        <xdr:cNvPr id="253" name="楕円 252"/>
        <xdr:cNvSpPr/>
      </xdr:nvSpPr>
      <xdr:spPr>
        <a:xfrm>
          <a:off x="7810500" y="1083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84316</xdr:rowOff>
    </xdr:from>
    <xdr:to>
      <xdr:col>45</xdr:col>
      <xdr:colOff>177800</xdr:colOff>
      <xdr:row>63</xdr:row>
      <xdr:rowOff>87902</xdr:rowOff>
    </xdr:to>
    <xdr:cxnSp macro="">
      <xdr:nvCxnSpPr>
        <xdr:cNvPr id="254" name="直線コネクタ 253"/>
        <xdr:cNvCxnSpPr/>
      </xdr:nvCxnSpPr>
      <xdr:spPr>
        <a:xfrm flipV="1">
          <a:off x="7861300" y="10885666"/>
          <a:ext cx="889000" cy="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39574</xdr:rowOff>
    </xdr:from>
    <xdr:to>
      <xdr:col>36</xdr:col>
      <xdr:colOff>165100</xdr:colOff>
      <xdr:row>63</xdr:row>
      <xdr:rowOff>141174</xdr:rowOff>
    </xdr:to>
    <xdr:sp macro="" textlink="">
      <xdr:nvSpPr>
        <xdr:cNvPr id="255" name="楕円 254"/>
        <xdr:cNvSpPr/>
      </xdr:nvSpPr>
      <xdr:spPr>
        <a:xfrm>
          <a:off x="6921500" y="1084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87902</xdr:rowOff>
    </xdr:from>
    <xdr:to>
      <xdr:col>41</xdr:col>
      <xdr:colOff>50800</xdr:colOff>
      <xdr:row>63</xdr:row>
      <xdr:rowOff>90374</xdr:rowOff>
    </xdr:to>
    <xdr:cxnSp macro="">
      <xdr:nvCxnSpPr>
        <xdr:cNvPr id="256" name="直線コネクタ 255"/>
        <xdr:cNvCxnSpPr/>
      </xdr:nvCxnSpPr>
      <xdr:spPr>
        <a:xfrm flipV="1">
          <a:off x="6972300" y="10889252"/>
          <a:ext cx="889000" cy="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139257</xdr:rowOff>
    </xdr:from>
    <xdr:ext cx="599010" cy="259045"/>
    <xdr:sp macro="" textlink="">
      <xdr:nvSpPr>
        <xdr:cNvPr id="257" name="n_1aveValue【橋りょう・トンネル】&#10;一人当たり有形固定資産（償却資産）額"/>
        <xdr:cNvSpPr txBox="1"/>
      </xdr:nvSpPr>
      <xdr:spPr>
        <a:xfrm>
          <a:off x="9327095" y="10597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147843</xdr:rowOff>
    </xdr:from>
    <xdr:ext cx="599010" cy="259045"/>
    <xdr:sp macro="" textlink="">
      <xdr:nvSpPr>
        <xdr:cNvPr id="258" name="n_2aveValue【橋りょう・トンネル】&#10;一人当たり有形固定資産（償却資産）額"/>
        <xdr:cNvSpPr txBox="1"/>
      </xdr:nvSpPr>
      <xdr:spPr>
        <a:xfrm>
          <a:off x="8450795" y="10949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151347</xdr:rowOff>
    </xdr:from>
    <xdr:ext cx="599010" cy="259045"/>
    <xdr:sp macro="" textlink="">
      <xdr:nvSpPr>
        <xdr:cNvPr id="259" name="n_3aveValue【橋りょう・トンネル】&#10;一人当たり有形固定資産（償却資産）額"/>
        <xdr:cNvSpPr txBox="1"/>
      </xdr:nvSpPr>
      <xdr:spPr>
        <a:xfrm>
          <a:off x="7561795" y="10952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156529</xdr:rowOff>
    </xdr:from>
    <xdr:ext cx="599010" cy="259045"/>
    <xdr:sp macro="" textlink="">
      <xdr:nvSpPr>
        <xdr:cNvPr id="260" name="n_4aveValue【橋りょう・トンネル】&#10;一人当たり有形固定資産（償却資産）額"/>
        <xdr:cNvSpPr txBox="1"/>
      </xdr:nvSpPr>
      <xdr:spPr>
        <a:xfrm>
          <a:off x="6672795" y="10957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124531</xdr:rowOff>
    </xdr:from>
    <xdr:ext cx="599010" cy="259045"/>
    <xdr:sp macro="" textlink="">
      <xdr:nvSpPr>
        <xdr:cNvPr id="261" name="n_1mainValue【橋りょう・トンネル】&#10;一人当たり有形固定資産（償却資産）額"/>
        <xdr:cNvSpPr txBox="1"/>
      </xdr:nvSpPr>
      <xdr:spPr>
        <a:xfrm>
          <a:off x="9327095" y="10925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151643</xdr:rowOff>
    </xdr:from>
    <xdr:ext cx="599010" cy="259045"/>
    <xdr:sp macro="" textlink="">
      <xdr:nvSpPr>
        <xdr:cNvPr id="262" name="n_2mainValue【橋りょう・トンネル】&#10;一人当たり有形固定資産（償却資産）額"/>
        <xdr:cNvSpPr txBox="1"/>
      </xdr:nvSpPr>
      <xdr:spPr>
        <a:xfrm>
          <a:off x="8450795" y="10610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155229</xdr:rowOff>
    </xdr:from>
    <xdr:ext cx="599010" cy="259045"/>
    <xdr:sp macro="" textlink="">
      <xdr:nvSpPr>
        <xdr:cNvPr id="263" name="n_3mainValue【橋りょう・トンネル】&#10;一人当たり有形固定資産（償却資産）額"/>
        <xdr:cNvSpPr txBox="1"/>
      </xdr:nvSpPr>
      <xdr:spPr>
        <a:xfrm>
          <a:off x="7561795" y="10613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157701</xdr:rowOff>
    </xdr:from>
    <xdr:ext cx="599010" cy="259045"/>
    <xdr:sp macro="" textlink="">
      <xdr:nvSpPr>
        <xdr:cNvPr id="264" name="n_4mainValue【橋りょう・トンネル】&#10;一人当たり有形固定資産（償却資産）額"/>
        <xdr:cNvSpPr txBox="1"/>
      </xdr:nvSpPr>
      <xdr:spPr>
        <a:xfrm>
          <a:off x="6672795" y="10616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168729</xdr:rowOff>
    </xdr:to>
    <xdr:cxnSp macro="">
      <xdr:nvCxnSpPr>
        <xdr:cNvPr id="290" name="直線コネクタ 289"/>
        <xdr:cNvCxnSpPr/>
      </xdr:nvCxnSpPr>
      <xdr:spPr>
        <a:xfrm flipV="1">
          <a:off x="4634865" y="1341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340478" cy="259045"/>
    <xdr:sp macro="" textlink="">
      <xdr:nvSpPr>
        <xdr:cNvPr id="293" name="【公営住宅】&#10;有形固定資産減価償却率最大値テキスト"/>
        <xdr:cNvSpPr txBox="1"/>
      </xdr:nvSpPr>
      <xdr:spPr>
        <a:xfrm>
          <a:off x="4673600" y="1318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94" name="直線コネクタ 293"/>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31041</xdr:rowOff>
    </xdr:from>
    <xdr:ext cx="405111" cy="259045"/>
    <xdr:sp macro="" textlink="">
      <xdr:nvSpPr>
        <xdr:cNvPr id="295" name="【公営住宅】&#10;有形固定資産減価償却率平均値テキスト"/>
        <xdr:cNvSpPr txBox="1"/>
      </xdr:nvSpPr>
      <xdr:spPr>
        <a:xfrm>
          <a:off x="4673600" y="14261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52614</xdr:rowOff>
    </xdr:from>
    <xdr:to>
      <xdr:col>24</xdr:col>
      <xdr:colOff>114300</xdr:colOff>
      <xdr:row>83</xdr:row>
      <xdr:rowOff>154214</xdr:rowOff>
    </xdr:to>
    <xdr:sp macro="" textlink="">
      <xdr:nvSpPr>
        <xdr:cNvPr id="296" name="フローチャート: 判断 295"/>
        <xdr:cNvSpPr/>
      </xdr:nvSpPr>
      <xdr:spPr>
        <a:xfrm>
          <a:off x="45847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37919</xdr:rowOff>
    </xdr:from>
    <xdr:to>
      <xdr:col>20</xdr:col>
      <xdr:colOff>38100</xdr:colOff>
      <xdr:row>83</xdr:row>
      <xdr:rowOff>139519</xdr:rowOff>
    </xdr:to>
    <xdr:sp macro="" textlink="">
      <xdr:nvSpPr>
        <xdr:cNvPr id="297" name="フローチャート: 判断 296"/>
        <xdr:cNvSpPr/>
      </xdr:nvSpPr>
      <xdr:spPr>
        <a:xfrm>
          <a:off x="3746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29755</xdr:rowOff>
    </xdr:from>
    <xdr:to>
      <xdr:col>15</xdr:col>
      <xdr:colOff>101600</xdr:colOff>
      <xdr:row>83</xdr:row>
      <xdr:rowOff>131355</xdr:rowOff>
    </xdr:to>
    <xdr:sp macro="" textlink="">
      <xdr:nvSpPr>
        <xdr:cNvPr id="298" name="フローチャート: 判断 297"/>
        <xdr:cNvSpPr/>
      </xdr:nvSpPr>
      <xdr:spPr>
        <a:xfrm>
          <a:off x="2857500" y="1426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21589</xdr:rowOff>
    </xdr:from>
    <xdr:to>
      <xdr:col>10</xdr:col>
      <xdr:colOff>165100</xdr:colOff>
      <xdr:row>83</xdr:row>
      <xdr:rowOff>123189</xdr:rowOff>
    </xdr:to>
    <xdr:sp macro="" textlink="">
      <xdr:nvSpPr>
        <xdr:cNvPr id="299" name="フローチャート: 判断 298"/>
        <xdr:cNvSpPr/>
      </xdr:nvSpPr>
      <xdr:spPr>
        <a:xfrm>
          <a:off x="1968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158750</xdr:rowOff>
    </xdr:from>
    <xdr:to>
      <xdr:col>6</xdr:col>
      <xdr:colOff>38100</xdr:colOff>
      <xdr:row>83</xdr:row>
      <xdr:rowOff>88900</xdr:rowOff>
    </xdr:to>
    <xdr:sp macro="" textlink="">
      <xdr:nvSpPr>
        <xdr:cNvPr id="300" name="フローチャート: 判断 299"/>
        <xdr:cNvSpPr/>
      </xdr:nvSpPr>
      <xdr:spPr>
        <a:xfrm>
          <a:off x="1079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166914</xdr:rowOff>
    </xdr:from>
    <xdr:to>
      <xdr:col>24</xdr:col>
      <xdr:colOff>114300</xdr:colOff>
      <xdr:row>81</xdr:row>
      <xdr:rowOff>97064</xdr:rowOff>
    </xdr:to>
    <xdr:sp macro="" textlink="">
      <xdr:nvSpPr>
        <xdr:cNvPr id="306" name="楕円 305"/>
        <xdr:cNvSpPr/>
      </xdr:nvSpPr>
      <xdr:spPr>
        <a:xfrm>
          <a:off x="4584700" y="1388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18341</xdr:rowOff>
    </xdr:from>
    <xdr:ext cx="405111" cy="259045"/>
    <xdr:sp macro="" textlink="">
      <xdr:nvSpPr>
        <xdr:cNvPr id="307" name="【公営住宅】&#10;有形固定資産減価償却率該当値テキスト"/>
        <xdr:cNvSpPr txBox="1"/>
      </xdr:nvSpPr>
      <xdr:spPr>
        <a:xfrm>
          <a:off x="4673600" y="13734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135889</xdr:rowOff>
    </xdr:from>
    <xdr:to>
      <xdr:col>20</xdr:col>
      <xdr:colOff>38100</xdr:colOff>
      <xdr:row>81</xdr:row>
      <xdr:rowOff>66039</xdr:rowOff>
    </xdr:to>
    <xdr:sp macro="" textlink="">
      <xdr:nvSpPr>
        <xdr:cNvPr id="308" name="楕円 307"/>
        <xdr:cNvSpPr/>
      </xdr:nvSpPr>
      <xdr:spPr>
        <a:xfrm>
          <a:off x="37465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15239</xdr:rowOff>
    </xdr:from>
    <xdr:to>
      <xdr:col>24</xdr:col>
      <xdr:colOff>63500</xdr:colOff>
      <xdr:row>81</xdr:row>
      <xdr:rowOff>46264</xdr:rowOff>
    </xdr:to>
    <xdr:cxnSp macro="">
      <xdr:nvCxnSpPr>
        <xdr:cNvPr id="309" name="直線コネクタ 308"/>
        <xdr:cNvCxnSpPr/>
      </xdr:nvCxnSpPr>
      <xdr:spPr>
        <a:xfrm>
          <a:off x="3797300" y="13902689"/>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106499</xdr:rowOff>
    </xdr:from>
    <xdr:to>
      <xdr:col>15</xdr:col>
      <xdr:colOff>101600</xdr:colOff>
      <xdr:row>81</xdr:row>
      <xdr:rowOff>36649</xdr:rowOff>
    </xdr:to>
    <xdr:sp macro="" textlink="">
      <xdr:nvSpPr>
        <xdr:cNvPr id="310" name="楕円 309"/>
        <xdr:cNvSpPr/>
      </xdr:nvSpPr>
      <xdr:spPr>
        <a:xfrm>
          <a:off x="2857500" y="1382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157299</xdr:rowOff>
    </xdr:from>
    <xdr:to>
      <xdr:col>19</xdr:col>
      <xdr:colOff>177800</xdr:colOff>
      <xdr:row>81</xdr:row>
      <xdr:rowOff>15239</xdr:rowOff>
    </xdr:to>
    <xdr:cxnSp macro="">
      <xdr:nvCxnSpPr>
        <xdr:cNvPr id="311" name="直線コネクタ 310"/>
        <xdr:cNvCxnSpPr/>
      </xdr:nvCxnSpPr>
      <xdr:spPr>
        <a:xfrm>
          <a:off x="2908300" y="13873299"/>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106499</xdr:rowOff>
    </xdr:from>
    <xdr:to>
      <xdr:col>10</xdr:col>
      <xdr:colOff>165100</xdr:colOff>
      <xdr:row>81</xdr:row>
      <xdr:rowOff>36649</xdr:rowOff>
    </xdr:to>
    <xdr:sp macro="" textlink="">
      <xdr:nvSpPr>
        <xdr:cNvPr id="312" name="楕円 311"/>
        <xdr:cNvSpPr/>
      </xdr:nvSpPr>
      <xdr:spPr>
        <a:xfrm>
          <a:off x="1968500" y="1382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157299</xdr:rowOff>
    </xdr:from>
    <xdr:to>
      <xdr:col>15</xdr:col>
      <xdr:colOff>50800</xdr:colOff>
      <xdr:row>80</xdr:row>
      <xdr:rowOff>157299</xdr:rowOff>
    </xdr:to>
    <xdr:cxnSp macro="">
      <xdr:nvCxnSpPr>
        <xdr:cNvPr id="313" name="直線コネクタ 312"/>
        <xdr:cNvCxnSpPr/>
      </xdr:nvCxnSpPr>
      <xdr:spPr>
        <a:xfrm>
          <a:off x="2019300" y="1387329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46082</xdr:rowOff>
    </xdr:from>
    <xdr:to>
      <xdr:col>6</xdr:col>
      <xdr:colOff>38100</xdr:colOff>
      <xdr:row>80</xdr:row>
      <xdr:rowOff>147682</xdr:rowOff>
    </xdr:to>
    <xdr:sp macro="" textlink="">
      <xdr:nvSpPr>
        <xdr:cNvPr id="314" name="楕円 313"/>
        <xdr:cNvSpPr/>
      </xdr:nvSpPr>
      <xdr:spPr>
        <a:xfrm>
          <a:off x="1079500" y="1376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96882</xdr:rowOff>
    </xdr:from>
    <xdr:to>
      <xdr:col>10</xdr:col>
      <xdr:colOff>114300</xdr:colOff>
      <xdr:row>80</xdr:row>
      <xdr:rowOff>157299</xdr:rowOff>
    </xdr:to>
    <xdr:cxnSp macro="">
      <xdr:nvCxnSpPr>
        <xdr:cNvPr id="315" name="直線コネクタ 314"/>
        <xdr:cNvCxnSpPr/>
      </xdr:nvCxnSpPr>
      <xdr:spPr>
        <a:xfrm>
          <a:off x="1130300" y="13812882"/>
          <a:ext cx="889000" cy="6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130646</xdr:rowOff>
    </xdr:from>
    <xdr:ext cx="405111" cy="259045"/>
    <xdr:sp macro="" textlink="">
      <xdr:nvSpPr>
        <xdr:cNvPr id="316" name="n_1aveValue【公営住宅】&#10;有形固定資産減価償却率"/>
        <xdr:cNvSpPr txBox="1"/>
      </xdr:nvSpPr>
      <xdr:spPr>
        <a:xfrm>
          <a:off x="35820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122482</xdr:rowOff>
    </xdr:from>
    <xdr:ext cx="405111" cy="259045"/>
    <xdr:sp macro="" textlink="">
      <xdr:nvSpPr>
        <xdr:cNvPr id="317" name="n_2aveValue【公営住宅】&#10;有形固定資産減価償却率"/>
        <xdr:cNvSpPr txBox="1"/>
      </xdr:nvSpPr>
      <xdr:spPr>
        <a:xfrm>
          <a:off x="2705744" y="1435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114316</xdr:rowOff>
    </xdr:from>
    <xdr:ext cx="405111" cy="259045"/>
    <xdr:sp macro="" textlink="">
      <xdr:nvSpPr>
        <xdr:cNvPr id="318" name="n_3aveValue【公営住宅】&#10;有形固定資産減価償却率"/>
        <xdr:cNvSpPr txBox="1"/>
      </xdr:nvSpPr>
      <xdr:spPr>
        <a:xfrm>
          <a:off x="1816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80027</xdr:rowOff>
    </xdr:from>
    <xdr:ext cx="405111" cy="259045"/>
    <xdr:sp macro="" textlink="">
      <xdr:nvSpPr>
        <xdr:cNvPr id="319" name="n_4aveValue【公営住宅】&#10;有形固定資産減価償却率"/>
        <xdr:cNvSpPr txBox="1"/>
      </xdr:nvSpPr>
      <xdr:spPr>
        <a:xfrm>
          <a:off x="927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82566</xdr:rowOff>
    </xdr:from>
    <xdr:ext cx="405111" cy="259045"/>
    <xdr:sp macro="" textlink="">
      <xdr:nvSpPr>
        <xdr:cNvPr id="320" name="n_1mainValue【公営住宅】&#10;有形固定資産減価償却率"/>
        <xdr:cNvSpPr txBox="1"/>
      </xdr:nvSpPr>
      <xdr:spPr>
        <a:xfrm>
          <a:off x="35820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53176</xdr:rowOff>
    </xdr:from>
    <xdr:ext cx="405111" cy="259045"/>
    <xdr:sp macro="" textlink="">
      <xdr:nvSpPr>
        <xdr:cNvPr id="321" name="n_2mainValue【公営住宅】&#10;有形固定資産減価償却率"/>
        <xdr:cNvSpPr txBox="1"/>
      </xdr:nvSpPr>
      <xdr:spPr>
        <a:xfrm>
          <a:off x="2705744" y="13597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53176</xdr:rowOff>
    </xdr:from>
    <xdr:ext cx="405111" cy="259045"/>
    <xdr:sp macro="" textlink="">
      <xdr:nvSpPr>
        <xdr:cNvPr id="322" name="n_3mainValue【公営住宅】&#10;有形固定資産減価償却率"/>
        <xdr:cNvSpPr txBox="1"/>
      </xdr:nvSpPr>
      <xdr:spPr>
        <a:xfrm>
          <a:off x="1816744" y="13597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164209</xdr:rowOff>
    </xdr:from>
    <xdr:ext cx="405111" cy="259045"/>
    <xdr:sp macro="" textlink="">
      <xdr:nvSpPr>
        <xdr:cNvPr id="323" name="n_4mainValue【公営住宅】&#10;有形固定資産減価償却率"/>
        <xdr:cNvSpPr txBox="1"/>
      </xdr:nvSpPr>
      <xdr:spPr>
        <a:xfrm>
          <a:off x="927744" y="13537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9" name="テキスト ボックス 338"/>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41" name="テキスト ボックス 340"/>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3" name="テキスト ボックス 342"/>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152857</xdr:rowOff>
    </xdr:from>
    <xdr:to>
      <xdr:col>54</xdr:col>
      <xdr:colOff>189865</xdr:colOff>
      <xdr:row>86</xdr:row>
      <xdr:rowOff>107290</xdr:rowOff>
    </xdr:to>
    <xdr:cxnSp macro="">
      <xdr:nvCxnSpPr>
        <xdr:cNvPr id="347" name="直線コネクタ 346"/>
        <xdr:cNvCxnSpPr/>
      </xdr:nvCxnSpPr>
      <xdr:spPr>
        <a:xfrm flipV="1">
          <a:off x="10476865" y="13525957"/>
          <a:ext cx="0" cy="1326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111117</xdr:rowOff>
    </xdr:from>
    <xdr:ext cx="469744" cy="259045"/>
    <xdr:sp macro="" textlink="">
      <xdr:nvSpPr>
        <xdr:cNvPr id="348" name="【公営住宅】&#10;一人当たり面積最小値テキスト"/>
        <xdr:cNvSpPr txBox="1"/>
      </xdr:nvSpPr>
      <xdr:spPr>
        <a:xfrm>
          <a:off x="10515600" y="1485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107290</xdr:rowOff>
    </xdr:from>
    <xdr:to>
      <xdr:col>55</xdr:col>
      <xdr:colOff>88900</xdr:colOff>
      <xdr:row>86</xdr:row>
      <xdr:rowOff>107290</xdr:rowOff>
    </xdr:to>
    <xdr:cxnSp macro="">
      <xdr:nvCxnSpPr>
        <xdr:cNvPr id="349" name="直線コネクタ 348"/>
        <xdr:cNvCxnSpPr/>
      </xdr:nvCxnSpPr>
      <xdr:spPr>
        <a:xfrm>
          <a:off x="10388600" y="1485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99534</xdr:rowOff>
    </xdr:from>
    <xdr:ext cx="534377" cy="259045"/>
    <xdr:sp macro="" textlink="">
      <xdr:nvSpPr>
        <xdr:cNvPr id="350" name="【公営住宅】&#10;一人当たり面積最大値テキスト"/>
        <xdr:cNvSpPr txBox="1"/>
      </xdr:nvSpPr>
      <xdr:spPr>
        <a:xfrm>
          <a:off x="10515600" y="1330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152857</xdr:rowOff>
    </xdr:from>
    <xdr:to>
      <xdr:col>55</xdr:col>
      <xdr:colOff>88900</xdr:colOff>
      <xdr:row>78</xdr:row>
      <xdr:rowOff>152857</xdr:rowOff>
    </xdr:to>
    <xdr:cxnSp macro="">
      <xdr:nvCxnSpPr>
        <xdr:cNvPr id="351" name="直線コネクタ 350"/>
        <xdr:cNvCxnSpPr/>
      </xdr:nvCxnSpPr>
      <xdr:spPr>
        <a:xfrm>
          <a:off x="10388600" y="1352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38371</xdr:rowOff>
    </xdr:from>
    <xdr:ext cx="469744" cy="259045"/>
    <xdr:sp macro="" textlink="">
      <xdr:nvSpPr>
        <xdr:cNvPr id="352" name="【公営住宅】&#10;一人当たり面積平均値テキスト"/>
        <xdr:cNvSpPr txBox="1"/>
      </xdr:nvSpPr>
      <xdr:spPr>
        <a:xfrm>
          <a:off x="10515600" y="144401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15494</xdr:rowOff>
    </xdr:from>
    <xdr:to>
      <xdr:col>55</xdr:col>
      <xdr:colOff>50800</xdr:colOff>
      <xdr:row>85</xdr:row>
      <xdr:rowOff>117094</xdr:rowOff>
    </xdr:to>
    <xdr:sp macro="" textlink="">
      <xdr:nvSpPr>
        <xdr:cNvPr id="353" name="フローチャート: 判断 352"/>
        <xdr:cNvSpPr/>
      </xdr:nvSpPr>
      <xdr:spPr>
        <a:xfrm>
          <a:off x="10426700" y="145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9931</xdr:rowOff>
    </xdr:from>
    <xdr:to>
      <xdr:col>50</xdr:col>
      <xdr:colOff>165100</xdr:colOff>
      <xdr:row>85</xdr:row>
      <xdr:rowOff>111531</xdr:rowOff>
    </xdr:to>
    <xdr:sp macro="" textlink="">
      <xdr:nvSpPr>
        <xdr:cNvPr id="354" name="フローチャート: 判断 353"/>
        <xdr:cNvSpPr/>
      </xdr:nvSpPr>
      <xdr:spPr>
        <a:xfrm>
          <a:off x="9588500" y="1458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24104</xdr:rowOff>
    </xdr:from>
    <xdr:to>
      <xdr:col>46</xdr:col>
      <xdr:colOff>38100</xdr:colOff>
      <xdr:row>85</xdr:row>
      <xdr:rowOff>125704</xdr:rowOff>
    </xdr:to>
    <xdr:sp macro="" textlink="">
      <xdr:nvSpPr>
        <xdr:cNvPr id="355" name="フローチャート: 判断 354"/>
        <xdr:cNvSpPr/>
      </xdr:nvSpPr>
      <xdr:spPr>
        <a:xfrm>
          <a:off x="8699500" y="14597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46507</xdr:rowOff>
    </xdr:from>
    <xdr:to>
      <xdr:col>41</xdr:col>
      <xdr:colOff>101600</xdr:colOff>
      <xdr:row>85</xdr:row>
      <xdr:rowOff>148107</xdr:rowOff>
    </xdr:to>
    <xdr:sp macro="" textlink="">
      <xdr:nvSpPr>
        <xdr:cNvPr id="356" name="フローチャート: 判断 355"/>
        <xdr:cNvSpPr/>
      </xdr:nvSpPr>
      <xdr:spPr>
        <a:xfrm>
          <a:off x="7810500" y="1461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36297</xdr:rowOff>
    </xdr:from>
    <xdr:to>
      <xdr:col>36</xdr:col>
      <xdr:colOff>165100</xdr:colOff>
      <xdr:row>85</xdr:row>
      <xdr:rowOff>137897</xdr:rowOff>
    </xdr:to>
    <xdr:sp macro="" textlink="">
      <xdr:nvSpPr>
        <xdr:cNvPr id="357" name="フローチャート: 判断 356"/>
        <xdr:cNvSpPr/>
      </xdr:nvSpPr>
      <xdr:spPr>
        <a:xfrm>
          <a:off x="6921500" y="1460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43231</xdr:rowOff>
    </xdr:from>
    <xdr:to>
      <xdr:col>55</xdr:col>
      <xdr:colOff>50800</xdr:colOff>
      <xdr:row>86</xdr:row>
      <xdr:rowOff>144831</xdr:rowOff>
    </xdr:to>
    <xdr:sp macro="" textlink="">
      <xdr:nvSpPr>
        <xdr:cNvPr id="363" name="楕円 362"/>
        <xdr:cNvSpPr/>
      </xdr:nvSpPr>
      <xdr:spPr>
        <a:xfrm>
          <a:off x="10426700" y="1478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129608</xdr:rowOff>
    </xdr:from>
    <xdr:ext cx="469744" cy="259045"/>
    <xdr:sp macro="" textlink="">
      <xdr:nvSpPr>
        <xdr:cNvPr id="364" name="【公営住宅】&#10;一人当たり面積該当値テキスト"/>
        <xdr:cNvSpPr txBox="1"/>
      </xdr:nvSpPr>
      <xdr:spPr>
        <a:xfrm>
          <a:off x="10515600" y="1470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43687</xdr:rowOff>
    </xdr:from>
    <xdr:to>
      <xdr:col>50</xdr:col>
      <xdr:colOff>165100</xdr:colOff>
      <xdr:row>86</xdr:row>
      <xdr:rowOff>145287</xdr:rowOff>
    </xdr:to>
    <xdr:sp macro="" textlink="">
      <xdr:nvSpPr>
        <xdr:cNvPr id="365" name="楕円 364"/>
        <xdr:cNvSpPr/>
      </xdr:nvSpPr>
      <xdr:spPr>
        <a:xfrm>
          <a:off x="9588500" y="1478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94031</xdr:rowOff>
    </xdr:from>
    <xdr:to>
      <xdr:col>55</xdr:col>
      <xdr:colOff>0</xdr:colOff>
      <xdr:row>86</xdr:row>
      <xdr:rowOff>94487</xdr:rowOff>
    </xdr:to>
    <xdr:cxnSp macro="">
      <xdr:nvCxnSpPr>
        <xdr:cNvPr id="366" name="直線コネクタ 365"/>
        <xdr:cNvCxnSpPr/>
      </xdr:nvCxnSpPr>
      <xdr:spPr>
        <a:xfrm flipV="1">
          <a:off x="9639300" y="14838731"/>
          <a:ext cx="8382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43917</xdr:rowOff>
    </xdr:from>
    <xdr:to>
      <xdr:col>46</xdr:col>
      <xdr:colOff>38100</xdr:colOff>
      <xdr:row>86</xdr:row>
      <xdr:rowOff>145517</xdr:rowOff>
    </xdr:to>
    <xdr:sp macro="" textlink="">
      <xdr:nvSpPr>
        <xdr:cNvPr id="367" name="楕円 366"/>
        <xdr:cNvSpPr/>
      </xdr:nvSpPr>
      <xdr:spPr>
        <a:xfrm>
          <a:off x="8699500" y="1478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94487</xdr:rowOff>
    </xdr:from>
    <xdr:to>
      <xdr:col>50</xdr:col>
      <xdr:colOff>114300</xdr:colOff>
      <xdr:row>86</xdr:row>
      <xdr:rowOff>94717</xdr:rowOff>
    </xdr:to>
    <xdr:cxnSp macro="">
      <xdr:nvCxnSpPr>
        <xdr:cNvPr id="368" name="直線コネクタ 367"/>
        <xdr:cNvCxnSpPr/>
      </xdr:nvCxnSpPr>
      <xdr:spPr>
        <a:xfrm flipV="1">
          <a:off x="8750300" y="14839187"/>
          <a:ext cx="8890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44298</xdr:rowOff>
    </xdr:from>
    <xdr:to>
      <xdr:col>41</xdr:col>
      <xdr:colOff>101600</xdr:colOff>
      <xdr:row>86</xdr:row>
      <xdr:rowOff>145898</xdr:rowOff>
    </xdr:to>
    <xdr:sp macro="" textlink="">
      <xdr:nvSpPr>
        <xdr:cNvPr id="369" name="楕円 368"/>
        <xdr:cNvSpPr/>
      </xdr:nvSpPr>
      <xdr:spPr>
        <a:xfrm>
          <a:off x="7810500" y="1478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94717</xdr:rowOff>
    </xdr:from>
    <xdr:to>
      <xdr:col>45</xdr:col>
      <xdr:colOff>177800</xdr:colOff>
      <xdr:row>86</xdr:row>
      <xdr:rowOff>95098</xdr:rowOff>
    </xdr:to>
    <xdr:cxnSp macro="">
      <xdr:nvCxnSpPr>
        <xdr:cNvPr id="370" name="直線コネクタ 369"/>
        <xdr:cNvCxnSpPr/>
      </xdr:nvCxnSpPr>
      <xdr:spPr>
        <a:xfrm flipV="1">
          <a:off x="7861300" y="14839417"/>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44602</xdr:rowOff>
    </xdr:from>
    <xdr:to>
      <xdr:col>36</xdr:col>
      <xdr:colOff>165100</xdr:colOff>
      <xdr:row>86</xdr:row>
      <xdr:rowOff>146202</xdr:rowOff>
    </xdr:to>
    <xdr:sp macro="" textlink="">
      <xdr:nvSpPr>
        <xdr:cNvPr id="371" name="楕円 370"/>
        <xdr:cNvSpPr/>
      </xdr:nvSpPr>
      <xdr:spPr>
        <a:xfrm>
          <a:off x="6921500" y="147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95098</xdr:rowOff>
    </xdr:from>
    <xdr:to>
      <xdr:col>41</xdr:col>
      <xdr:colOff>50800</xdr:colOff>
      <xdr:row>86</xdr:row>
      <xdr:rowOff>95402</xdr:rowOff>
    </xdr:to>
    <xdr:cxnSp macro="">
      <xdr:nvCxnSpPr>
        <xdr:cNvPr id="372" name="直線コネクタ 371"/>
        <xdr:cNvCxnSpPr/>
      </xdr:nvCxnSpPr>
      <xdr:spPr>
        <a:xfrm flipV="1">
          <a:off x="6972300" y="14839798"/>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128058</xdr:rowOff>
    </xdr:from>
    <xdr:ext cx="469744" cy="259045"/>
    <xdr:sp macro="" textlink="">
      <xdr:nvSpPr>
        <xdr:cNvPr id="373" name="n_1aveValue【公営住宅】&#10;一人当たり面積"/>
        <xdr:cNvSpPr txBox="1"/>
      </xdr:nvSpPr>
      <xdr:spPr>
        <a:xfrm>
          <a:off x="9391727" y="1435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142231</xdr:rowOff>
    </xdr:from>
    <xdr:ext cx="469744" cy="259045"/>
    <xdr:sp macro="" textlink="">
      <xdr:nvSpPr>
        <xdr:cNvPr id="374" name="n_2aveValue【公営住宅】&#10;一人当たり面積"/>
        <xdr:cNvSpPr txBox="1"/>
      </xdr:nvSpPr>
      <xdr:spPr>
        <a:xfrm>
          <a:off x="8515427" y="14372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164634</xdr:rowOff>
    </xdr:from>
    <xdr:ext cx="469744" cy="259045"/>
    <xdr:sp macro="" textlink="">
      <xdr:nvSpPr>
        <xdr:cNvPr id="375" name="n_3aveValue【公営住宅】&#10;一人当たり面積"/>
        <xdr:cNvSpPr txBox="1"/>
      </xdr:nvSpPr>
      <xdr:spPr>
        <a:xfrm>
          <a:off x="7626427" y="143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154424</xdr:rowOff>
    </xdr:from>
    <xdr:ext cx="469744" cy="259045"/>
    <xdr:sp macro="" textlink="">
      <xdr:nvSpPr>
        <xdr:cNvPr id="376" name="n_4aveValue【公営住宅】&#10;一人当たり面積"/>
        <xdr:cNvSpPr txBox="1"/>
      </xdr:nvSpPr>
      <xdr:spPr>
        <a:xfrm>
          <a:off x="6737427" y="1438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136414</xdr:rowOff>
    </xdr:from>
    <xdr:ext cx="469744" cy="259045"/>
    <xdr:sp macro="" textlink="">
      <xdr:nvSpPr>
        <xdr:cNvPr id="377" name="n_1mainValue【公営住宅】&#10;一人当たり面積"/>
        <xdr:cNvSpPr txBox="1"/>
      </xdr:nvSpPr>
      <xdr:spPr>
        <a:xfrm>
          <a:off x="9391727" y="14881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136644</xdr:rowOff>
    </xdr:from>
    <xdr:ext cx="469744" cy="259045"/>
    <xdr:sp macro="" textlink="">
      <xdr:nvSpPr>
        <xdr:cNvPr id="378" name="n_2mainValue【公営住宅】&#10;一人当たり面積"/>
        <xdr:cNvSpPr txBox="1"/>
      </xdr:nvSpPr>
      <xdr:spPr>
        <a:xfrm>
          <a:off x="8515427" y="14881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137025</xdr:rowOff>
    </xdr:from>
    <xdr:ext cx="469744" cy="259045"/>
    <xdr:sp macro="" textlink="">
      <xdr:nvSpPr>
        <xdr:cNvPr id="379" name="n_3mainValue【公営住宅】&#10;一人当たり面積"/>
        <xdr:cNvSpPr txBox="1"/>
      </xdr:nvSpPr>
      <xdr:spPr>
        <a:xfrm>
          <a:off x="7626427" y="1488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137329</xdr:rowOff>
    </xdr:from>
    <xdr:ext cx="469744" cy="259045"/>
    <xdr:sp macro="" textlink="">
      <xdr:nvSpPr>
        <xdr:cNvPr id="380" name="n_4mainValue【公営住宅】&#10;一人当たり面積"/>
        <xdr:cNvSpPr txBox="1"/>
      </xdr:nvSpPr>
      <xdr:spPr>
        <a:xfrm>
          <a:off x="6737427" y="1488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123553</xdr:rowOff>
    </xdr:from>
    <xdr:to>
      <xdr:col>85</xdr:col>
      <xdr:colOff>126364</xdr:colOff>
      <xdr:row>42</xdr:row>
      <xdr:rowOff>92528</xdr:rowOff>
    </xdr:to>
    <xdr:cxnSp macro="">
      <xdr:nvCxnSpPr>
        <xdr:cNvPr id="422" name="直線コネクタ 421"/>
        <xdr:cNvCxnSpPr/>
      </xdr:nvCxnSpPr>
      <xdr:spPr>
        <a:xfrm flipV="1">
          <a:off x="16318864" y="5781403"/>
          <a:ext cx="0" cy="151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70230</xdr:rowOff>
    </xdr:from>
    <xdr:ext cx="340478" cy="259045"/>
    <xdr:sp macro="" textlink="">
      <xdr:nvSpPr>
        <xdr:cNvPr id="425" name="【認定こども園・幼稚園・保育所】&#10;有形固定資産減価償却率最大値テキスト"/>
        <xdr:cNvSpPr txBox="1"/>
      </xdr:nvSpPr>
      <xdr:spPr>
        <a:xfrm>
          <a:off x="16357600" y="55566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123553</xdr:rowOff>
    </xdr:from>
    <xdr:to>
      <xdr:col>86</xdr:col>
      <xdr:colOff>25400</xdr:colOff>
      <xdr:row>33</xdr:row>
      <xdr:rowOff>123553</xdr:rowOff>
    </xdr:to>
    <xdr:cxnSp macro="">
      <xdr:nvCxnSpPr>
        <xdr:cNvPr id="426" name="直線コネクタ 425"/>
        <xdr:cNvCxnSpPr/>
      </xdr:nvCxnSpPr>
      <xdr:spPr>
        <a:xfrm>
          <a:off x="16230600" y="578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79301</xdr:rowOff>
    </xdr:from>
    <xdr:ext cx="405111" cy="259045"/>
    <xdr:sp macro="" textlink="">
      <xdr:nvSpPr>
        <xdr:cNvPr id="427" name="【認定こども園・幼稚園・保育所】&#10;有形固定資産減価償却率平均値テキスト"/>
        <xdr:cNvSpPr txBox="1"/>
      </xdr:nvSpPr>
      <xdr:spPr>
        <a:xfrm>
          <a:off x="16357600" y="6251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56424</xdr:rowOff>
    </xdr:from>
    <xdr:to>
      <xdr:col>85</xdr:col>
      <xdr:colOff>177800</xdr:colOff>
      <xdr:row>37</xdr:row>
      <xdr:rowOff>158024</xdr:rowOff>
    </xdr:to>
    <xdr:sp macro="" textlink="">
      <xdr:nvSpPr>
        <xdr:cNvPr id="428" name="フローチャート: 判断 427"/>
        <xdr:cNvSpPr/>
      </xdr:nvSpPr>
      <xdr:spPr>
        <a:xfrm>
          <a:off x="16268700" y="64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93980</xdr:rowOff>
    </xdr:from>
    <xdr:to>
      <xdr:col>81</xdr:col>
      <xdr:colOff>101600</xdr:colOff>
      <xdr:row>38</xdr:row>
      <xdr:rowOff>24130</xdr:rowOff>
    </xdr:to>
    <xdr:sp macro="" textlink="">
      <xdr:nvSpPr>
        <xdr:cNvPr id="429" name="フローチャート: 判断 428"/>
        <xdr:cNvSpPr/>
      </xdr:nvSpPr>
      <xdr:spPr>
        <a:xfrm>
          <a:off x="15430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84183</xdr:rowOff>
    </xdr:from>
    <xdr:to>
      <xdr:col>76</xdr:col>
      <xdr:colOff>165100</xdr:colOff>
      <xdr:row>38</xdr:row>
      <xdr:rowOff>14332</xdr:rowOff>
    </xdr:to>
    <xdr:sp macro="" textlink="">
      <xdr:nvSpPr>
        <xdr:cNvPr id="430" name="フローチャート: 判断 429"/>
        <xdr:cNvSpPr/>
      </xdr:nvSpPr>
      <xdr:spPr>
        <a:xfrm>
          <a:off x="14541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113574</xdr:rowOff>
    </xdr:from>
    <xdr:to>
      <xdr:col>72</xdr:col>
      <xdr:colOff>38100</xdr:colOff>
      <xdr:row>38</xdr:row>
      <xdr:rowOff>43724</xdr:rowOff>
    </xdr:to>
    <xdr:sp macro="" textlink="">
      <xdr:nvSpPr>
        <xdr:cNvPr id="431" name="フローチャート: 判断 430"/>
        <xdr:cNvSpPr/>
      </xdr:nvSpPr>
      <xdr:spPr>
        <a:xfrm>
          <a:off x="13652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18869</xdr:rowOff>
    </xdr:from>
    <xdr:to>
      <xdr:col>67</xdr:col>
      <xdr:colOff>101600</xdr:colOff>
      <xdr:row>37</xdr:row>
      <xdr:rowOff>120469</xdr:rowOff>
    </xdr:to>
    <xdr:sp macro="" textlink="">
      <xdr:nvSpPr>
        <xdr:cNvPr id="432" name="フローチャート: 判断 431"/>
        <xdr:cNvSpPr/>
      </xdr:nvSpPr>
      <xdr:spPr>
        <a:xfrm>
          <a:off x="12763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85816</xdr:rowOff>
    </xdr:from>
    <xdr:to>
      <xdr:col>85</xdr:col>
      <xdr:colOff>177800</xdr:colOff>
      <xdr:row>41</xdr:row>
      <xdr:rowOff>15966</xdr:rowOff>
    </xdr:to>
    <xdr:sp macro="" textlink="">
      <xdr:nvSpPr>
        <xdr:cNvPr id="438" name="楕円 437"/>
        <xdr:cNvSpPr/>
      </xdr:nvSpPr>
      <xdr:spPr>
        <a:xfrm>
          <a:off x="16268700" y="694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64243</xdr:rowOff>
    </xdr:from>
    <xdr:ext cx="405111" cy="259045"/>
    <xdr:sp macro="" textlink="">
      <xdr:nvSpPr>
        <xdr:cNvPr id="439" name="【認定こども園・幼稚園・保育所】&#10;有形固定資産減価償却率該当値テキスト"/>
        <xdr:cNvSpPr txBox="1"/>
      </xdr:nvSpPr>
      <xdr:spPr>
        <a:xfrm>
          <a:off x="16357600" y="692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40096</xdr:rowOff>
    </xdr:from>
    <xdr:to>
      <xdr:col>81</xdr:col>
      <xdr:colOff>101600</xdr:colOff>
      <xdr:row>40</xdr:row>
      <xdr:rowOff>141696</xdr:rowOff>
    </xdr:to>
    <xdr:sp macro="" textlink="">
      <xdr:nvSpPr>
        <xdr:cNvPr id="440" name="楕円 439"/>
        <xdr:cNvSpPr/>
      </xdr:nvSpPr>
      <xdr:spPr>
        <a:xfrm>
          <a:off x="15430500" y="689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90896</xdr:rowOff>
    </xdr:from>
    <xdr:to>
      <xdr:col>85</xdr:col>
      <xdr:colOff>127000</xdr:colOff>
      <xdr:row>40</xdr:row>
      <xdr:rowOff>136616</xdr:rowOff>
    </xdr:to>
    <xdr:cxnSp macro="">
      <xdr:nvCxnSpPr>
        <xdr:cNvPr id="441" name="直線コネクタ 440"/>
        <xdr:cNvCxnSpPr/>
      </xdr:nvCxnSpPr>
      <xdr:spPr>
        <a:xfrm>
          <a:off x="15481300" y="694889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165826</xdr:rowOff>
    </xdr:from>
    <xdr:to>
      <xdr:col>76</xdr:col>
      <xdr:colOff>165100</xdr:colOff>
      <xdr:row>40</xdr:row>
      <xdr:rowOff>95976</xdr:rowOff>
    </xdr:to>
    <xdr:sp macro="" textlink="">
      <xdr:nvSpPr>
        <xdr:cNvPr id="442" name="楕円 441"/>
        <xdr:cNvSpPr/>
      </xdr:nvSpPr>
      <xdr:spPr>
        <a:xfrm>
          <a:off x="14541500" y="685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45176</xdr:rowOff>
    </xdr:from>
    <xdr:to>
      <xdr:col>81</xdr:col>
      <xdr:colOff>50800</xdr:colOff>
      <xdr:row>40</xdr:row>
      <xdr:rowOff>90896</xdr:rowOff>
    </xdr:to>
    <xdr:cxnSp macro="">
      <xdr:nvCxnSpPr>
        <xdr:cNvPr id="443" name="直線コネクタ 442"/>
        <xdr:cNvCxnSpPr/>
      </xdr:nvCxnSpPr>
      <xdr:spPr>
        <a:xfrm>
          <a:off x="14592300" y="69031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165826</xdr:rowOff>
    </xdr:from>
    <xdr:to>
      <xdr:col>72</xdr:col>
      <xdr:colOff>38100</xdr:colOff>
      <xdr:row>40</xdr:row>
      <xdr:rowOff>95976</xdr:rowOff>
    </xdr:to>
    <xdr:sp macro="" textlink="">
      <xdr:nvSpPr>
        <xdr:cNvPr id="444" name="楕円 443"/>
        <xdr:cNvSpPr/>
      </xdr:nvSpPr>
      <xdr:spPr>
        <a:xfrm>
          <a:off x="13652500" y="685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45176</xdr:rowOff>
    </xdr:from>
    <xdr:to>
      <xdr:col>76</xdr:col>
      <xdr:colOff>114300</xdr:colOff>
      <xdr:row>40</xdr:row>
      <xdr:rowOff>45176</xdr:rowOff>
    </xdr:to>
    <xdr:cxnSp macro="">
      <xdr:nvCxnSpPr>
        <xdr:cNvPr id="445" name="直線コネクタ 444"/>
        <xdr:cNvCxnSpPr/>
      </xdr:nvCxnSpPr>
      <xdr:spPr>
        <a:xfrm>
          <a:off x="13703300" y="69031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61323</xdr:rowOff>
    </xdr:from>
    <xdr:to>
      <xdr:col>67</xdr:col>
      <xdr:colOff>101600</xdr:colOff>
      <xdr:row>39</xdr:row>
      <xdr:rowOff>162923</xdr:rowOff>
    </xdr:to>
    <xdr:sp macro="" textlink="">
      <xdr:nvSpPr>
        <xdr:cNvPr id="446" name="楕円 445"/>
        <xdr:cNvSpPr/>
      </xdr:nvSpPr>
      <xdr:spPr>
        <a:xfrm>
          <a:off x="12763500" y="674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112123</xdr:rowOff>
    </xdr:from>
    <xdr:to>
      <xdr:col>71</xdr:col>
      <xdr:colOff>177800</xdr:colOff>
      <xdr:row>40</xdr:row>
      <xdr:rowOff>45176</xdr:rowOff>
    </xdr:to>
    <xdr:cxnSp macro="">
      <xdr:nvCxnSpPr>
        <xdr:cNvPr id="447" name="直線コネクタ 446"/>
        <xdr:cNvCxnSpPr/>
      </xdr:nvCxnSpPr>
      <xdr:spPr>
        <a:xfrm>
          <a:off x="12814300" y="6798673"/>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40657</xdr:rowOff>
    </xdr:from>
    <xdr:ext cx="405111" cy="259045"/>
    <xdr:sp macro="" textlink="">
      <xdr:nvSpPr>
        <xdr:cNvPr id="448" name="n_1aveValue【認定こども園・幼稚園・保育所】&#10;有形固定資産減価償却率"/>
        <xdr:cNvSpPr txBox="1"/>
      </xdr:nvSpPr>
      <xdr:spPr>
        <a:xfrm>
          <a:off x="152660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30860</xdr:rowOff>
    </xdr:from>
    <xdr:ext cx="405111" cy="259045"/>
    <xdr:sp macro="" textlink="">
      <xdr:nvSpPr>
        <xdr:cNvPr id="449" name="n_2aveValue【認定こども園・幼稚園・保育所】&#10;有形固定資産減価償却率"/>
        <xdr:cNvSpPr txBox="1"/>
      </xdr:nvSpPr>
      <xdr:spPr>
        <a:xfrm>
          <a:off x="14389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60251</xdr:rowOff>
    </xdr:from>
    <xdr:ext cx="405111" cy="259045"/>
    <xdr:sp macro="" textlink="">
      <xdr:nvSpPr>
        <xdr:cNvPr id="450" name="n_3aveValue【認定こども園・幼稚園・保育所】&#10;有形固定資産減価償却率"/>
        <xdr:cNvSpPr txBox="1"/>
      </xdr:nvSpPr>
      <xdr:spPr>
        <a:xfrm>
          <a:off x="13500744"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136996</xdr:rowOff>
    </xdr:from>
    <xdr:ext cx="405111" cy="259045"/>
    <xdr:sp macro="" textlink="">
      <xdr:nvSpPr>
        <xdr:cNvPr id="451" name="n_4aveValue【認定こども園・幼稚園・保育所】&#10;有形固定資産減価償却率"/>
        <xdr:cNvSpPr txBox="1"/>
      </xdr:nvSpPr>
      <xdr:spPr>
        <a:xfrm>
          <a:off x="12611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132823</xdr:rowOff>
    </xdr:from>
    <xdr:ext cx="405111" cy="259045"/>
    <xdr:sp macro="" textlink="">
      <xdr:nvSpPr>
        <xdr:cNvPr id="452" name="n_1mainValue【認定こども園・幼稚園・保育所】&#10;有形固定資産減価償却率"/>
        <xdr:cNvSpPr txBox="1"/>
      </xdr:nvSpPr>
      <xdr:spPr>
        <a:xfrm>
          <a:off x="15266044" y="699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87103</xdr:rowOff>
    </xdr:from>
    <xdr:ext cx="405111" cy="259045"/>
    <xdr:sp macro="" textlink="">
      <xdr:nvSpPr>
        <xdr:cNvPr id="453" name="n_2mainValue【認定こども園・幼稚園・保育所】&#10;有形固定資産減価償却率"/>
        <xdr:cNvSpPr txBox="1"/>
      </xdr:nvSpPr>
      <xdr:spPr>
        <a:xfrm>
          <a:off x="14389744" y="694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87103</xdr:rowOff>
    </xdr:from>
    <xdr:ext cx="405111" cy="259045"/>
    <xdr:sp macro="" textlink="">
      <xdr:nvSpPr>
        <xdr:cNvPr id="454" name="n_3mainValue【認定こども園・幼稚園・保育所】&#10;有形固定資産減価償却率"/>
        <xdr:cNvSpPr txBox="1"/>
      </xdr:nvSpPr>
      <xdr:spPr>
        <a:xfrm>
          <a:off x="13500744" y="694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154050</xdr:rowOff>
    </xdr:from>
    <xdr:ext cx="405111" cy="259045"/>
    <xdr:sp macro="" textlink="">
      <xdr:nvSpPr>
        <xdr:cNvPr id="455" name="n_4mainValue【認定こども園・幼稚園・保育所】&#10;有形固定資産減価償却率"/>
        <xdr:cNvSpPr txBox="1"/>
      </xdr:nvSpPr>
      <xdr:spPr>
        <a:xfrm>
          <a:off x="12611744" y="684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77572</xdr:rowOff>
    </xdr:from>
    <xdr:to>
      <xdr:col>116</xdr:col>
      <xdr:colOff>62864</xdr:colOff>
      <xdr:row>41</xdr:row>
      <xdr:rowOff>112319</xdr:rowOff>
    </xdr:to>
    <xdr:cxnSp macro="">
      <xdr:nvCxnSpPr>
        <xdr:cNvPr id="477" name="直線コネクタ 476"/>
        <xdr:cNvCxnSpPr/>
      </xdr:nvCxnSpPr>
      <xdr:spPr>
        <a:xfrm flipV="1">
          <a:off x="22160864" y="5735422"/>
          <a:ext cx="0" cy="1406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116146</xdr:rowOff>
    </xdr:from>
    <xdr:ext cx="469744" cy="259045"/>
    <xdr:sp macro="" textlink="">
      <xdr:nvSpPr>
        <xdr:cNvPr id="478" name="【認定こども園・幼稚園・保育所】&#10;一人当たり面積最小値テキスト"/>
        <xdr:cNvSpPr txBox="1"/>
      </xdr:nvSpPr>
      <xdr:spPr>
        <a:xfrm>
          <a:off x="22199600" y="71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112319</xdr:rowOff>
    </xdr:from>
    <xdr:to>
      <xdr:col>116</xdr:col>
      <xdr:colOff>152400</xdr:colOff>
      <xdr:row>41</xdr:row>
      <xdr:rowOff>112319</xdr:rowOff>
    </xdr:to>
    <xdr:cxnSp macro="">
      <xdr:nvCxnSpPr>
        <xdr:cNvPr id="479" name="直線コネクタ 478"/>
        <xdr:cNvCxnSpPr/>
      </xdr:nvCxnSpPr>
      <xdr:spPr>
        <a:xfrm>
          <a:off x="22072600" y="714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24249</xdr:rowOff>
    </xdr:from>
    <xdr:ext cx="469744" cy="259045"/>
    <xdr:sp macro="" textlink="">
      <xdr:nvSpPr>
        <xdr:cNvPr id="480" name="【認定こども園・幼稚園・保育所】&#10;一人当たり面積最大値テキスト"/>
        <xdr:cNvSpPr txBox="1"/>
      </xdr:nvSpPr>
      <xdr:spPr>
        <a:xfrm>
          <a:off x="22199600" y="551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77572</xdr:rowOff>
    </xdr:from>
    <xdr:to>
      <xdr:col>116</xdr:col>
      <xdr:colOff>152400</xdr:colOff>
      <xdr:row>33</xdr:row>
      <xdr:rowOff>77572</xdr:rowOff>
    </xdr:to>
    <xdr:cxnSp macro="">
      <xdr:nvCxnSpPr>
        <xdr:cNvPr id="481" name="直線コネクタ 480"/>
        <xdr:cNvCxnSpPr/>
      </xdr:nvCxnSpPr>
      <xdr:spPr>
        <a:xfrm>
          <a:off x="22072600" y="573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95724</xdr:rowOff>
    </xdr:from>
    <xdr:ext cx="469744" cy="259045"/>
    <xdr:sp macro="" textlink="">
      <xdr:nvSpPr>
        <xdr:cNvPr id="482" name="【認定こども園・幼稚園・保育所】&#10;一人当たり面積平均値テキスト"/>
        <xdr:cNvSpPr txBox="1"/>
      </xdr:nvSpPr>
      <xdr:spPr>
        <a:xfrm>
          <a:off x="22199600" y="6782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117297</xdr:rowOff>
    </xdr:from>
    <xdr:to>
      <xdr:col>116</xdr:col>
      <xdr:colOff>114300</xdr:colOff>
      <xdr:row>40</xdr:row>
      <xdr:rowOff>47447</xdr:rowOff>
    </xdr:to>
    <xdr:sp macro="" textlink="">
      <xdr:nvSpPr>
        <xdr:cNvPr id="483" name="フローチャート: 判断 482"/>
        <xdr:cNvSpPr/>
      </xdr:nvSpPr>
      <xdr:spPr>
        <a:xfrm>
          <a:off x="22110700" y="6803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35</xdr:row>
      <xdr:rowOff>168504</xdr:rowOff>
    </xdr:from>
    <xdr:to>
      <xdr:col>112</xdr:col>
      <xdr:colOff>38100</xdr:colOff>
      <xdr:row>36</xdr:row>
      <xdr:rowOff>98654</xdr:rowOff>
    </xdr:to>
    <xdr:sp macro="" textlink="">
      <xdr:nvSpPr>
        <xdr:cNvPr id="484" name="フローチャート: 判断 483"/>
        <xdr:cNvSpPr/>
      </xdr:nvSpPr>
      <xdr:spPr>
        <a:xfrm>
          <a:off x="21272500" y="616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149301</xdr:rowOff>
    </xdr:from>
    <xdr:to>
      <xdr:col>107</xdr:col>
      <xdr:colOff>101600</xdr:colOff>
      <xdr:row>40</xdr:row>
      <xdr:rowOff>79451</xdr:rowOff>
    </xdr:to>
    <xdr:sp macro="" textlink="">
      <xdr:nvSpPr>
        <xdr:cNvPr id="485" name="フローチャート: 判断 484"/>
        <xdr:cNvSpPr/>
      </xdr:nvSpPr>
      <xdr:spPr>
        <a:xfrm>
          <a:off x="20383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120041</xdr:rowOff>
    </xdr:from>
    <xdr:to>
      <xdr:col>102</xdr:col>
      <xdr:colOff>165100</xdr:colOff>
      <xdr:row>40</xdr:row>
      <xdr:rowOff>50191</xdr:rowOff>
    </xdr:to>
    <xdr:sp macro="" textlink="">
      <xdr:nvSpPr>
        <xdr:cNvPr id="486" name="フローチャート: 判断 485"/>
        <xdr:cNvSpPr/>
      </xdr:nvSpPr>
      <xdr:spPr>
        <a:xfrm>
          <a:off x="19494500" y="680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115468</xdr:rowOff>
    </xdr:from>
    <xdr:to>
      <xdr:col>98</xdr:col>
      <xdr:colOff>38100</xdr:colOff>
      <xdr:row>40</xdr:row>
      <xdr:rowOff>45618</xdr:rowOff>
    </xdr:to>
    <xdr:sp macro="" textlink="">
      <xdr:nvSpPr>
        <xdr:cNvPr id="487" name="フローチャート: 判断 486"/>
        <xdr:cNvSpPr/>
      </xdr:nvSpPr>
      <xdr:spPr>
        <a:xfrm>
          <a:off x="18605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88951</xdr:rowOff>
    </xdr:from>
    <xdr:to>
      <xdr:col>116</xdr:col>
      <xdr:colOff>114300</xdr:colOff>
      <xdr:row>40</xdr:row>
      <xdr:rowOff>19101</xdr:rowOff>
    </xdr:to>
    <xdr:sp macro="" textlink="">
      <xdr:nvSpPr>
        <xdr:cNvPr id="493" name="楕円 492"/>
        <xdr:cNvSpPr/>
      </xdr:nvSpPr>
      <xdr:spPr>
        <a:xfrm>
          <a:off x="22110700" y="677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111828</xdr:rowOff>
    </xdr:from>
    <xdr:ext cx="469744" cy="259045"/>
    <xdr:sp macro="" textlink="">
      <xdr:nvSpPr>
        <xdr:cNvPr id="494" name="【認定こども園・幼稚園・保育所】&#10;一人当たり面積該当値テキスト"/>
        <xdr:cNvSpPr txBox="1"/>
      </xdr:nvSpPr>
      <xdr:spPr>
        <a:xfrm>
          <a:off x="22199600" y="662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97180</xdr:rowOff>
    </xdr:from>
    <xdr:to>
      <xdr:col>112</xdr:col>
      <xdr:colOff>38100</xdr:colOff>
      <xdr:row>40</xdr:row>
      <xdr:rowOff>27330</xdr:rowOff>
    </xdr:to>
    <xdr:sp macro="" textlink="">
      <xdr:nvSpPr>
        <xdr:cNvPr id="495" name="楕円 494"/>
        <xdr:cNvSpPr/>
      </xdr:nvSpPr>
      <xdr:spPr>
        <a:xfrm>
          <a:off x="21272500" y="678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139751</xdr:rowOff>
    </xdr:from>
    <xdr:to>
      <xdr:col>116</xdr:col>
      <xdr:colOff>63500</xdr:colOff>
      <xdr:row>39</xdr:row>
      <xdr:rowOff>147980</xdr:rowOff>
    </xdr:to>
    <xdr:cxnSp macro="">
      <xdr:nvCxnSpPr>
        <xdr:cNvPr id="496" name="直線コネクタ 495"/>
        <xdr:cNvCxnSpPr/>
      </xdr:nvCxnSpPr>
      <xdr:spPr>
        <a:xfrm flipV="1">
          <a:off x="21323300" y="6826301"/>
          <a:ext cx="8382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99923</xdr:rowOff>
    </xdr:from>
    <xdr:to>
      <xdr:col>107</xdr:col>
      <xdr:colOff>101600</xdr:colOff>
      <xdr:row>40</xdr:row>
      <xdr:rowOff>30073</xdr:rowOff>
    </xdr:to>
    <xdr:sp macro="" textlink="">
      <xdr:nvSpPr>
        <xdr:cNvPr id="497" name="楕円 496"/>
        <xdr:cNvSpPr/>
      </xdr:nvSpPr>
      <xdr:spPr>
        <a:xfrm>
          <a:off x="20383500" y="678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147980</xdr:rowOff>
    </xdr:from>
    <xdr:to>
      <xdr:col>111</xdr:col>
      <xdr:colOff>177800</xdr:colOff>
      <xdr:row>39</xdr:row>
      <xdr:rowOff>150723</xdr:rowOff>
    </xdr:to>
    <xdr:cxnSp macro="">
      <xdr:nvCxnSpPr>
        <xdr:cNvPr id="498" name="直線コネクタ 497"/>
        <xdr:cNvCxnSpPr/>
      </xdr:nvCxnSpPr>
      <xdr:spPr>
        <a:xfrm flipV="1">
          <a:off x="20434300" y="6834530"/>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107238</xdr:rowOff>
    </xdr:from>
    <xdr:to>
      <xdr:col>102</xdr:col>
      <xdr:colOff>165100</xdr:colOff>
      <xdr:row>40</xdr:row>
      <xdr:rowOff>37388</xdr:rowOff>
    </xdr:to>
    <xdr:sp macro="" textlink="">
      <xdr:nvSpPr>
        <xdr:cNvPr id="499" name="楕円 498"/>
        <xdr:cNvSpPr/>
      </xdr:nvSpPr>
      <xdr:spPr>
        <a:xfrm>
          <a:off x="19494500" y="679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150723</xdr:rowOff>
    </xdr:from>
    <xdr:to>
      <xdr:col>107</xdr:col>
      <xdr:colOff>50800</xdr:colOff>
      <xdr:row>39</xdr:row>
      <xdr:rowOff>158038</xdr:rowOff>
    </xdr:to>
    <xdr:cxnSp macro="">
      <xdr:nvCxnSpPr>
        <xdr:cNvPr id="500" name="直線コネクタ 499"/>
        <xdr:cNvCxnSpPr/>
      </xdr:nvCxnSpPr>
      <xdr:spPr>
        <a:xfrm flipV="1">
          <a:off x="19545300" y="6837273"/>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111811</xdr:rowOff>
    </xdr:from>
    <xdr:to>
      <xdr:col>98</xdr:col>
      <xdr:colOff>38100</xdr:colOff>
      <xdr:row>40</xdr:row>
      <xdr:rowOff>41961</xdr:rowOff>
    </xdr:to>
    <xdr:sp macro="" textlink="">
      <xdr:nvSpPr>
        <xdr:cNvPr id="501" name="楕円 500"/>
        <xdr:cNvSpPr/>
      </xdr:nvSpPr>
      <xdr:spPr>
        <a:xfrm>
          <a:off x="18605500" y="679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158038</xdr:rowOff>
    </xdr:from>
    <xdr:to>
      <xdr:col>102</xdr:col>
      <xdr:colOff>114300</xdr:colOff>
      <xdr:row>39</xdr:row>
      <xdr:rowOff>162611</xdr:rowOff>
    </xdr:to>
    <xdr:cxnSp macro="">
      <xdr:nvCxnSpPr>
        <xdr:cNvPr id="502" name="直線コネクタ 501"/>
        <xdr:cNvCxnSpPr/>
      </xdr:nvCxnSpPr>
      <xdr:spPr>
        <a:xfrm flipV="1">
          <a:off x="18656300" y="6844588"/>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34</xdr:row>
      <xdr:rowOff>115181</xdr:rowOff>
    </xdr:from>
    <xdr:ext cx="469744" cy="259045"/>
    <xdr:sp macro="" textlink="">
      <xdr:nvSpPr>
        <xdr:cNvPr id="503" name="n_1aveValue【認定こども園・幼稚園・保育所】&#10;一人当たり面積"/>
        <xdr:cNvSpPr txBox="1"/>
      </xdr:nvSpPr>
      <xdr:spPr>
        <a:xfrm>
          <a:off x="21075727" y="5944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70578</xdr:rowOff>
    </xdr:from>
    <xdr:ext cx="469744" cy="259045"/>
    <xdr:sp macro="" textlink="">
      <xdr:nvSpPr>
        <xdr:cNvPr id="504" name="n_2aveValue【認定こども園・幼稚園・保育所】&#10;一人当たり面積"/>
        <xdr:cNvSpPr txBox="1"/>
      </xdr:nvSpPr>
      <xdr:spPr>
        <a:xfrm>
          <a:off x="20199427" y="692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41318</xdr:rowOff>
    </xdr:from>
    <xdr:ext cx="469744" cy="259045"/>
    <xdr:sp macro="" textlink="">
      <xdr:nvSpPr>
        <xdr:cNvPr id="505" name="n_3aveValue【認定こども園・幼稚園・保育所】&#10;一人当たり面積"/>
        <xdr:cNvSpPr txBox="1"/>
      </xdr:nvSpPr>
      <xdr:spPr>
        <a:xfrm>
          <a:off x="19310427" y="689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36745</xdr:rowOff>
    </xdr:from>
    <xdr:ext cx="469744" cy="259045"/>
    <xdr:sp macro="" textlink="">
      <xdr:nvSpPr>
        <xdr:cNvPr id="506" name="n_4aveValue【認定こども園・幼稚園・保育所】&#10;一人当たり面積"/>
        <xdr:cNvSpPr txBox="1"/>
      </xdr:nvSpPr>
      <xdr:spPr>
        <a:xfrm>
          <a:off x="18421427" y="689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18457</xdr:rowOff>
    </xdr:from>
    <xdr:ext cx="469744" cy="259045"/>
    <xdr:sp macro="" textlink="">
      <xdr:nvSpPr>
        <xdr:cNvPr id="507" name="n_1mainValue【認定こども園・幼稚園・保育所】&#10;一人当たり面積"/>
        <xdr:cNvSpPr txBox="1"/>
      </xdr:nvSpPr>
      <xdr:spPr>
        <a:xfrm>
          <a:off x="21075727" y="687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46600</xdr:rowOff>
    </xdr:from>
    <xdr:ext cx="469744" cy="259045"/>
    <xdr:sp macro="" textlink="">
      <xdr:nvSpPr>
        <xdr:cNvPr id="508" name="n_2mainValue【認定こども園・幼稚園・保育所】&#10;一人当たり面積"/>
        <xdr:cNvSpPr txBox="1"/>
      </xdr:nvSpPr>
      <xdr:spPr>
        <a:xfrm>
          <a:off x="20199427" y="6561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53915</xdr:rowOff>
    </xdr:from>
    <xdr:ext cx="469744" cy="259045"/>
    <xdr:sp macro="" textlink="">
      <xdr:nvSpPr>
        <xdr:cNvPr id="509" name="n_3mainValue【認定こども園・幼稚園・保育所】&#10;一人当たり面積"/>
        <xdr:cNvSpPr txBox="1"/>
      </xdr:nvSpPr>
      <xdr:spPr>
        <a:xfrm>
          <a:off x="19310427" y="6569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58488</xdr:rowOff>
    </xdr:from>
    <xdr:ext cx="469744" cy="259045"/>
    <xdr:sp macro="" textlink="">
      <xdr:nvSpPr>
        <xdr:cNvPr id="510" name="n_4mainValue【認定こども園・幼稚園・保育所】&#10;一人当たり面積"/>
        <xdr:cNvSpPr txBox="1"/>
      </xdr:nvSpPr>
      <xdr:spPr>
        <a:xfrm>
          <a:off x="18421427" y="657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163830</xdr:rowOff>
    </xdr:from>
    <xdr:to>
      <xdr:col>85</xdr:col>
      <xdr:colOff>126364</xdr:colOff>
      <xdr:row>63</xdr:row>
      <xdr:rowOff>144780</xdr:rowOff>
    </xdr:to>
    <xdr:cxnSp macro="">
      <xdr:nvCxnSpPr>
        <xdr:cNvPr id="535" name="直線コネクタ 534"/>
        <xdr:cNvCxnSpPr/>
      </xdr:nvCxnSpPr>
      <xdr:spPr>
        <a:xfrm flipV="1">
          <a:off x="16318864" y="942213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148607</xdr:rowOff>
    </xdr:from>
    <xdr:ext cx="405111" cy="259045"/>
    <xdr:sp macro="" textlink="">
      <xdr:nvSpPr>
        <xdr:cNvPr id="536" name="【学校施設】&#10;有形固定資産減価償却率最小値テキスト"/>
        <xdr:cNvSpPr txBox="1"/>
      </xdr:nvSpPr>
      <xdr:spPr>
        <a:xfrm>
          <a:off x="16357600" y="1094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144780</xdr:rowOff>
    </xdr:from>
    <xdr:to>
      <xdr:col>86</xdr:col>
      <xdr:colOff>25400</xdr:colOff>
      <xdr:row>63</xdr:row>
      <xdr:rowOff>144780</xdr:rowOff>
    </xdr:to>
    <xdr:cxnSp macro="">
      <xdr:nvCxnSpPr>
        <xdr:cNvPr id="537" name="直線コネクタ 536"/>
        <xdr:cNvCxnSpPr/>
      </xdr:nvCxnSpPr>
      <xdr:spPr>
        <a:xfrm>
          <a:off x="16230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110507</xdr:rowOff>
    </xdr:from>
    <xdr:ext cx="405111" cy="259045"/>
    <xdr:sp macro="" textlink="">
      <xdr:nvSpPr>
        <xdr:cNvPr id="538" name="【学校施設】&#10;有形固定資産減価償却率最大値テキスト"/>
        <xdr:cNvSpPr txBox="1"/>
      </xdr:nvSpPr>
      <xdr:spPr>
        <a:xfrm>
          <a:off x="16357600" y="919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163830</xdr:rowOff>
    </xdr:from>
    <xdr:to>
      <xdr:col>86</xdr:col>
      <xdr:colOff>25400</xdr:colOff>
      <xdr:row>54</xdr:row>
      <xdr:rowOff>163830</xdr:rowOff>
    </xdr:to>
    <xdr:cxnSp macro="">
      <xdr:nvCxnSpPr>
        <xdr:cNvPr id="539" name="直線コネクタ 538"/>
        <xdr:cNvCxnSpPr/>
      </xdr:nvCxnSpPr>
      <xdr:spPr>
        <a:xfrm>
          <a:off x="16230600" y="942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151147</xdr:rowOff>
    </xdr:from>
    <xdr:ext cx="405111" cy="259045"/>
    <xdr:sp macro="" textlink="">
      <xdr:nvSpPr>
        <xdr:cNvPr id="540" name="【学校施設】&#10;有形固定資産減価償却率平均値テキスト"/>
        <xdr:cNvSpPr txBox="1"/>
      </xdr:nvSpPr>
      <xdr:spPr>
        <a:xfrm>
          <a:off x="16357600" y="1009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541" name="フローチャート: 判断 540"/>
        <xdr:cNvSpPr/>
      </xdr:nvSpPr>
      <xdr:spPr>
        <a:xfrm>
          <a:off x="16268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101600</xdr:rowOff>
    </xdr:from>
    <xdr:to>
      <xdr:col>81</xdr:col>
      <xdr:colOff>101600</xdr:colOff>
      <xdr:row>60</xdr:row>
      <xdr:rowOff>31750</xdr:rowOff>
    </xdr:to>
    <xdr:sp macro="" textlink="">
      <xdr:nvSpPr>
        <xdr:cNvPr id="542" name="フローチャート: 判断 541"/>
        <xdr:cNvSpPr/>
      </xdr:nvSpPr>
      <xdr:spPr>
        <a:xfrm>
          <a:off x="15430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76835</xdr:rowOff>
    </xdr:from>
    <xdr:to>
      <xdr:col>76</xdr:col>
      <xdr:colOff>165100</xdr:colOff>
      <xdr:row>60</xdr:row>
      <xdr:rowOff>6985</xdr:rowOff>
    </xdr:to>
    <xdr:sp macro="" textlink="">
      <xdr:nvSpPr>
        <xdr:cNvPr id="543" name="フローチャート: 判断 542"/>
        <xdr:cNvSpPr/>
      </xdr:nvSpPr>
      <xdr:spPr>
        <a:xfrm>
          <a:off x="14541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61595</xdr:rowOff>
    </xdr:from>
    <xdr:to>
      <xdr:col>72</xdr:col>
      <xdr:colOff>38100</xdr:colOff>
      <xdr:row>59</xdr:row>
      <xdr:rowOff>163195</xdr:rowOff>
    </xdr:to>
    <xdr:sp macro="" textlink="">
      <xdr:nvSpPr>
        <xdr:cNvPr id="544" name="フローチャート: 判断 543"/>
        <xdr:cNvSpPr/>
      </xdr:nvSpPr>
      <xdr:spPr>
        <a:xfrm>
          <a:off x="13652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42545</xdr:rowOff>
    </xdr:from>
    <xdr:to>
      <xdr:col>67</xdr:col>
      <xdr:colOff>101600</xdr:colOff>
      <xdr:row>59</xdr:row>
      <xdr:rowOff>144145</xdr:rowOff>
    </xdr:to>
    <xdr:sp macro="" textlink="">
      <xdr:nvSpPr>
        <xdr:cNvPr id="545" name="フローチャート: 判断 544"/>
        <xdr:cNvSpPr/>
      </xdr:nvSpPr>
      <xdr:spPr>
        <a:xfrm>
          <a:off x="12763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137795</xdr:rowOff>
    </xdr:from>
    <xdr:to>
      <xdr:col>85</xdr:col>
      <xdr:colOff>177800</xdr:colOff>
      <xdr:row>62</xdr:row>
      <xdr:rowOff>67945</xdr:rowOff>
    </xdr:to>
    <xdr:sp macro="" textlink="">
      <xdr:nvSpPr>
        <xdr:cNvPr id="551" name="楕円 550"/>
        <xdr:cNvSpPr/>
      </xdr:nvSpPr>
      <xdr:spPr>
        <a:xfrm>
          <a:off x="16268700" y="1059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116222</xdr:rowOff>
    </xdr:from>
    <xdr:ext cx="405111" cy="259045"/>
    <xdr:sp macro="" textlink="">
      <xdr:nvSpPr>
        <xdr:cNvPr id="552" name="【学校施設】&#10;有形固定資産減価償却率該当値テキスト"/>
        <xdr:cNvSpPr txBox="1"/>
      </xdr:nvSpPr>
      <xdr:spPr>
        <a:xfrm>
          <a:off x="16357600"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101600</xdr:rowOff>
    </xdr:from>
    <xdr:to>
      <xdr:col>81</xdr:col>
      <xdr:colOff>101600</xdr:colOff>
      <xdr:row>62</xdr:row>
      <xdr:rowOff>31750</xdr:rowOff>
    </xdr:to>
    <xdr:sp macro="" textlink="">
      <xdr:nvSpPr>
        <xdr:cNvPr id="553" name="楕円 552"/>
        <xdr:cNvSpPr/>
      </xdr:nvSpPr>
      <xdr:spPr>
        <a:xfrm>
          <a:off x="154305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152400</xdr:rowOff>
    </xdr:from>
    <xdr:to>
      <xdr:col>85</xdr:col>
      <xdr:colOff>127000</xdr:colOff>
      <xdr:row>62</xdr:row>
      <xdr:rowOff>17145</xdr:rowOff>
    </xdr:to>
    <xdr:cxnSp macro="">
      <xdr:nvCxnSpPr>
        <xdr:cNvPr id="554" name="直線コネクタ 553"/>
        <xdr:cNvCxnSpPr/>
      </xdr:nvCxnSpPr>
      <xdr:spPr>
        <a:xfrm>
          <a:off x="15481300" y="1061085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69215</xdr:rowOff>
    </xdr:from>
    <xdr:to>
      <xdr:col>76</xdr:col>
      <xdr:colOff>165100</xdr:colOff>
      <xdr:row>61</xdr:row>
      <xdr:rowOff>170815</xdr:rowOff>
    </xdr:to>
    <xdr:sp macro="" textlink="">
      <xdr:nvSpPr>
        <xdr:cNvPr id="555" name="楕円 554"/>
        <xdr:cNvSpPr/>
      </xdr:nvSpPr>
      <xdr:spPr>
        <a:xfrm>
          <a:off x="14541500" y="105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120015</xdr:rowOff>
    </xdr:from>
    <xdr:to>
      <xdr:col>81</xdr:col>
      <xdr:colOff>50800</xdr:colOff>
      <xdr:row>61</xdr:row>
      <xdr:rowOff>152400</xdr:rowOff>
    </xdr:to>
    <xdr:cxnSp macro="">
      <xdr:nvCxnSpPr>
        <xdr:cNvPr id="556" name="直線コネクタ 555"/>
        <xdr:cNvCxnSpPr/>
      </xdr:nvCxnSpPr>
      <xdr:spPr>
        <a:xfrm>
          <a:off x="14592300" y="1057846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69215</xdr:rowOff>
    </xdr:from>
    <xdr:to>
      <xdr:col>72</xdr:col>
      <xdr:colOff>38100</xdr:colOff>
      <xdr:row>62</xdr:row>
      <xdr:rowOff>170815</xdr:rowOff>
    </xdr:to>
    <xdr:sp macro="" textlink="">
      <xdr:nvSpPr>
        <xdr:cNvPr id="557" name="楕円 556"/>
        <xdr:cNvSpPr/>
      </xdr:nvSpPr>
      <xdr:spPr>
        <a:xfrm>
          <a:off x="13652500" y="1069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120015</xdr:rowOff>
    </xdr:from>
    <xdr:to>
      <xdr:col>76</xdr:col>
      <xdr:colOff>114300</xdr:colOff>
      <xdr:row>62</xdr:row>
      <xdr:rowOff>120015</xdr:rowOff>
    </xdr:to>
    <xdr:cxnSp macro="">
      <xdr:nvCxnSpPr>
        <xdr:cNvPr id="558" name="直線コネクタ 557"/>
        <xdr:cNvCxnSpPr/>
      </xdr:nvCxnSpPr>
      <xdr:spPr>
        <a:xfrm flipV="1">
          <a:off x="13703300" y="10578465"/>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635</xdr:rowOff>
    </xdr:from>
    <xdr:to>
      <xdr:col>67</xdr:col>
      <xdr:colOff>101600</xdr:colOff>
      <xdr:row>62</xdr:row>
      <xdr:rowOff>102235</xdr:rowOff>
    </xdr:to>
    <xdr:sp macro="" textlink="">
      <xdr:nvSpPr>
        <xdr:cNvPr id="559" name="楕円 558"/>
        <xdr:cNvSpPr/>
      </xdr:nvSpPr>
      <xdr:spPr>
        <a:xfrm>
          <a:off x="12763500" y="1063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51435</xdr:rowOff>
    </xdr:from>
    <xdr:to>
      <xdr:col>71</xdr:col>
      <xdr:colOff>177800</xdr:colOff>
      <xdr:row>62</xdr:row>
      <xdr:rowOff>120015</xdr:rowOff>
    </xdr:to>
    <xdr:cxnSp macro="">
      <xdr:nvCxnSpPr>
        <xdr:cNvPr id="560" name="直線コネクタ 559"/>
        <xdr:cNvCxnSpPr/>
      </xdr:nvCxnSpPr>
      <xdr:spPr>
        <a:xfrm>
          <a:off x="12814300" y="1068133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48277</xdr:rowOff>
    </xdr:from>
    <xdr:ext cx="405111" cy="259045"/>
    <xdr:sp macro="" textlink="">
      <xdr:nvSpPr>
        <xdr:cNvPr id="561" name="n_1aveValue【学校施設】&#10;有形固定資産減価償却率"/>
        <xdr:cNvSpPr txBox="1"/>
      </xdr:nvSpPr>
      <xdr:spPr>
        <a:xfrm>
          <a:off x="152660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23512</xdr:rowOff>
    </xdr:from>
    <xdr:ext cx="405111" cy="259045"/>
    <xdr:sp macro="" textlink="">
      <xdr:nvSpPr>
        <xdr:cNvPr id="562" name="n_2aveValue【学校施設】&#10;有形固定資産減価償却率"/>
        <xdr:cNvSpPr txBox="1"/>
      </xdr:nvSpPr>
      <xdr:spPr>
        <a:xfrm>
          <a:off x="14389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8272</xdr:rowOff>
    </xdr:from>
    <xdr:ext cx="405111" cy="259045"/>
    <xdr:sp macro="" textlink="">
      <xdr:nvSpPr>
        <xdr:cNvPr id="563" name="n_3aveValue【学校施設】&#10;有形固定資産減価償却率"/>
        <xdr:cNvSpPr txBox="1"/>
      </xdr:nvSpPr>
      <xdr:spPr>
        <a:xfrm>
          <a:off x="135007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160672</xdr:rowOff>
    </xdr:from>
    <xdr:ext cx="405111" cy="259045"/>
    <xdr:sp macro="" textlink="">
      <xdr:nvSpPr>
        <xdr:cNvPr id="564" name="n_4aveValue【学校施設】&#10;有形固定資産減価償却率"/>
        <xdr:cNvSpPr txBox="1"/>
      </xdr:nvSpPr>
      <xdr:spPr>
        <a:xfrm>
          <a:off x="126117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22877</xdr:rowOff>
    </xdr:from>
    <xdr:ext cx="405111" cy="259045"/>
    <xdr:sp macro="" textlink="">
      <xdr:nvSpPr>
        <xdr:cNvPr id="565" name="n_1mainValue【学校施設】&#10;有形固定資産減価償却率"/>
        <xdr:cNvSpPr txBox="1"/>
      </xdr:nvSpPr>
      <xdr:spPr>
        <a:xfrm>
          <a:off x="15266044" y="1065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161942</xdr:rowOff>
    </xdr:from>
    <xdr:ext cx="405111" cy="259045"/>
    <xdr:sp macro="" textlink="">
      <xdr:nvSpPr>
        <xdr:cNvPr id="566" name="n_2mainValue【学校施設】&#10;有形固定資産減価償却率"/>
        <xdr:cNvSpPr txBox="1"/>
      </xdr:nvSpPr>
      <xdr:spPr>
        <a:xfrm>
          <a:off x="14389744" y="1062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161942</xdr:rowOff>
    </xdr:from>
    <xdr:ext cx="405111" cy="259045"/>
    <xdr:sp macro="" textlink="">
      <xdr:nvSpPr>
        <xdr:cNvPr id="567" name="n_3mainValue【学校施設】&#10;有形固定資産減価償却率"/>
        <xdr:cNvSpPr txBox="1"/>
      </xdr:nvSpPr>
      <xdr:spPr>
        <a:xfrm>
          <a:off x="13500744" y="1079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93362</xdr:rowOff>
    </xdr:from>
    <xdr:ext cx="405111" cy="259045"/>
    <xdr:sp macro="" textlink="">
      <xdr:nvSpPr>
        <xdr:cNvPr id="568" name="n_4mainValue【学校施設】&#10;有形固定資産減価償却率"/>
        <xdr:cNvSpPr txBox="1"/>
      </xdr:nvSpPr>
      <xdr:spPr>
        <a:xfrm>
          <a:off x="12611744" y="1072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4" name="テキスト ボックス 583"/>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6" name="テキスト ボックス 585"/>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8" name="テキスト ボックス 587"/>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0" name="テキスト ボックス 58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114757</xdr:rowOff>
    </xdr:from>
    <xdr:to>
      <xdr:col>116</xdr:col>
      <xdr:colOff>62864</xdr:colOff>
      <xdr:row>63</xdr:row>
      <xdr:rowOff>129997</xdr:rowOff>
    </xdr:to>
    <xdr:cxnSp macro="">
      <xdr:nvCxnSpPr>
        <xdr:cNvPr id="592" name="直線コネクタ 591"/>
        <xdr:cNvCxnSpPr/>
      </xdr:nvCxnSpPr>
      <xdr:spPr>
        <a:xfrm flipV="1">
          <a:off x="22160864" y="9715957"/>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133824</xdr:rowOff>
    </xdr:from>
    <xdr:ext cx="469744" cy="259045"/>
    <xdr:sp macro="" textlink="">
      <xdr:nvSpPr>
        <xdr:cNvPr id="593" name="【学校施設】&#10;一人当たり面積最小値テキスト"/>
        <xdr:cNvSpPr txBox="1"/>
      </xdr:nvSpPr>
      <xdr:spPr>
        <a:xfrm>
          <a:off x="22199600" y="1093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129997</xdr:rowOff>
    </xdr:from>
    <xdr:to>
      <xdr:col>116</xdr:col>
      <xdr:colOff>152400</xdr:colOff>
      <xdr:row>63</xdr:row>
      <xdr:rowOff>129997</xdr:rowOff>
    </xdr:to>
    <xdr:cxnSp macro="">
      <xdr:nvCxnSpPr>
        <xdr:cNvPr id="594" name="直線コネクタ 593"/>
        <xdr:cNvCxnSpPr/>
      </xdr:nvCxnSpPr>
      <xdr:spPr>
        <a:xfrm>
          <a:off x="22072600" y="1093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61434</xdr:rowOff>
    </xdr:from>
    <xdr:ext cx="534377" cy="259045"/>
    <xdr:sp macro="" textlink="">
      <xdr:nvSpPr>
        <xdr:cNvPr id="595" name="【学校施設】&#10;一人当たり面積最大値テキスト"/>
        <xdr:cNvSpPr txBox="1"/>
      </xdr:nvSpPr>
      <xdr:spPr>
        <a:xfrm>
          <a:off x="22199600" y="949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114757</xdr:rowOff>
    </xdr:from>
    <xdr:to>
      <xdr:col>116</xdr:col>
      <xdr:colOff>152400</xdr:colOff>
      <xdr:row>56</xdr:row>
      <xdr:rowOff>114757</xdr:rowOff>
    </xdr:to>
    <xdr:cxnSp macro="">
      <xdr:nvCxnSpPr>
        <xdr:cNvPr id="596" name="直線コネクタ 595"/>
        <xdr:cNvCxnSpPr/>
      </xdr:nvCxnSpPr>
      <xdr:spPr>
        <a:xfrm>
          <a:off x="22072600" y="971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128668</xdr:rowOff>
    </xdr:from>
    <xdr:ext cx="469744" cy="259045"/>
    <xdr:sp macro="" textlink="">
      <xdr:nvSpPr>
        <xdr:cNvPr id="597" name="【学校施設】&#10;一人当たり面積平均値テキスト"/>
        <xdr:cNvSpPr txBox="1"/>
      </xdr:nvSpPr>
      <xdr:spPr>
        <a:xfrm>
          <a:off x="22199600" y="10587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105791</xdr:rowOff>
    </xdr:from>
    <xdr:to>
      <xdr:col>116</xdr:col>
      <xdr:colOff>114300</xdr:colOff>
      <xdr:row>63</xdr:row>
      <xdr:rowOff>35941</xdr:rowOff>
    </xdr:to>
    <xdr:sp macro="" textlink="">
      <xdr:nvSpPr>
        <xdr:cNvPr id="598" name="フローチャート: 判断 597"/>
        <xdr:cNvSpPr/>
      </xdr:nvSpPr>
      <xdr:spPr>
        <a:xfrm>
          <a:off x="22110700" y="1073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107315</xdr:rowOff>
    </xdr:from>
    <xdr:to>
      <xdr:col>112</xdr:col>
      <xdr:colOff>38100</xdr:colOff>
      <xdr:row>63</xdr:row>
      <xdr:rowOff>37465</xdr:rowOff>
    </xdr:to>
    <xdr:sp macro="" textlink="">
      <xdr:nvSpPr>
        <xdr:cNvPr id="599" name="フローチャート: 判断 598"/>
        <xdr:cNvSpPr/>
      </xdr:nvSpPr>
      <xdr:spPr>
        <a:xfrm>
          <a:off x="21272500" y="1073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114554</xdr:rowOff>
    </xdr:from>
    <xdr:to>
      <xdr:col>107</xdr:col>
      <xdr:colOff>101600</xdr:colOff>
      <xdr:row>63</xdr:row>
      <xdr:rowOff>44704</xdr:rowOff>
    </xdr:to>
    <xdr:sp macro="" textlink="">
      <xdr:nvSpPr>
        <xdr:cNvPr id="600" name="フローチャート: 判断 599"/>
        <xdr:cNvSpPr/>
      </xdr:nvSpPr>
      <xdr:spPr>
        <a:xfrm>
          <a:off x="20383500" y="1074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134747</xdr:rowOff>
    </xdr:from>
    <xdr:to>
      <xdr:col>102</xdr:col>
      <xdr:colOff>165100</xdr:colOff>
      <xdr:row>63</xdr:row>
      <xdr:rowOff>64897</xdr:rowOff>
    </xdr:to>
    <xdr:sp macro="" textlink="">
      <xdr:nvSpPr>
        <xdr:cNvPr id="601" name="フローチャート: 判断 600"/>
        <xdr:cNvSpPr/>
      </xdr:nvSpPr>
      <xdr:spPr>
        <a:xfrm>
          <a:off x="19494500" y="1076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129260</xdr:rowOff>
    </xdr:from>
    <xdr:to>
      <xdr:col>98</xdr:col>
      <xdr:colOff>38100</xdr:colOff>
      <xdr:row>63</xdr:row>
      <xdr:rowOff>59410</xdr:rowOff>
    </xdr:to>
    <xdr:sp macro="" textlink="">
      <xdr:nvSpPr>
        <xdr:cNvPr id="602" name="フローチャート: 判断 601"/>
        <xdr:cNvSpPr/>
      </xdr:nvSpPr>
      <xdr:spPr>
        <a:xfrm>
          <a:off x="18605500" y="1075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14122</xdr:rowOff>
    </xdr:from>
    <xdr:to>
      <xdr:col>116</xdr:col>
      <xdr:colOff>114300</xdr:colOff>
      <xdr:row>63</xdr:row>
      <xdr:rowOff>115722</xdr:rowOff>
    </xdr:to>
    <xdr:sp macro="" textlink="">
      <xdr:nvSpPr>
        <xdr:cNvPr id="608" name="楕円 607"/>
        <xdr:cNvSpPr/>
      </xdr:nvSpPr>
      <xdr:spPr>
        <a:xfrm>
          <a:off x="22110700" y="1081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100499</xdr:rowOff>
    </xdr:from>
    <xdr:ext cx="469744" cy="259045"/>
    <xdr:sp macro="" textlink="">
      <xdr:nvSpPr>
        <xdr:cNvPr id="609" name="【学校施設】&#10;一人当たり面積該当値テキスト"/>
        <xdr:cNvSpPr txBox="1"/>
      </xdr:nvSpPr>
      <xdr:spPr>
        <a:xfrm>
          <a:off x="22199600" y="1073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18314</xdr:rowOff>
    </xdr:from>
    <xdr:to>
      <xdr:col>112</xdr:col>
      <xdr:colOff>38100</xdr:colOff>
      <xdr:row>63</xdr:row>
      <xdr:rowOff>119914</xdr:rowOff>
    </xdr:to>
    <xdr:sp macro="" textlink="">
      <xdr:nvSpPr>
        <xdr:cNvPr id="610" name="楕円 609"/>
        <xdr:cNvSpPr/>
      </xdr:nvSpPr>
      <xdr:spPr>
        <a:xfrm>
          <a:off x="21272500" y="1081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64922</xdr:rowOff>
    </xdr:from>
    <xdr:to>
      <xdr:col>116</xdr:col>
      <xdr:colOff>63500</xdr:colOff>
      <xdr:row>63</xdr:row>
      <xdr:rowOff>69114</xdr:rowOff>
    </xdr:to>
    <xdr:cxnSp macro="">
      <xdr:nvCxnSpPr>
        <xdr:cNvPr id="611" name="直線コネクタ 610"/>
        <xdr:cNvCxnSpPr/>
      </xdr:nvCxnSpPr>
      <xdr:spPr>
        <a:xfrm flipV="1">
          <a:off x="21323300" y="10866272"/>
          <a:ext cx="83820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20142</xdr:rowOff>
    </xdr:from>
    <xdr:to>
      <xdr:col>107</xdr:col>
      <xdr:colOff>101600</xdr:colOff>
      <xdr:row>63</xdr:row>
      <xdr:rowOff>121742</xdr:rowOff>
    </xdr:to>
    <xdr:sp macro="" textlink="">
      <xdr:nvSpPr>
        <xdr:cNvPr id="612" name="楕円 611"/>
        <xdr:cNvSpPr/>
      </xdr:nvSpPr>
      <xdr:spPr>
        <a:xfrm>
          <a:off x="20383500" y="1082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69114</xdr:rowOff>
    </xdr:from>
    <xdr:to>
      <xdr:col>111</xdr:col>
      <xdr:colOff>177800</xdr:colOff>
      <xdr:row>63</xdr:row>
      <xdr:rowOff>70942</xdr:rowOff>
    </xdr:to>
    <xdr:cxnSp macro="">
      <xdr:nvCxnSpPr>
        <xdr:cNvPr id="613" name="直線コネクタ 612"/>
        <xdr:cNvCxnSpPr/>
      </xdr:nvCxnSpPr>
      <xdr:spPr>
        <a:xfrm flipV="1">
          <a:off x="20434300" y="10870464"/>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73558</xdr:rowOff>
    </xdr:from>
    <xdr:to>
      <xdr:col>102</xdr:col>
      <xdr:colOff>165100</xdr:colOff>
      <xdr:row>64</xdr:row>
      <xdr:rowOff>3708</xdr:rowOff>
    </xdr:to>
    <xdr:sp macro="" textlink="">
      <xdr:nvSpPr>
        <xdr:cNvPr id="614" name="楕円 613"/>
        <xdr:cNvSpPr/>
      </xdr:nvSpPr>
      <xdr:spPr>
        <a:xfrm>
          <a:off x="19494500" y="1087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70942</xdr:rowOff>
    </xdr:from>
    <xdr:to>
      <xdr:col>107</xdr:col>
      <xdr:colOff>50800</xdr:colOff>
      <xdr:row>63</xdr:row>
      <xdr:rowOff>124358</xdr:rowOff>
    </xdr:to>
    <xdr:cxnSp macro="">
      <xdr:nvCxnSpPr>
        <xdr:cNvPr id="615" name="直線コネクタ 614"/>
        <xdr:cNvCxnSpPr/>
      </xdr:nvCxnSpPr>
      <xdr:spPr>
        <a:xfrm flipV="1">
          <a:off x="19545300" y="10872292"/>
          <a:ext cx="889000" cy="5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75464</xdr:rowOff>
    </xdr:from>
    <xdr:to>
      <xdr:col>98</xdr:col>
      <xdr:colOff>38100</xdr:colOff>
      <xdr:row>64</xdr:row>
      <xdr:rowOff>5614</xdr:rowOff>
    </xdr:to>
    <xdr:sp macro="" textlink="">
      <xdr:nvSpPr>
        <xdr:cNvPr id="616" name="楕円 615"/>
        <xdr:cNvSpPr/>
      </xdr:nvSpPr>
      <xdr:spPr>
        <a:xfrm>
          <a:off x="18605500" y="1087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124358</xdr:rowOff>
    </xdr:from>
    <xdr:to>
      <xdr:col>102</xdr:col>
      <xdr:colOff>114300</xdr:colOff>
      <xdr:row>63</xdr:row>
      <xdr:rowOff>126264</xdr:rowOff>
    </xdr:to>
    <xdr:cxnSp macro="">
      <xdr:nvCxnSpPr>
        <xdr:cNvPr id="617" name="直線コネクタ 616"/>
        <xdr:cNvCxnSpPr/>
      </xdr:nvCxnSpPr>
      <xdr:spPr>
        <a:xfrm flipV="1">
          <a:off x="18656300" y="10925708"/>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53992</xdr:rowOff>
    </xdr:from>
    <xdr:ext cx="469744" cy="259045"/>
    <xdr:sp macro="" textlink="">
      <xdr:nvSpPr>
        <xdr:cNvPr id="618" name="n_1aveValue【学校施設】&#10;一人当たり面積"/>
        <xdr:cNvSpPr txBox="1"/>
      </xdr:nvSpPr>
      <xdr:spPr>
        <a:xfrm>
          <a:off x="21075727" y="10512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61231</xdr:rowOff>
    </xdr:from>
    <xdr:ext cx="469744" cy="259045"/>
    <xdr:sp macro="" textlink="">
      <xdr:nvSpPr>
        <xdr:cNvPr id="619" name="n_2aveValue【学校施設】&#10;一人当たり面積"/>
        <xdr:cNvSpPr txBox="1"/>
      </xdr:nvSpPr>
      <xdr:spPr>
        <a:xfrm>
          <a:off x="20199427" y="1051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81424</xdr:rowOff>
    </xdr:from>
    <xdr:ext cx="469744" cy="259045"/>
    <xdr:sp macro="" textlink="">
      <xdr:nvSpPr>
        <xdr:cNvPr id="620" name="n_3aveValue【学校施設】&#10;一人当たり面積"/>
        <xdr:cNvSpPr txBox="1"/>
      </xdr:nvSpPr>
      <xdr:spPr>
        <a:xfrm>
          <a:off x="19310427" y="10539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75937</xdr:rowOff>
    </xdr:from>
    <xdr:ext cx="469744" cy="259045"/>
    <xdr:sp macro="" textlink="">
      <xdr:nvSpPr>
        <xdr:cNvPr id="621" name="n_4aveValue【学校施設】&#10;一人当たり面積"/>
        <xdr:cNvSpPr txBox="1"/>
      </xdr:nvSpPr>
      <xdr:spPr>
        <a:xfrm>
          <a:off x="18421427" y="1053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111041</xdr:rowOff>
    </xdr:from>
    <xdr:ext cx="469744" cy="259045"/>
    <xdr:sp macro="" textlink="">
      <xdr:nvSpPr>
        <xdr:cNvPr id="622" name="n_1mainValue【学校施設】&#10;一人当たり面積"/>
        <xdr:cNvSpPr txBox="1"/>
      </xdr:nvSpPr>
      <xdr:spPr>
        <a:xfrm>
          <a:off x="21075727" y="1091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112869</xdr:rowOff>
    </xdr:from>
    <xdr:ext cx="469744" cy="259045"/>
    <xdr:sp macro="" textlink="">
      <xdr:nvSpPr>
        <xdr:cNvPr id="623" name="n_2mainValue【学校施設】&#10;一人当たり面積"/>
        <xdr:cNvSpPr txBox="1"/>
      </xdr:nvSpPr>
      <xdr:spPr>
        <a:xfrm>
          <a:off x="20199427" y="1091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166285</xdr:rowOff>
    </xdr:from>
    <xdr:ext cx="469744" cy="259045"/>
    <xdr:sp macro="" textlink="">
      <xdr:nvSpPr>
        <xdr:cNvPr id="624" name="n_3mainValue【学校施設】&#10;一人当たり面積"/>
        <xdr:cNvSpPr txBox="1"/>
      </xdr:nvSpPr>
      <xdr:spPr>
        <a:xfrm>
          <a:off x="19310427" y="10967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168191</xdr:rowOff>
    </xdr:from>
    <xdr:ext cx="469744" cy="259045"/>
    <xdr:sp macro="" textlink="">
      <xdr:nvSpPr>
        <xdr:cNvPr id="625" name="n_4mainValue【学校施設】&#10;一人当たり面積"/>
        <xdr:cNvSpPr txBox="1"/>
      </xdr:nvSpPr>
      <xdr:spPr>
        <a:xfrm>
          <a:off x="18421427" y="1096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35379</xdr:rowOff>
    </xdr:to>
    <xdr:cxnSp macro="">
      <xdr:nvCxnSpPr>
        <xdr:cNvPr id="667" name="直線コネクタ 666"/>
        <xdr:cNvCxnSpPr/>
      </xdr:nvCxnSpPr>
      <xdr:spPr>
        <a:xfrm flipV="1">
          <a:off x="16318864" y="17213036"/>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8"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9" name="直線コネクタ 668"/>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670" name="【公民館】&#10;有形固定資産減価償却率最大値テキスト"/>
        <xdr:cNvSpPr txBox="1"/>
      </xdr:nvSpPr>
      <xdr:spPr>
        <a:xfrm>
          <a:off x="16357600" y="1698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671" name="直線コネクタ 670"/>
        <xdr:cNvCxnSpPr/>
      </xdr:nvCxnSpPr>
      <xdr:spPr>
        <a:xfrm>
          <a:off x="16230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101798</xdr:rowOff>
    </xdr:from>
    <xdr:ext cx="405111" cy="259045"/>
    <xdr:sp macro="" textlink="">
      <xdr:nvSpPr>
        <xdr:cNvPr id="672" name="【公民館】&#10;有形固定資産減価償却率平均値テキスト"/>
        <xdr:cNvSpPr txBox="1"/>
      </xdr:nvSpPr>
      <xdr:spPr>
        <a:xfrm>
          <a:off x="16357600" y="181040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123371</xdr:rowOff>
    </xdr:from>
    <xdr:to>
      <xdr:col>85</xdr:col>
      <xdr:colOff>177800</xdr:colOff>
      <xdr:row>106</xdr:row>
      <xdr:rowOff>53521</xdr:rowOff>
    </xdr:to>
    <xdr:sp macro="" textlink="">
      <xdr:nvSpPr>
        <xdr:cNvPr id="673" name="フローチャート: 判断 672"/>
        <xdr:cNvSpPr/>
      </xdr:nvSpPr>
      <xdr:spPr>
        <a:xfrm>
          <a:off x="162687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110308</xdr:rowOff>
    </xdr:from>
    <xdr:to>
      <xdr:col>81</xdr:col>
      <xdr:colOff>101600</xdr:colOff>
      <xdr:row>106</xdr:row>
      <xdr:rowOff>40458</xdr:rowOff>
    </xdr:to>
    <xdr:sp macro="" textlink="">
      <xdr:nvSpPr>
        <xdr:cNvPr id="674" name="フローチャート: 判断 673"/>
        <xdr:cNvSpPr/>
      </xdr:nvSpPr>
      <xdr:spPr>
        <a:xfrm>
          <a:off x="15430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152763</xdr:rowOff>
    </xdr:from>
    <xdr:to>
      <xdr:col>76</xdr:col>
      <xdr:colOff>165100</xdr:colOff>
      <xdr:row>106</xdr:row>
      <xdr:rowOff>82913</xdr:rowOff>
    </xdr:to>
    <xdr:sp macro="" textlink="">
      <xdr:nvSpPr>
        <xdr:cNvPr id="675" name="フローチャート: 判断 674"/>
        <xdr:cNvSpPr/>
      </xdr:nvSpPr>
      <xdr:spPr>
        <a:xfrm>
          <a:off x="14541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160927</xdr:rowOff>
    </xdr:from>
    <xdr:to>
      <xdr:col>72</xdr:col>
      <xdr:colOff>38100</xdr:colOff>
      <xdr:row>106</xdr:row>
      <xdr:rowOff>91077</xdr:rowOff>
    </xdr:to>
    <xdr:sp macro="" textlink="">
      <xdr:nvSpPr>
        <xdr:cNvPr id="676" name="フローチャート: 判断 675"/>
        <xdr:cNvSpPr/>
      </xdr:nvSpPr>
      <xdr:spPr>
        <a:xfrm>
          <a:off x="13652500" y="1816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93980</xdr:rowOff>
    </xdr:from>
    <xdr:to>
      <xdr:col>67</xdr:col>
      <xdr:colOff>101600</xdr:colOff>
      <xdr:row>106</xdr:row>
      <xdr:rowOff>24130</xdr:rowOff>
    </xdr:to>
    <xdr:sp macro="" textlink="">
      <xdr:nvSpPr>
        <xdr:cNvPr id="677" name="フローチャート: 判断 676"/>
        <xdr:cNvSpPr/>
      </xdr:nvSpPr>
      <xdr:spPr>
        <a:xfrm>
          <a:off x="12763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84182</xdr:rowOff>
    </xdr:from>
    <xdr:to>
      <xdr:col>85</xdr:col>
      <xdr:colOff>177800</xdr:colOff>
      <xdr:row>106</xdr:row>
      <xdr:rowOff>14332</xdr:rowOff>
    </xdr:to>
    <xdr:sp macro="" textlink="">
      <xdr:nvSpPr>
        <xdr:cNvPr id="683" name="楕円 682"/>
        <xdr:cNvSpPr/>
      </xdr:nvSpPr>
      <xdr:spPr>
        <a:xfrm>
          <a:off x="16268700" y="1808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107059</xdr:rowOff>
    </xdr:from>
    <xdr:ext cx="405111" cy="259045"/>
    <xdr:sp macro="" textlink="">
      <xdr:nvSpPr>
        <xdr:cNvPr id="684" name="【公民館】&#10;有形固定資産減価償却率該当値テキスト"/>
        <xdr:cNvSpPr txBox="1"/>
      </xdr:nvSpPr>
      <xdr:spPr>
        <a:xfrm>
          <a:off x="16357600" y="17937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53158</xdr:rowOff>
    </xdr:from>
    <xdr:to>
      <xdr:col>81</xdr:col>
      <xdr:colOff>101600</xdr:colOff>
      <xdr:row>105</xdr:row>
      <xdr:rowOff>154758</xdr:rowOff>
    </xdr:to>
    <xdr:sp macro="" textlink="">
      <xdr:nvSpPr>
        <xdr:cNvPr id="685" name="楕円 684"/>
        <xdr:cNvSpPr/>
      </xdr:nvSpPr>
      <xdr:spPr>
        <a:xfrm>
          <a:off x="15430500" y="180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103958</xdr:rowOff>
    </xdr:from>
    <xdr:to>
      <xdr:col>85</xdr:col>
      <xdr:colOff>127000</xdr:colOff>
      <xdr:row>105</xdr:row>
      <xdr:rowOff>134982</xdr:rowOff>
    </xdr:to>
    <xdr:cxnSp macro="">
      <xdr:nvCxnSpPr>
        <xdr:cNvPr id="686" name="直線コネクタ 685"/>
        <xdr:cNvCxnSpPr/>
      </xdr:nvCxnSpPr>
      <xdr:spPr>
        <a:xfrm>
          <a:off x="15481300" y="18106208"/>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23768</xdr:rowOff>
    </xdr:from>
    <xdr:to>
      <xdr:col>76</xdr:col>
      <xdr:colOff>165100</xdr:colOff>
      <xdr:row>105</xdr:row>
      <xdr:rowOff>125368</xdr:rowOff>
    </xdr:to>
    <xdr:sp macro="" textlink="">
      <xdr:nvSpPr>
        <xdr:cNvPr id="687" name="楕円 686"/>
        <xdr:cNvSpPr/>
      </xdr:nvSpPr>
      <xdr:spPr>
        <a:xfrm>
          <a:off x="14541500" y="1802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74568</xdr:rowOff>
    </xdr:from>
    <xdr:to>
      <xdr:col>81</xdr:col>
      <xdr:colOff>50800</xdr:colOff>
      <xdr:row>105</xdr:row>
      <xdr:rowOff>103958</xdr:rowOff>
    </xdr:to>
    <xdr:cxnSp macro="">
      <xdr:nvCxnSpPr>
        <xdr:cNvPr id="688" name="直線コネクタ 687"/>
        <xdr:cNvCxnSpPr/>
      </xdr:nvCxnSpPr>
      <xdr:spPr>
        <a:xfrm>
          <a:off x="14592300" y="18076818"/>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123371</xdr:rowOff>
    </xdr:from>
    <xdr:to>
      <xdr:col>72</xdr:col>
      <xdr:colOff>38100</xdr:colOff>
      <xdr:row>105</xdr:row>
      <xdr:rowOff>53521</xdr:rowOff>
    </xdr:to>
    <xdr:sp macro="" textlink="">
      <xdr:nvSpPr>
        <xdr:cNvPr id="689" name="楕円 688"/>
        <xdr:cNvSpPr/>
      </xdr:nvSpPr>
      <xdr:spPr>
        <a:xfrm>
          <a:off x="13652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2721</xdr:rowOff>
    </xdr:from>
    <xdr:to>
      <xdr:col>76</xdr:col>
      <xdr:colOff>114300</xdr:colOff>
      <xdr:row>105</xdr:row>
      <xdr:rowOff>74568</xdr:rowOff>
    </xdr:to>
    <xdr:cxnSp macro="">
      <xdr:nvCxnSpPr>
        <xdr:cNvPr id="690" name="直線コネクタ 689"/>
        <xdr:cNvCxnSpPr/>
      </xdr:nvCxnSpPr>
      <xdr:spPr>
        <a:xfrm>
          <a:off x="13703300" y="18004971"/>
          <a:ext cx="8890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58057</xdr:rowOff>
    </xdr:from>
    <xdr:to>
      <xdr:col>67</xdr:col>
      <xdr:colOff>101600</xdr:colOff>
      <xdr:row>104</xdr:row>
      <xdr:rowOff>159657</xdr:rowOff>
    </xdr:to>
    <xdr:sp macro="" textlink="">
      <xdr:nvSpPr>
        <xdr:cNvPr id="691" name="楕円 690"/>
        <xdr:cNvSpPr/>
      </xdr:nvSpPr>
      <xdr:spPr>
        <a:xfrm>
          <a:off x="127635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108857</xdr:rowOff>
    </xdr:from>
    <xdr:to>
      <xdr:col>71</xdr:col>
      <xdr:colOff>177800</xdr:colOff>
      <xdr:row>105</xdr:row>
      <xdr:rowOff>2721</xdr:rowOff>
    </xdr:to>
    <xdr:cxnSp macro="">
      <xdr:nvCxnSpPr>
        <xdr:cNvPr id="692" name="直線コネクタ 691"/>
        <xdr:cNvCxnSpPr/>
      </xdr:nvCxnSpPr>
      <xdr:spPr>
        <a:xfrm>
          <a:off x="12814300" y="179396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31585</xdr:rowOff>
    </xdr:from>
    <xdr:ext cx="405111" cy="259045"/>
    <xdr:sp macro="" textlink="">
      <xdr:nvSpPr>
        <xdr:cNvPr id="693" name="n_1aveValue【公民館】&#10;有形固定資産減価償却率"/>
        <xdr:cNvSpPr txBox="1"/>
      </xdr:nvSpPr>
      <xdr:spPr>
        <a:xfrm>
          <a:off x="15266044" y="1820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74040</xdr:rowOff>
    </xdr:from>
    <xdr:ext cx="405111" cy="259045"/>
    <xdr:sp macro="" textlink="">
      <xdr:nvSpPr>
        <xdr:cNvPr id="694" name="n_2aveValue【公民館】&#10;有形固定資産減価償却率"/>
        <xdr:cNvSpPr txBox="1"/>
      </xdr:nvSpPr>
      <xdr:spPr>
        <a:xfrm>
          <a:off x="14389744" y="182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82204</xdr:rowOff>
    </xdr:from>
    <xdr:ext cx="405111" cy="259045"/>
    <xdr:sp macro="" textlink="">
      <xdr:nvSpPr>
        <xdr:cNvPr id="695" name="n_3aveValue【公民館】&#10;有形固定資産減価償却率"/>
        <xdr:cNvSpPr txBox="1"/>
      </xdr:nvSpPr>
      <xdr:spPr>
        <a:xfrm>
          <a:off x="13500744" y="1825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15257</xdr:rowOff>
    </xdr:from>
    <xdr:ext cx="405111" cy="259045"/>
    <xdr:sp macro="" textlink="">
      <xdr:nvSpPr>
        <xdr:cNvPr id="696" name="n_4aveValue【公民館】&#10;有形固定資産減価償却率"/>
        <xdr:cNvSpPr txBox="1"/>
      </xdr:nvSpPr>
      <xdr:spPr>
        <a:xfrm>
          <a:off x="12611744"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171285</xdr:rowOff>
    </xdr:from>
    <xdr:ext cx="405111" cy="259045"/>
    <xdr:sp macro="" textlink="">
      <xdr:nvSpPr>
        <xdr:cNvPr id="697" name="n_1mainValue【公民館】&#10;有形固定資産減価償却率"/>
        <xdr:cNvSpPr txBox="1"/>
      </xdr:nvSpPr>
      <xdr:spPr>
        <a:xfrm>
          <a:off x="152660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141895</xdr:rowOff>
    </xdr:from>
    <xdr:ext cx="405111" cy="259045"/>
    <xdr:sp macro="" textlink="">
      <xdr:nvSpPr>
        <xdr:cNvPr id="698" name="n_2mainValue【公民館】&#10;有形固定資産減価償却率"/>
        <xdr:cNvSpPr txBox="1"/>
      </xdr:nvSpPr>
      <xdr:spPr>
        <a:xfrm>
          <a:off x="14389744" y="17801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70048</xdr:rowOff>
    </xdr:from>
    <xdr:ext cx="405111" cy="259045"/>
    <xdr:sp macro="" textlink="">
      <xdr:nvSpPr>
        <xdr:cNvPr id="699" name="n_3mainValue【公民館】&#10;有形固定資産減価償却率"/>
        <xdr:cNvSpPr txBox="1"/>
      </xdr:nvSpPr>
      <xdr:spPr>
        <a:xfrm>
          <a:off x="135007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4734</xdr:rowOff>
    </xdr:from>
    <xdr:ext cx="405111" cy="259045"/>
    <xdr:sp macro="" textlink="">
      <xdr:nvSpPr>
        <xdr:cNvPr id="700" name="n_4mainValue【公民館】&#10;有形固定資産減価償却率"/>
        <xdr:cNvSpPr txBox="1"/>
      </xdr:nvSpPr>
      <xdr:spPr>
        <a:xfrm>
          <a:off x="12611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1" name="直線コネクタ 71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2" name="テキスト ボックス 71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3" name="直線コネクタ 71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4" name="テキスト ボックス 71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5" name="直線コネクタ 71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6" name="テキスト ボックス 71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7" name="直線コネクタ 71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8" name="テキスト ボックス 71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9" name="直線コネクタ 71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0" name="テキスト ボックス 71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1" name="直線コネクタ 7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2" name="テキスト ボックス 7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70104</xdr:rowOff>
    </xdr:from>
    <xdr:to>
      <xdr:col>116</xdr:col>
      <xdr:colOff>62864</xdr:colOff>
      <xdr:row>108</xdr:row>
      <xdr:rowOff>131063</xdr:rowOff>
    </xdr:to>
    <xdr:cxnSp macro="">
      <xdr:nvCxnSpPr>
        <xdr:cNvPr id="724" name="直線コネクタ 723"/>
        <xdr:cNvCxnSpPr/>
      </xdr:nvCxnSpPr>
      <xdr:spPr>
        <a:xfrm flipV="1">
          <a:off x="22160864" y="17215104"/>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134890</xdr:rowOff>
    </xdr:from>
    <xdr:ext cx="469744" cy="259045"/>
    <xdr:sp macro="" textlink="">
      <xdr:nvSpPr>
        <xdr:cNvPr id="725" name="【公民館】&#10;一人当たり面積最小値テキスト"/>
        <xdr:cNvSpPr txBox="1"/>
      </xdr:nvSpPr>
      <xdr:spPr>
        <a:xfrm>
          <a:off x="22199600" y="186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131063</xdr:rowOff>
    </xdr:from>
    <xdr:to>
      <xdr:col>116</xdr:col>
      <xdr:colOff>152400</xdr:colOff>
      <xdr:row>108</xdr:row>
      <xdr:rowOff>131063</xdr:rowOff>
    </xdr:to>
    <xdr:cxnSp macro="">
      <xdr:nvCxnSpPr>
        <xdr:cNvPr id="726" name="直線コネクタ 725"/>
        <xdr:cNvCxnSpPr/>
      </xdr:nvCxnSpPr>
      <xdr:spPr>
        <a:xfrm>
          <a:off x="22072600" y="186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16781</xdr:rowOff>
    </xdr:from>
    <xdr:ext cx="469744" cy="259045"/>
    <xdr:sp macro="" textlink="">
      <xdr:nvSpPr>
        <xdr:cNvPr id="727" name="【公民館】&#10;一人当たり面積最大値テキスト"/>
        <xdr:cNvSpPr txBox="1"/>
      </xdr:nvSpPr>
      <xdr:spPr>
        <a:xfrm>
          <a:off x="22199600" y="16990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70104</xdr:rowOff>
    </xdr:from>
    <xdr:to>
      <xdr:col>116</xdr:col>
      <xdr:colOff>152400</xdr:colOff>
      <xdr:row>100</xdr:row>
      <xdr:rowOff>70104</xdr:rowOff>
    </xdr:to>
    <xdr:cxnSp macro="">
      <xdr:nvCxnSpPr>
        <xdr:cNvPr id="728" name="直線コネクタ 727"/>
        <xdr:cNvCxnSpPr/>
      </xdr:nvCxnSpPr>
      <xdr:spPr>
        <a:xfrm>
          <a:off x="22072600" y="17215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25164</xdr:rowOff>
    </xdr:from>
    <xdr:ext cx="469744" cy="259045"/>
    <xdr:sp macro="" textlink="">
      <xdr:nvSpPr>
        <xdr:cNvPr id="729" name="【公民館】&#10;一人当たり面積平均値テキスト"/>
        <xdr:cNvSpPr txBox="1"/>
      </xdr:nvSpPr>
      <xdr:spPr>
        <a:xfrm>
          <a:off x="22199600" y="18198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46737</xdr:rowOff>
    </xdr:from>
    <xdr:to>
      <xdr:col>116</xdr:col>
      <xdr:colOff>114300</xdr:colOff>
      <xdr:row>106</xdr:row>
      <xdr:rowOff>148337</xdr:rowOff>
    </xdr:to>
    <xdr:sp macro="" textlink="">
      <xdr:nvSpPr>
        <xdr:cNvPr id="730" name="フローチャート: 判断 729"/>
        <xdr:cNvSpPr/>
      </xdr:nvSpPr>
      <xdr:spPr>
        <a:xfrm>
          <a:off x="22110700" y="1822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71882</xdr:rowOff>
    </xdr:from>
    <xdr:to>
      <xdr:col>112</xdr:col>
      <xdr:colOff>38100</xdr:colOff>
      <xdr:row>107</xdr:row>
      <xdr:rowOff>2032</xdr:rowOff>
    </xdr:to>
    <xdr:sp macro="" textlink="">
      <xdr:nvSpPr>
        <xdr:cNvPr id="731" name="フローチャート: 判断 730"/>
        <xdr:cNvSpPr/>
      </xdr:nvSpPr>
      <xdr:spPr>
        <a:xfrm>
          <a:off x="21272500" y="1824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102363</xdr:rowOff>
    </xdr:from>
    <xdr:to>
      <xdr:col>107</xdr:col>
      <xdr:colOff>101600</xdr:colOff>
      <xdr:row>107</xdr:row>
      <xdr:rowOff>32513</xdr:rowOff>
    </xdr:to>
    <xdr:sp macro="" textlink="">
      <xdr:nvSpPr>
        <xdr:cNvPr id="732" name="フローチャート: 判断 731"/>
        <xdr:cNvSpPr/>
      </xdr:nvSpPr>
      <xdr:spPr>
        <a:xfrm>
          <a:off x="20383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74168</xdr:rowOff>
    </xdr:from>
    <xdr:to>
      <xdr:col>102</xdr:col>
      <xdr:colOff>165100</xdr:colOff>
      <xdr:row>107</xdr:row>
      <xdr:rowOff>4318</xdr:rowOff>
    </xdr:to>
    <xdr:sp macro="" textlink="">
      <xdr:nvSpPr>
        <xdr:cNvPr id="733" name="フローチャート: 判断 732"/>
        <xdr:cNvSpPr/>
      </xdr:nvSpPr>
      <xdr:spPr>
        <a:xfrm>
          <a:off x="19494500" y="1824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46737</xdr:rowOff>
    </xdr:from>
    <xdr:to>
      <xdr:col>98</xdr:col>
      <xdr:colOff>38100</xdr:colOff>
      <xdr:row>106</xdr:row>
      <xdr:rowOff>148337</xdr:rowOff>
    </xdr:to>
    <xdr:sp macro="" textlink="">
      <xdr:nvSpPr>
        <xdr:cNvPr id="734" name="フローチャート: 判断 733"/>
        <xdr:cNvSpPr/>
      </xdr:nvSpPr>
      <xdr:spPr>
        <a:xfrm>
          <a:off x="18605500" y="1822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5" name="テキスト ボックス 7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6" name="テキスト ボックス 7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7" name="テキスト ボックス 7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8" name="テキスト ボックス 7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9" name="テキスト ボックス 7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85598</xdr:rowOff>
    </xdr:from>
    <xdr:to>
      <xdr:col>116</xdr:col>
      <xdr:colOff>114300</xdr:colOff>
      <xdr:row>106</xdr:row>
      <xdr:rowOff>15748</xdr:rowOff>
    </xdr:to>
    <xdr:sp macro="" textlink="">
      <xdr:nvSpPr>
        <xdr:cNvPr id="740" name="楕円 739"/>
        <xdr:cNvSpPr/>
      </xdr:nvSpPr>
      <xdr:spPr>
        <a:xfrm>
          <a:off x="22110700" y="1808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108475</xdr:rowOff>
    </xdr:from>
    <xdr:ext cx="469744" cy="259045"/>
    <xdr:sp macro="" textlink="">
      <xdr:nvSpPr>
        <xdr:cNvPr id="741" name="【公民館】&#10;一人当たり面積該当値テキスト"/>
        <xdr:cNvSpPr txBox="1"/>
      </xdr:nvSpPr>
      <xdr:spPr>
        <a:xfrm>
          <a:off x="22199600" y="1793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97028</xdr:rowOff>
    </xdr:from>
    <xdr:to>
      <xdr:col>112</xdr:col>
      <xdr:colOff>38100</xdr:colOff>
      <xdr:row>106</xdr:row>
      <xdr:rowOff>27178</xdr:rowOff>
    </xdr:to>
    <xdr:sp macro="" textlink="">
      <xdr:nvSpPr>
        <xdr:cNvPr id="742" name="楕円 741"/>
        <xdr:cNvSpPr/>
      </xdr:nvSpPr>
      <xdr:spPr>
        <a:xfrm>
          <a:off x="21272500" y="1809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136398</xdr:rowOff>
    </xdr:from>
    <xdr:to>
      <xdr:col>116</xdr:col>
      <xdr:colOff>63500</xdr:colOff>
      <xdr:row>105</xdr:row>
      <xdr:rowOff>147828</xdr:rowOff>
    </xdr:to>
    <xdr:cxnSp macro="">
      <xdr:nvCxnSpPr>
        <xdr:cNvPr id="743" name="直線コネクタ 742"/>
        <xdr:cNvCxnSpPr/>
      </xdr:nvCxnSpPr>
      <xdr:spPr>
        <a:xfrm flipV="1">
          <a:off x="21323300" y="18138648"/>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102363</xdr:rowOff>
    </xdr:from>
    <xdr:to>
      <xdr:col>107</xdr:col>
      <xdr:colOff>101600</xdr:colOff>
      <xdr:row>106</xdr:row>
      <xdr:rowOff>32513</xdr:rowOff>
    </xdr:to>
    <xdr:sp macro="" textlink="">
      <xdr:nvSpPr>
        <xdr:cNvPr id="744" name="楕円 743"/>
        <xdr:cNvSpPr/>
      </xdr:nvSpPr>
      <xdr:spPr>
        <a:xfrm>
          <a:off x="20383500" y="1810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147828</xdr:rowOff>
    </xdr:from>
    <xdr:to>
      <xdr:col>111</xdr:col>
      <xdr:colOff>177800</xdr:colOff>
      <xdr:row>105</xdr:row>
      <xdr:rowOff>153163</xdr:rowOff>
    </xdr:to>
    <xdr:cxnSp macro="">
      <xdr:nvCxnSpPr>
        <xdr:cNvPr id="745" name="直線コネクタ 744"/>
        <xdr:cNvCxnSpPr/>
      </xdr:nvCxnSpPr>
      <xdr:spPr>
        <a:xfrm flipV="1">
          <a:off x="20434300" y="18150078"/>
          <a:ext cx="8890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155702</xdr:rowOff>
    </xdr:from>
    <xdr:to>
      <xdr:col>102</xdr:col>
      <xdr:colOff>165100</xdr:colOff>
      <xdr:row>106</xdr:row>
      <xdr:rowOff>85852</xdr:rowOff>
    </xdr:to>
    <xdr:sp macro="" textlink="">
      <xdr:nvSpPr>
        <xdr:cNvPr id="746" name="楕円 745"/>
        <xdr:cNvSpPr/>
      </xdr:nvSpPr>
      <xdr:spPr>
        <a:xfrm>
          <a:off x="19494500" y="1815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153163</xdr:rowOff>
    </xdr:from>
    <xdr:to>
      <xdr:col>107</xdr:col>
      <xdr:colOff>50800</xdr:colOff>
      <xdr:row>106</xdr:row>
      <xdr:rowOff>35052</xdr:rowOff>
    </xdr:to>
    <xdr:cxnSp macro="">
      <xdr:nvCxnSpPr>
        <xdr:cNvPr id="747" name="直線コネクタ 746"/>
        <xdr:cNvCxnSpPr/>
      </xdr:nvCxnSpPr>
      <xdr:spPr>
        <a:xfrm flipV="1">
          <a:off x="19545300" y="18155413"/>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163322</xdr:rowOff>
    </xdr:from>
    <xdr:to>
      <xdr:col>98</xdr:col>
      <xdr:colOff>38100</xdr:colOff>
      <xdr:row>106</xdr:row>
      <xdr:rowOff>93472</xdr:rowOff>
    </xdr:to>
    <xdr:sp macro="" textlink="">
      <xdr:nvSpPr>
        <xdr:cNvPr id="748" name="楕円 747"/>
        <xdr:cNvSpPr/>
      </xdr:nvSpPr>
      <xdr:spPr>
        <a:xfrm>
          <a:off x="18605500" y="1816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35052</xdr:rowOff>
    </xdr:from>
    <xdr:to>
      <xdr:col>102</xdr:col>
      <xdr:colOff>114300</xdr:colOff>
      <xdr:row>106</xdr:row>
      <xdr:rowOff>42672</xdr:rowOff>
    </xdr:to>
    <xdr:cxnSp macro="">
      <xdr:nvCxnSpPr>
        <xdr:cNvPr id="749" name="直線コネクタ 748"/>
        <xdr:cNvCxnSpPr/>
      </xdr:nvCxnSpPr>
      <xdr:spPr>
        <a:xfrm flipV="1">
          <a:off x="18656300" y="18208752"/>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164609</xdr:rowOff>
    </xdr:from>
    <xdr:ext cx="469744" cy="259045"/>
    <xdr:sp macro="" textlink="">
      <xdr:nvSpPr>
        <xdr:cNvPr id="750" name="n_1aveValue【公民館】&#10;一人当たり面積"/>
        <xdr:cNvSpPr txBox="1"/>
      </xdr:nvSpPr>
      <xdr:spPr>
        <a:xfrm>
          <a:off x="21075727" y="1833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23640</xdr:rowOff>
    </xdr:from>
    <xdr:ext cx="469744" cy="259045"/>
    <xdr:sp macro="" textlink="">
      <xdr:nvSpPr>
        <xdr:cNvPr id="751" name="n_2aveValue【公民館】&#10;一人当たり面積"/>
        <xdr:cNvSpPr txBox="1"/>
      </xdr:nvSpPr>
      <xdr:spPr>
        <a:xfrm>
          <a:off x="20199427" y="1836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166895</xdr:rowOff>
    </xdr:from>
    <xdr:ext cx="469744" cy="259045"/>
    <xdr:sp macro="" textlink="">
      <xdr:nvSpPr>
        <xdr:cNvPr id="752" name="n_3aveValue【公民館】&#10;一人当たり面積"/>
        <xdr:cNvSpPr txBox="1"/>
      </xdr:nvSpPr>
      <xdr:spPr>
        <a:xfrm>
          <a:off x="19310427" y="18340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139464</xdr:rowOff>
    </xdr:from>
    <xdr:ext cx="469744" cy="259045"/>
    <xdr:sp macro="" textlink="">
      <xdr:nvSpPr>
        <xdr:cNvPr id="753" name="n_4aveValue【公民館】&#10;一人当たり面積"/>
        <xdr:cNvSpPr txBox="1"/>
      </xdr:nvSpPr>
      <xdr:spPr>
        <a:xfrm>
          <a:off x="18421427" y="18313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43705</xdr:rowOff>
    </xdr:from>
    <xdr:ext cx="469744" cy="259045"/>
    <xdr:sp macro="" textlink="">
      <xdr:nvSpPr>
        <xdr:cNvPr id="754" name="n_1mainValue【公民館】&#10;一人当たり面積"/>
        <xdr:cNvSpPr txBox="1"/>
      </xdr:nvSpPr>
      <xdr:spPr>
        <a:xfrm>
          <a:off x="21075727" y="1787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49040</xdr:rowOff>
    </xdr:from>
    <xdr:ext cx="469744" cy="259045"/>
    <xdr:sp macro="" textlink="">
      <xdr:nvSpPr>
        <xdr:cNvPr id="755" name="n_2mainValue【公民館】&#10;一人当たり面積"/>
        <xdr:cNvSpPr txBox="1"/>
      </xdr:nvSpPr>
      <xdr:spPr>
        <a:xfrm>
          <a:off x="20199427" y="17879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102379</xdr:rowOff>
    </xdr:from>
    <xdr:ext cx="469744" cy="259045"/>
    <xdr:sp macro="" textlink="">
      <xdr:nvSpPr>
        <xdr:cNvPr id="756" name="n_3mainValue【公民館】&#10;一人当たり面積"/>
        <xdr:cNvSpPr txBox="1"/>
      </xdr:nvSpPr>
      <xdr:spPr>
        <a:xfrm>
          <a:off x="19310427" y="1793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109999</xdr:rowOff>
    </xdr:from>
    <xdr:ext cx="469744" cy="259045"/>
    <xdr:sp macro="" textlink="">
      <xdr:nvSpPr>
        <xdr:cNvPr id="757" name="n_4mainValue【公民館】&#10;一人当たり面積"/>
        <xdr:cNvSpPr txBox="1"/>
      </xdr:nvSpPr>
      <xdr:spPr>
        <a:xfrm>
          <a:off x="18421427" y="1794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類似団体と比較して特に有形固定資産減価償却率が高くなっている施設は、認定こども園・保育所、橋りょう、学校施設である。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いずれも過去に建設された施設の老朽化が進んでいることや遊休施設数が増えてきたのが要因であり、公共施設等総合管理計画に基づき計画的に整備（除却・集約・複合化など）する必要がある。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三重県御浜町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8,487
8,432
88.13
5,351,589
5,081,585
212,757
3,152,000
4,593,281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75112</xdr:rowOff>
    </xdr:from>
    <xdr:to>
      <xdr:col>24</xdr:col>
      <xdr:colOff>62865</xdr:colOff>
      <xdr:row>64</xdr:row>
      <xdr:rowOff>130628</xdr:rowOff>
    </xdr:to>
    <xdr:cxnSp macro="">
      <xdr:nvCxnSpPr>
        <xdr:cNvPr id="74" name="直線コネクタ 73"/>
        <xdr:cNvCxnSpPr/>
      </xdr:nvCxnSpPr>
      <xdr:spPr>
        <a:xfrm flipV="1">
          <a:off x="4634865" y="9504862"/>
          <a:ext cx="0" cy="1598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21789</xdr:rowOff>
    </xdr:from>
    <xdr:ext cx="340478" cy="259045"/>
    <xdr:sp macro="" textlink="">
      <xdr:nvSpPr>
        <xdr:cNvPr id="77" name="【体育館・プール】&#10;有形固定資産減価償却率最大値テキスト"/>
        <xdr:cNvSpPr txBox="1"/>
      </xdr:nvSpPr>
      <xdr:spPr>
        <a:xfrm>
          <a:off x="4673600" y="928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75112</xdr:rowOff>
    </xdr:from>
    <xdr:to>
      <xdr:col>24</xdr:col>
      <xdr:colOff>152400</xdr:colOff>
      <xdr:row>55</xdr:row>
      <xdr:rowOff>75112</xdr:rowOff>
    </xdr:to>
    <xdr:cxnSp macro="">
      <xdr:nvCxnSpPr>
        <xdr:cNvPr id="78" name="直線コネクタ 77"/>
        <xdr:cNvCxnSpPr/>
      </xdr:nvCxnSpPr>
      <xdr:spPr>
        <a:xfrm>
          <a:off x="4546600" y="95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12899</xdr:rowOff>
    </xdr:from>
    <xdr:ext cx="405111" cy="259045"/>
    <xdr:sp macro="" textlink="">
      <xdr:nvSpPr>
        <xdr:cNvPr id="79" name="【体育館・プール】&#10;有形固定資産減価償却率平均値テキスト"/>
        <xdr:cNvSpPr txBox="1"/>
      </xdr:nvSpPr>
      <xdr:spPr>
        <a:xfrm>
          <a:off x="4673600" y="10299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161472</xdr:rowOff>
    </xdr:from>
    <xdr:to>
      <xdr:col>24</xdr:col>
      <xdr:colOff>114300</xdr:colOff>
      <xdr:row>61</xdr:row>
      <xdr:rowOff>91622</xdr:rowOff>
    </xdr:to>
    <xdr:sp macro="" textlink="">
      <xdr:nvSpPr>
        <xdr:cNvPr id="80" name="フローチャート: 判断 79"/>
        <xdr:cNvSpPr/>
      </xdr:nvSpPr>
      <xdr:spPr>
        <a:xfrm>
          <a:off x="4584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81" name="フローチャート: 判断 80"/>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154940</xdr:rowOff>
    </xdr:from>
    <xdr:to>
      <xdr:col>15</xdr:col>
      <xdr:colOff>101600</xdr:colOff>
      <xdr:row>61</xdr:row>
      <xdr:rowOff>85090</xdr:rowOff>
    </xdr:to>
    <xdr:sp macro="" textlink="">
      <xdr:nvSpPr>
        <xdr:cNvPr id="82" name="フローチャート: 判断 81"/>
        <xdr:cNvSpPr/>
      </xdr:nvSpPr>
      <xdr:spPr>
        <a:xfrm>
          <a:off x="2857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123916</xdr:rowOff>
    </xdr:from>
    <xdr:to>
      <xdr:col>10</xdr:col>
      <xdr:colOff>165100</xdr:colOff>
      <xdr:row>61</xdr:row>
      <xdr:rowOff>54066</xdr:rowOff>
    </xdr:to>
    <xdr:sp macro="" textlink="">
      <xdr:nvSpPr>
        <xdr:cNvPr id="83" name="フローチャート: 判断 82"/>
        <xdr:cNvSpPr/>
      </xdr:nvSpPr>
      <xdr:spPr>
        <a:xfrm>
          <a:off x="1968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60234</xdr:rowOff>
    </xdr:from>
    <xdr:to>
      <xdr:col>6</xdr:col>
      <xdr:colOff>38100</xdr:colOff>
      <xdr:row>61</xdr:row>
      <xdr:rowOff>161834</xdr:rowOff>
    </xdr:to>
    <xdr:sp macro="" textlink="">
      <xdr:nvSpPr>
        <xdr:cNvPr id="84" name="フローチャート: 判断 83"/>
        <xdr:cNvSpPr/>
      </xdr:nvSpPr>
      <xdr:spPr>
        <a:xfrm>
          <a:off x="1079500" y="1051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79828</xdr:rowOff>
    </xdr:from>
    <xdr:to>
      <xdr:col>24</xdr:col>
      <xdr:colOff>114300</xdr:colOff>
      <xdr:row>65</xdr:row>
      <xdr:rowOff>9978</xdr:rowOff>
    </xdr:to>
    <xdr:sp macro="" textlink="">
      <xdr:nvSpPr>
        <xdr:cNvPr id="90" name="楕円 89"/>
        <xdr:cNvSpPr/>
      </xdr:nvSpPr>
      <xdr:spPr>
        <a:xfrm>
          <a:off x="45847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166205</xdr:rowOff>
    </xdr:from>
    <xdr:ext cx="469744" cy="259045"/>
    <xdr:sp macro="" textlink="">
      <xdr:nvSpPr>
        <xdr:cNvPr id="91" name="【体育館・プール】&#10;有形固定資産減価償却率該当値テキスト"/>
        <xdr:cNvSpPr txBox="1"/>
      </xdr:nvSpPr>
      <xdr:spPr>
        <a:xfrm>
          <a:off x="4673600" y="1096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63500</xdr:rowOff>
    </xdr:from>
    <xdr:to>
      <xdr:col>20</xdr:col>
      <xdr:colOff>38100</xdr:colOff>
      <xdr:row>64</xdr:row>
      <xdr:rowOff>165100</xdr:rowOff>
    </xdr:to>
    <xdr:sp macro="" textlink="">
      <xdr:nvSpPr>
        <xdr:cNvPr id="92" name="楕円 91"/>
        <xdr:cNvSpPr/>
      </xdr:nvSpPr>
      <xdr:spPr>
        <a:xfrm>
          <a:off x="3746500" y="1103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114300</xdr:rowOff>
    </xdr:from>
    <xdr:to>
      <xdr:col>24</xdr:col>
      <xdr:colOff>63500</xdr:colOff>
      <xdr:row>64</xdr:row>
      <xdr:rowOff>130628</xdr:rowOff>
    </xdr:to>
    <xdr:cxnSp macro="">
      <xdr:nvCxnSpPr>
        <xdr:cNvPr id="93" name="直線コネクタ 92"/>
        <xdr:cNvCxnSpPr/>
      </xdr:nvCxnSpPr>
      <xdr:spPr>
        <a:xfrm>
          <a:off x="3797300" y="110871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14515</xdr:rowOff>
    </xdr:from>
    <xdr:to>
      <xdr:col>15</xdr:col>
      <xdr:colOff>101600</xdr:colOff>
      <xdr:row>64</xdr:row>
      <xdr:rowOff>116115</xdr:rowOff>
    </xdr:to>
    <xdr:sp macro="" textlink="">
      <xdr:nvSpPr>
        <xdr:cNvPr id="94" name="楕円 93"/>
        <xdr:cNvSpPr/>
      </xdr:nvSpPr>
      <xdr:spPr>
        <a:xfrm>
          <a:off x="28575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65315</xdr:rowOff>
    </xdr:from>
    <xdr:to>
      <xdr:col>19</xdr:col>
      <xdr:colOff>177800</xdr:colOff>
      <xdr:row>64</xdr:row>
      <xdr:rowOff>114300</xdr:rowOff>
    </xdr:to>
    <xdr:cxnSp macro="">
      <xdr:nvCxnSpPr>
        <xdr:cNvPr id="95" name="直線コネクタ 94"/>
        <xdr:cNvCxnSpPr/>
      </xdr:nvCxnSpPr>
      <xdr:spPr>
        <a:xfrm>
          <a:off x="2908300" y="110381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14515</xdr:rowOff>
    </xdr:from>
    <xdr:to>
      <xdr:col>10</xdr:col>
      <xdr:colOff>165100</xdr:colOff>
      <xdr:row>64</xdr:row>
      <xdr:rowOff>116115</xdr:rowOff>
    </xdr:to>
    <xdr:sp macro="" textlink="">
      <xdr:nvSpPr>
        <xdr:cNvPr id="96" name="楕円 95"/>
        <xdr:cNvSpPr/>
      </xdr:nvSpPr>
      <xdr:spPr>
        <a:xfrm>
          <a:off x="19685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65315</xdr:rowOff>
    </xdr:from>
    <xdr:to>
      <xdr:col>15</xdr:col>
      <xdr:colOff>50800</xdr:colOff>
      <xdr:row>64</xdr:row>
      <xdr:rowOff>65315</xdr:rowOff>
    </xdr:to>
    <xdr:cxnSp macro="">
      <xdr:nvCxnSpPr>
        <xdr:cNvPr id="97" name="直線コネクタ 96"/>
        <xdr:cNvCxnSpPr/>
      </xdr:nvCxnSpPr>
      <xdr:spPr>
        <a:xfrm>
          <a:off x="2019300" y="11038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87993</xdr:rowOff>
    </xdr:from>
    <xdr:to>
      <xdr:col>6</xdr:col>
      <xdr:colOff>38100</xdr:colOff>
      <xdr:row>64</xdr:row>
      <xdr:rowOff>18143</xdr:rowOff>
    </xdr:to>
    <xdr:sp macro="" textlink="">
      <xdr:nvSpPr>
        <xdr:cNvPr id="98" name="楕円 97"/>
        <xdr:cNvSpPr/>
      </xdr:nvSpPr>
      <xdr:spPr>
        <a:xfrm>
          <a:off x="1079500" y="1088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138793</xdr:rowOff>
    </xdr:from>
    <xdr:to>
      <xdr:col>10</xdr:col>
      <xdr:colOff>114300</xdr:colOff>
      <xdr:row>64</xdr:row>
      <xdr:rowOff>65315</xdr:rowOff>
    </xdr:to>
    <xdr:cxnSp macro="">
      <xdr:nvCxnSpPr>
        <xdr:cNvPr id="99" name="直線コネクタ 98"/>
        <xdr:cNvCxnSpPr/>
      </xdr:nvCxnSpPr>
      <xdr:spPr>
        <a:xfrm>
          <a:off x="1130300" y="109401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98351</xdr:rowOff>
    </xdr:from>
    <xdr:ext cx="405111" cy="259045"/>
    <xdr:sp macro="" textlink="">
      <xdr:nvSpPr>
        <xdr:cNvPr id="100" name="n_1aveValue【体育館・プール】&#10;有形固定資産減価償却率"/>
        <xdr:cNvSpPr txBox="1"/>
      </xdr:nvSpPr>
      <xdr:spPr>
        <a:xfrm>
          <a:off x="3582044" y="1021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101617</xdr:rowOff>
    </xdr:from>
    <xdr:ext cx="405111" cy="259045"/>
    <xdr:sp macro="" textlink="">
      <xdr:nvSpPr>
        <xdr:cNvPr id="101" name="n_2aveValue【体育館・プール】&#10;有形固定資産減価償却率"/>
        <xdr:cNvSpPr txBox="1"/>
      </xdr:nvSpPr>
      <xdr:spPr>
        <a:xfrm>
          <a:off x="2705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70593</xdr:rowOff>
    </xdr:from>
    <xdr:ext cx="405111" cy="259045"/>
    <xdr:sp macro="" textlink="">
      <xdr:nvSpPr>
        <xdr:cNvPr id="102" name="n_3aveValue【体育館・プール】&#10;有形固定資産減価償却率"/>
        <xdr:cNvSpPr txBox="1"/>
      </xdr:nvSpPr>
      <xdr:spPr>
        <a:xfrm>
          <a:off x="1816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6911</xdr:rowOff>
    </xdr:from>
    <xdr:ext cx="405111" cy="259045"/>
    <xdr:sp macro="" textlink="">
      <xdr:nvSpPr>
        <xdr:cNvPr id="103" name="n_4aveValue【体育館・プール】&#10;有形固定資産減価償却率"/>
        <xdr:cNvSpPr txBox="1"/>
      </xdr:nvSpPr>
      <xdr:spPr>
        <a:xfrm>
          <a:off x="927744" y="10293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156227</xdr:rowOff>
    </xdr:from>
    <xdr:ext cx="405111" cy="259045"/>
    <xdr:sp macro="" textlink="">
      <xdr:nvSpPr>
        <xdr:cNvPr id="104" name="n_1mainValue【体育館・プール】&#10;有形固定資産減価償却率"/>
        <xdr:cNvSpPr txBox="1"/>
      </xdr:nvSpPr>
      <xdr:spPr>
        <a:xfrm>
          <a:off x="3582044" y="1112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107242</xdr:rowOff>
    </xdr:from>
    <xdr:ext cx="405111" cy="259045"/>
    <xdr:sp macro="" textlink="">
      <xdr:nvSpPr>
        <xdr:cNvPr id="105" name="n_2mainValue【体育館・プール】&#10;有形固定資産減価償却率"/>
        <xdr:cNvSpPr txBox="1"/>
      </xdr:nvSpPr>
      <xdr:spPr>
        <a:xfrm>
          <a:off x="2705744" y="11080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107242</xdr:rowOff>
    </xdr:from>
    <xdr:ext cx="405111" cy="259045"/>
    <xdr:sp macro="" textlink="">
      <xdr:nvSpPr>
        <xdr:cNvPr id="106" name="n_3mainValue【体育館・プール】&#10;有形固定資産減価償却率"/>
        <xdr:cNvSpPr txBox="1"/>
      </xdr:nvSpPr>
      <xdr:spPr>
        <a:xfrm>
          <a:off x="1816744" y="11080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9270</xdr:rowOff>
    </xdr:from>
    <xdr:ext cx="405111" cy="259045"/>
    <xdr:sp macro="" textlink="">
      <xdr:nvSpPr>
        <xdr:cNvPr id="107" name="n_4mainValue【体育館・プール】&#10;有形固定資産減価償却率"/>
        <xdr:cNvSpPr txBox="1"/>
      </xdr:nvSpPr>
      <xdr:spPr>
        <a:xfrm>
          <a:off x="927744" y="1098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8" name="直線コネクタ 117"/>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9" name="テキスト ボックス 118"/>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0" name="直線コネクタ 11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1" name="テキスト ボックス 12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22" name="直線コネクタ 121"/>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23" name="テキスト ボックス 122"/>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4" name="直線コネクタ 1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5" name="テキスト ボックス 12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72581</xdr:rowOff>
    </xdr:from>
    <xdr:to>
      <xdr:col>54</xdr:col>
      <xdr:colOff>189865</xdr:colOff>
      <xdr:row>63</xdr:row>
      <xdr:rowOff>20003</xdr:rowOff>
    </xdr:to>
    <xdr:cxnSp macro="">
      <xdr:nvCxnSpPr>
        <xdr:cNvPr id="127" name="直線コネクタ 126"/>
        <xdr:cNvCxnSpPr/>
      </xdr:nvCxnSpPr>
      <xdr:spPr>
        <a:xfrm flipV="1">
          <a:off x="10476865" y="9673781"/>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23830</xdr:rowOff>
    </xdr:from>
    <xdr:ext cx="469744" cy="259045"/>
    <xdr:sp macro="" textlink="">
      <xdr:nvSpPr>
        <xdr:cNvPr id="128" name="【体育館・プール】&#10;一人当たり面積最小値テキスト"/>
        <xdr:cNvSpPr txBox="1"/>
      </xdr:nvSpPr>
      <xdr:spPr>
        <a:xfrm>
          <a:off x="10515600" y="10825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20003</xdr:rowOff>
    </xdr:from>
    <xdr:to>
      <xdr:col>55</xdr:col>
      <xdr:colOff>88900</xdr:colOff>
      <xdr:row>63</xdr:row>
      <xdr:rowOff>20003</xdr:rowOff>
    </xdr:to>
    <xdr:cxnSp macro="">
      <xdr:nvCxnSpPr>
        <xdr:cNvPr id="129" name="直線コネクタ 128"/>
        <xdr:cNvCxnSpPr/>
      </xdr:nvCxnSpPr>
      <xdr:spPr>
        <a:xfrm>
          <a:off x="10388600" y="1082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19258</xdr:rowOff>
    </xdr:from>
    <xdr:ext cx="469744" cy="259045"/>
    <xdr:sp macro="" textlink="">
      <xdr:nvSpPr>
        <xdr:cNvPr id="130" name="【体育館・プール】&#10;一人当たり面積最大値テキスト"/>
        <xdr:cNvSpPr txBox="1"/>
      </xdr:nvSpPr>
      <xdr:spPr>
        <a:xfrm>
          <a:off x="10515600" y="944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72581</xdr:rowOff>
    </xdr:from>
    <xdr:to>
      <xdr:col>55</xdr:col>
      <xdr:colOff>88900</xdr:colOff>
      <xdr:row>56</xdr:row>
      <xdr:rowOff>72581</xdr:rowOff>
    </xdr:to>
    <xdr:cxnSp macro="">
      <xdr:nvCxnSpPr>
        <xdr:cNvPr id="131" name="直線コネクタ 130"/>
        <xdr:cNvCxnSpPr/>
      </xdr:nvCxnSpPr>
      <xdr:spPr>
        <a:xfrm>
          <a:off x="10388600" y="967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120667</xdr:rowOff>
    </xdr:from>
    <xdr:ext cx="469744" cy="259045"/>
    <xdr:sp macro="" textlink="">
      <xdr:nvSpPr>
        <xdr:cNvPr id="132" name="【体育館・プール】&#10;一人当たり面積平均値テキスト"/>
        <xdr:cNvSpPr txBox="1"/>
      </xdr:nvSpPr>
      <xdr:spPr>
        <a:xfrm>
          <a:off x="10515600" y="10236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97790</xdr:rowOff>
    </xdr:from>
    <xdr:to>
      <xdr:col>55</xdr:col>
      <xdr:colOff>50800</xdr:colOff>
      <xdr:row>61</xdr:row>
      <xdr:rowOff>27940</xdr:rowOff>
    </xdr:to>
    <xdr:sp macro="" textlink="">
      <xdr:nvSpPr>
        <xdr:cNvPr id="133" name="フローチャート: 判断 132"/>
        <xdr:cNvSpPr/>
      </xdr:nvSpPr>
      <xdr:spPr>
        <a:xfrm>
          <a:off x="10426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86931</xdr:rowOff>
    </xdr:from>
    <xdr:to>
      <xdr:col>50</xdr:col>
      <xdr:colOff>165100</xdr:colOff>
      <xdr:row>61</xdr:row>
      <xdr:rowOff>17081</xdr:rowOff>
    </xdr:to>
    <xdr:sp macro="" textlink="">
      <xdr:nvSpPr>
        <xdr:cNvPr id="134" name="フローチャート: 判断 133"/>
        <xdr:cNvSpPr/>
      </xdr:nvSpPr>
      <xdr:spPr>
        <a:xfrm>
          <a:off x="9588500" y="1037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121793</xdr:rowOff>
    </xdr:from>
    <xdr:to>
      <xdr:col>46</xdr:col>
      <xdr:colOff>38100</xdr:colOff>
      <xdr:row>61</xdr:row>
      <xdr:rowOff>51943</xdr:rowOff>
    </xdr:to>
    <xdr:sp macro="" textlink="">
      <xdr:nvSpPr>
        <xdr:cNvPr id="135" name="フローチャート: 判断 134"/>
        <xdr:cNvSpPr/>
      </xdr:nvSpPr>
      <xdr:spPr>
        <a:xfrm>
          <a:off x="86995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153797</xdr:rowOff>
    </xdr:from>
    <xdr:to>
      <xdr:col>41</xdr:col>
      <xdr:colOff>101600</xdr:colOff>
      <xdr:row>61</xdr:row>
      <xdr:rowOff>83947</xdr:rowOff>
    </xdr:to>
    <xdr:sp macro="" textlink="">
      <xdr:nvSpPr>
        <xdr:cNvPr id="136" name="フローチャート: 判断 135"/>
        <xdr:cNvSpPr/>
      </xdr:nvSpPr>
      <xdr:spPr>
        <a:xfrm>
          <a:off x="7810500" y="10440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147510</xdr:rowOff>
    </xdr:from>
    <xdr:to>
      <xdr:col>36</xdr:col>
      <xdr:colOff>165100</xdr:colOff>
      <xdr:row>61</xdr:row>
      <xdr:rowOff>77660</xdr:rowOff>
    </xdr:to>
    <xdr:sp macro="" textlink="">
      <xdr:nvSpPr>
        <xdr:cNvPr id="137" name="フローチャート: 判断 136"/>
        <xdr:cNvSpPr/>
      </xdr:nvSpPr>
      <xdr:spPr>
        <a:xfrm>
          <a:off x="6921500" y="1043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8" name="テキスト ボックス 1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9" name="テキスト ボックス 1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0" name="テキスト ボックス 1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1" name="テキスト ボックス 1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2" name="テキスト ボックス 1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135509</xdr:rowOff>
    </xdr:from>
    <xdr:to>
      <xdr:col>55</xdr:col>
      <xdr:colOff>50800</xdr:colOff>
      <xdr:row>63</xdr:row>
      <xdr:rowOff>65659</xdr:rowOff>
    </xdr:to>
    <xdr:sp macro="" textlink="">
      <xdr:nvSpPr>
        <xdr:cNvPr id="143" name="楕円 142"/>
        <xdr:cNvSpPr/>
      </xdr:nvSpPr>
      <xdr:spPr>
        <a:xfrm>
          <a:off x="10426700" y="1076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50436</xdr:rowOff>
    </xdr:from>
    <xdr:ext cx="469744" cy="259045"/>
    <xdr:sp macro="" textlink="">
      <xdr:nvSpPr>
        <xdr:cNvPr id="144" name="【体育館・プール】&#10;一人当たり面積該当値テキスト"/>
        <xdr:cNvSpPr txBox="1"/>
      </xdr:nvSpPr>
      <xdr:spPr>
        <a:xfrm>
          <a:off x="10515600" y="10680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136081</xdr:rowOff>
    </xdr:from>
    <xdr:to>
      <xdr:col>50</xdr:col>
      <xdr:colOff>165100</xdr:colOff>
      <xdr:row>63</xdr:row>
      <xdr:rowOff>66231</xdr:rowOff>
    </xdr:to>
    <xdr:sp macro="" textlink="">
      <xdr:nvSpPr>
        <xdr:cNvPr id="145" name="楕円 144"/>
        <xdr:cNvSpPr/>
      </xdr:nvSpPr>
      <xdr:spPr>
        <a:xfrm>
          <a:off x="9588500" y="1076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14859</xdr:rowOff>
    </xdr:from>
    <xdr:to>
      <xdr:col>55</xdr:col>
      <xdr:colOff>0</xdr:colOff>
      <xdr:row>63</xdr:row>
      <xdr:rowOff>15431</xdr:rowOff>
    </xdr:to>
    <xdr:cxnSp macro="">
      <xdr:nvCxnSpPr>
        <xdr:cNvPr id="146" name="直線コネクタ 145"/>
        <xdr:cNvCxnSpPr/>
      </xdr:nvCxnSpPr>
      <xdr:spPr>
        <a:xfrm flipV="1">
          <a:off x="9639300" y="10816209"/>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136652</xdr:rowOff>
    </xdr:from>
    <xdr:to>
      <xdr:col>46</xdr:col>
      <xdr:colOff>38100</xdr:colOff>
      <xdr:row>63</xdr:row>
      <xdr:rowOff>66802</xdr:rowOff>
    </xdr:to>
    <xdr:sp macro="" textlink="">
      <xdr:nvSpPr>
        <xdr:cNvPr id="147" name="楕円 146"/>
        <xdr:cNvSpPr/>
      </xdr:nvSpPr>
      <xdr:spPr>
        <a:xfrm>
          <a:off x="86995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15431</xdr:rowOff>
    </xdr:from>
    <xdr:to>
      <xdr:col>50</xdr:col>
      <xdr:colOff>114300</xdr:colOff>
      <xdr:row>63</xdr:row>
      <xdr:rowOff>16002</xdr:rowOff>
    </xdr:to>
    <xdr:cxnSp macro="">
      <xdr:nvCxnSpPr>
        <xdr:cNvPr id="148" name="直線コネクタ 147"/>
        <xdr:cNvCxnSpPr/>
      </xdr:nvCxnSpPr>
      <xdr:spPr>
        <a:xfrm flipV="1">
          <a:off x="8750300" y="10816781"/>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137795</xdr:rowOff>
    </xdr:from>
    <xdr:to>
      <xdr:col>41</xdr:col>
      <xdr:colOff>101600</xdr:colOff>
      <xdr:row>63</xdr:row>
      <xdr:rowOff>67945</xdr:rowOff>
    </xdr:to>
    <xdr:sp macro="" textlink="">
      <xdr:nvSpPr>
        <xdr:cNvPr id="149" name="楕円 148"/>
        <xdr:cNvSpPr/>
      </xdr:nvSpPr>
      <xdr:spPr>
        <a:xfrm>
          <a:off x="7810500" y="1076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16002</xdr:rowOff>
    </xdr:from>
    <xdr:to>
      <xdr:col>45</xdr:col>
      <xdr:colOff>177800</xdr:colOff>
      <xdr:row>63</xdr:row>
      <xdr:rowOff>17145</xdr:rowOff>
    </xdr:to>
    <xdr:cxnSp macro="">
      <xdr:nvCxnSpPr>
        <xdr:cNvPr id="150" name="直線コネクタ 149"/>
        <xdr:cNvCxnSpPr/>
      </xdr:nvCxnSpPr>
      <xdr:spPr>
        <a:xfrm flipV="1">
          <a:off x="7861300" y="10817352"/>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138367</xdr:rowOff>
    </xdr:from>
    <xdr:to>
      <xdr:col>36</xdr:col>
      <xdr:colOff>165100</xdr:colOff>
      <xdr:row>63</xdr:row>
      <xdr:rowOff>68517</xdr:rowOff>
    </xdr:to>
    <xdr:sp macro="" textlink="">
      <xdr:nvSpPr>
        <xdr:cNvPr id="151" name="楕円 150"/>
        <xdr:cNvSpPr/>
      </xdr:nvSpPr>
      <xdr:spPr>
        <a:xfrm>
          <a:off x="6921500" y="1076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17145</xdr:rowOff>
    </xdr:from>
    <xdr:to>
      <xdr:col>41</xdr:col>
      <xdr:colOff>50800</xdr:colOff>
      <xdr:row>63</xdr:row>
      <xdr:rowOff>17717</xdr:rowOff>
    </xdr:to>
    <xdr:cxnSp macro="">
      <xdr:nvCxnSpPr>
        <xdr:cNvPr id="152" name="直線コネクタ 151"/>
        <xdr:cNvCxnSpPr/>
      </xdr:nvCxnSpPr>
      <xdr:spPr>
        <a:xfrm flipV="1">
          <a:off x="6972300" y="10818495"/>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33608</xdr:rowOff>
    </xdr:from>
    <xdr:ext cx="469744" cy="259045"/>
    <xdr:sp macro="" textlink="">
      <xdr:nvSpPr>
        <xdr:cNvPr id="153" name="n_1aveValue【体育館・プール】&#10;一人当たり面積"/>
        <xdr:cNvSpPr txBox="1"/>
      </xdr:nvSpPr>
      <xdr:spPr>
        <a:xfrm>
          <a:off x="9391727" y="10149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68470</xdr:rowOff>
    </xdr:from>
    <xdr:ext cx="469744" cy="259045"/>
    <xdr:sp macro="" textlink="">
      <xdr:nvSpPr>
        <xdr:cNvPr id="154" name="n_2aveValue【体育館・プール】&#10;一人当たり面積"/>
        <xdr:cNvSpPr txBox="1"/>
      </xdr:nvSpPr>
      <xdr:spPr>
        <a:xfrm>
          <a:off x="8515427" y="1018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100474</xdr:rowOff>
    </xdr:from>
    <xdr:ext cx="469744" cy="259045"/>
    <xdr:sp macro="" textlink="">
      <xdr:nvSpPr>
        <xdr:cNvPr id="155" name="n_3aveValue【体育館・プール】&#10;一人当たり面積"/>
        <xdr:cNvSpPr txBox="1"/>
      </xdr:nvSpPr>
      <xdr:spPr>
        <a:xfrm>
          <a:off x="7626427" y="10216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94187</xdr:rowOff>
    </xdr:from>
    <xdr:ext cx="469744" cy="259045"/>
    <xdr:sp macro="" textlink="">
      <xdr:nvSpPr>
        <xdr:cNvPr id="156" name="n_4aveValue【体育館・プール】&#10;一人当たり面積"/>
        <xdr:cNvSpPr txBox="1"/>
      </xdr:nvSpPr>
      <xdr:spPr>
        <a:xfrm>
          <a:off x="6737427" y="1020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57358</xdr:rowOff>
    </xdr:from>
    <xdr:ext cx="469744" cy="259045"/>
    <xdr:sp macro="" textlink="">
      <xdr:nvSpPr>
        <xdr:cNvPr id="157" name="n_1mainValue【体育館・プール】&#10;一人当たり面積"/>
        <xdr:cNvSpPr txBox="1"/>
      </xdr:nvSpPr>
      <xdr:spPr>
        <a:xfrm>
          <a:off x="9391727" y="1085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57929</xdr:rowOff>
    </xdr:from>
    <xdr:ext cx="469744" cy="259045"/>
    <xdr:sp macro="" textlink="">
      <xdr:nvSpPr>
        <xdr:cNvPr id="158" name="n_2mainValue【体育館・プール】&#10;一人当たり面積"/>
        <xdr:cNvSpPr txBox="1"/>
      </xdr:nvSpPr>
      <xdr:spPr>
        <a:xfrm>
          <a:off x="8515427" y="1085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59072</xdr:rowOff>
    </xdr:from>
    <xdr:ext cx="469744" cy="259045"/>
    <xdr:sp macro="" textlink="">
      <xdr:nvSpPr>
        <xdr:cNvPr id="159" name="n_3mainValue【体育館・プール】&#10;一人当たり面積"/>
        <xdr:cNvSpPr txBox="1"/>
      </xdr:nvSpPr>
      <xdr:spPr>
        <a:xfrm>
          <a:off x="7626427" y="1086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59644</xdr:rowOff>
    </xdr:from>
    <xdr:ext cx="469744" cy="259045"/>
    <xdr:sp macro="" textlink="">
      <xdr:nvSpPr>
        <xdr:cNvPr id="160" name="n_4mainValue【体育館・プール】&#10;一人当たり面積"/>
        <xdr:cNvSpPr txBox="1"/>
      </xdr:nvSpPr>
      <xdr:spPr>
        <a:xfrm>
          <a:off x="6737427" y="1086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1" name="正方形/長方形 1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2" name="正方形/長方形 16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3" name="正方形/長方形 16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4" name="正方形/長方形 16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5" name="正方形/長方形 16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6" name="正方形/長方形 16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7" name="正方形/長方形 16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8" name="正方形/長方形 16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9" name="テキスト ボックス 16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0" name="直線コネクタ 16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1" name="テキスト ボックス 17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2" name="直線コネクタ 17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3" name="テキスト ボックス 172"/>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4" name="直線コネクタ 17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5" name="テキスト ボックス 17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6" name="直線コネクタ 17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7" name="テキスト ボックス 17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8" name="直線コネクタ 17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79" name="テキスト ボックス 17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0" name="直線コネクタ 17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1" name="テキスト ボックス 18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2" name="直線コネクタ 18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3" name="テキスト ボックス 182"/>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4" name="直線コネクタ 1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144236</xdr:rowOff>
    </xdr:from>
    <xdr:to>
      <xdr:col>24</xdr:col>
      <xdr:colOff>62865</xdr:colOff>
      <xdr:row>86</xdr:row>
      <xdr:rowOff>168729</xdr:rowOff>
    </xdr:to>
    <xdr:cxnSp macro="">
      <xdr:nvCxnSpPr>
        <xdr:cNvPr id="186" name="直線コネクタ 185"/>
        <xdr:cNvCxnSpPr/>
      </xdr:nvCxnSpPr>
      <xdr:spPr>
        <a:xfrm flipV="1">
          <a:off x="4634865" y="1334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7"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88" name="直線コネクタ 187"/>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90913</xdr:rowOff>
    </xdr:from>
    <xdr:ext cx="340478" cy="259045"/>
    <xdr:sp macro="" textlink="">
      <xdr:nvSpPr>
        <xdr:cNvPr id="189" name="【福祉施設】&#10;有形固定資産減価償却率最大値テキスト"/>
        <xdr:cNvSpPr txBox="1"/>
      </xdr:nvSpPr>
      <xdr:spPr>
        <a:xfrm>
          <a:off x="4673600" y="1312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144236</xdr:rowOff>
    </xdr:from>
    <xdr:to>
      <xdr:col>24</xdr:col>
      <xdr:colOff>152400</xdr:colOff>
      <xdr:row>77</xdr:row>
      <xdr:rowOff>144236</xdr:rowOff>
    </xdr:to>
    <xdr:cxnSp macro="">
      <xdr:nvCxnSpPr>
        <xdr:cNvPr id="190" name="直線コネクタ 189"/>
        <xdr:cNvCxnSpPr/>
      </xdr:nvCxnSpPr>
      <xdr:spPr>
        <a:xfrm>
          <a:off x="4546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60796</xdr:rowOff>
    </xdr:from>
    <xdr:ext cx="405111" cy="259045"/>
    <xdr:sp macro="" textlink="">
      <xdr:nvSpPr>
        <xdr:cNvPr id="191" name="【福祉施設】&#10;有形固定資産減価償却率平均値テキスト"/>
        <xdr:cNvSpPr txBox="1"/>
      </xdr:nvSpPr>
      <xdr:spPr>
        <a:xfrm>
          <a:off x="4673600" y="13948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37919</xdr:rowOff>
    </xdr:from>
    <xdr:to>
      <xdr:col>24</xdr:col>
      <xdr:colOff>114300</xdr:colOff>
      <xdr:row>82</xdr:row>
      <xdr:rowOff>139519</xdr:rowOff>
    </xdr:to>
    <xdr:sp macro="" textlink="">
      <xdr:nvSpPr>
        <xdr:cNvPr id="192" name="フローチャート: 判断 191"/>
        <xdr:cNvSpPr/>
      </xdr:nvSpPr>
      <xdr:spPr>
        <a:xfrm>
          <a:off x="45847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137523</xdr:rowOff>
    </xdr:from>
    <xdr:to>
      <xdr:col>20</xdr:col>
      <xdr:colOff>38100</xdr:colOff>
      <xdr:row>82</xdr:row>
      <xdr:rowOff>67673</xdr:rowOff>
    </xdr:to>
    <xdr:sp macro="" textlink="">
      <xdr:nvSpPr>
        <xdr:cNvPr id="193" name="フローチャート: 判断 192"/>
        <xdr:cNvSpPr/>
      </xdr:nvSpPr>
      <xdr:spPr>
        <a:xfrm>
          <a:off x="37465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130992</xdr:rowOff>
    </xdr:from>
    <xdr:to>
      <xdr:col>15</xdr:col>
      <xdr:colOff>101600</xdr:colOff>
      <xdr:row>82</xdr:row>
      <xdr:rowOff>61142</xdr:rowOff>
    </xdr:to>
    <xdr:sp macro="" textlink="">
      <xdr:nvSpPr>
        <xdr:cNvPr id="194" name="フローチャート: 判断 193"/>
        <xdr:cNvSpPr/>
      </xdr:nvSpPr>
      <xdr:spPr>
        <a:xfrm>
          <a:off x="2857500" y="1401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155484</xdr:rowOff>
    </xdr:from>
    <xdr:to>
      <xdr:col>10</xdr:col>
      <xdr:colOff>165100</xdr:colOff>
      <xdr:row>82</xdr:row>
      <xdr:rowOff>85634</xdr:rowOff>
    </xdr:to>
    <xdr:sp macro="" textlink="">
      <xdr:nvSpPr>
        <xdr:cNvPr id="195" name="フローチャート: 判断 194"/>
        <xdr:cNvSpPr/>
      </xdr:nvSpPr>
      <xdr:spPr>
        <a:xfrm>
          <a:off x="1968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29755</xdr:rowOff>
    </xdr:from>
    <xdr:to>
      <xdr:col>6</xdr:col>
      <xdr:colOff>38100</xdr:colOff>
      <xdr:row>82</xdr:row>
      <xdr:rowOff>131355</xdr:rowOff>
    </xdr:to>
    <xdr:sp macro="" textlink="">
      <xdr:nvSpPr>
        <xdr:cNvPr id="196" name="フローチャート: 判断 195"/>
        <xdr:cNvSpPr/>
      </xdr:nvSpPr>
      <xdr:spPr>
        <a:xfrm>
          <a:off x="107950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44450</xdr:rowOff>
    </xdr:from>
    <xdr:to>
      <xdr:col>24</xdr:col>
      <xdr:colOff>114300</xdr:colOff>
      <xdr:row>82</xdr:row>
      <xdr:rowOff>146050</xdr:rowOff>
    </xdr:to>
    <xdr:sp macro="" textlink="">
      <xdr:nvSpPr>
        <xdr:cNvPr id="202" name="楕円 201"/>
        <xdr:cNvSpPr/>
      </xdr:nvSpPr>
      <xdr:spPr>
        <a:xfrm>
          <a:off x="45847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22877</xdr:rowOff>
    </xdr:from>
    <xdr:ext cx="405111" cy="259045"/>
    <xdr:sp macro="" textlink="">
      <xdr:nvSpPr>
        <xdr:cNvPr id="203" name="【福祉施設】&#10;有形固定資産減価償却率該当値テキスト"/>
        <xdr:cNvSpPr txBox="1"/>
      </xdr:nvSpPr>
      <xdr:spPr>
        <a:xfrm>
          <a:off x="4673600"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29755</xdr:rowOff>
    </xdr:from>
    <xdr:to>
      <xdr:col>20</xdr:col>
      <xdr:colOff>38100</xdr:colOff>
      <xdr:row>79</xdr:row>
      <xdr:rowOff>131355</xdr:rowOff>
    </xdr:to>
    <xdr:sp macro="" textlink="">
      <xdr:nvSpPr>
        <xdr:cNvPr id="204" name="楕円 203"/>
        <xdr:cNvSpPr/>
      </xdr:nvSpPr>
      <xdr:spPr>
        <a:xfrm>
          <a:off x="3746500" y="1357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80555</xdr:rowOff>
    </xdr:from>
    <xdr:to>
      <xdr:col>24</xdr:col>
      <xdr:colOff>63500</xdr:colOff>
      <xdr:row>82</xdr:row>
      <xdr:rowOff>95250</xdr:rowOff>
    </xdr:to>
    <xdr:cxnSp macro="">
      <xdr:nvCxnSpPr>
        <xdr:cNvPr id="205" name="直線コネクタ 204"/>
        <xdr:cNvCxnSpPr/>
      </xdr:nvCxnSpPr>
      <xdr:spPr>
        <a:xfrm>
          <a:off x="3797300" y="13625105"/>
          <a:ext cx="838200" cy="52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109764</xdr:rowOff>
    </xdr:from>
    <xdr:to>
      <xdr:col>15</xdr:col>
      <xdr:colOff>101600</xdr:colOff>
      <xdr:row>82</xdr:row>
      <xdr:rowOff>39914</xdr:rowOff>
    </xdr:to>
    <xdr:sp macro="" textlink="">
      <xdr:nvSpPr>
        <xdr:cNvPr id="206" name="楕円 205"/>
        <xdr:cNvSpPr/>
      </xdr:nvSpPr>
      <xdr:spPr>
        <a:xfrm>
          <a:off x="2857500" y="1399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80555</xdr:rowOff>
    </xdr:from>
    <xdr:to>
      <xdr:col>19</xdr:col>
      <xdr:colOff>177800</xdr:colOff>
      <xdr:row>81</xdr:row>
      <xdr:rowOff>160564</xdr:rowOff>
    </xdr:to>
    <xdr:cxnSp macro="">
      <xdr:nvCxnSpPr>
        <xdr:cNvPr id="207" name="直線コネクタ 206"/>
        <xdr:cNvCxnSpPr/>
      </xdr:nvCxnSpPr>
      <xdr:spPr>
        <a:xfrm flipV="1">
          <a:off x="2908300" y="13625105"/>
          <a:ext cx="889000" cy="42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58800</xdr:rowOff>
    </xdr:from>
    <xdr:ext cx="405111" cy="259045"/>
    <xdr:sp macro="" textlink="">
      <xdr:nvSpPr>
        <xdr:cNvPr id="208" name="n_1aveValue【福祉施設】&#10;有形固定資産減価償却率"/>
        <xdr:cNvSpPr txBox="1"/>
      </xdr:nvSpPr>
      <xdr:spPr>
        <a:xfrm>
          <a:off x="3582044" y="1411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52269</xdr:rowOff>
    </xdr:from>
    <xdr:ext cx="405111" cy="259045"/>
    <xdr:sp macro="" textlink="">
      <xdr:nvSpPr>
        <xdr:cNvPr id="209" name="n_2aveValue【福祉施設】&#10;有形固定資産減価償却率"/>
        <xdr:cNvSpPr txBox="1"/>
      </xdr:nvSpPr>
      <xdr:spPr>
        <a:xfrm>
          <a:off x="2705744" y="14111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102161</xdr:rowOff>
    </xdr:from>
    <xdr:ext cx="405111" cy="259045"/>
    <xdr:sp macro="" textlink="">
      <xdr:nvSpPr>
        <xdr:cNvPr id="210" name="n_3aveValue【福祉施設】&#10;有形固定資産減価償却率"/>
        <xdr:cNvSpPr txBox="1"/>
      </xdr:nvSpPr>
      <xdr:spPr>
        <a:xfrm>
          <a:off x="1816744" y="1381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147882</xdr:rowOff>
    </xdr:from>
    <xdr:ext cx="405111" cy="259045"/>
    <xdr:sp macro="" textlink="">
      <xdr:nvSpPr>
        <xdr:cNvPr id="211" name="n_4aveValue【福祉施設】&#10;有形固定資産減価償却率"/>
        <xdr:cNvSpPr txBox="1"/>
      </xdr:nvSpPr>
      <xdr:spPr>
        <a:xfrm>
          <a:off x="927744" y="1386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147882</xdr:rowOff>
    </xdr:from>
    <xdr:ext cx="405111" cy="259045"/>
    <xdr:sp macro="" textlink="">
      <xdr:nvSpPr>
        <xdr:cNvPr id="212" name="n_1mainValue【福祉施設】&#10;有形固定資産減価償却率"/>
        <xdr:cNvSpPr txBox="1"/>
      </xdr:nvSpPr>
      <xdr:spPr>
        <a:xfrm>
          <a:off x="3582044" y="1334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56441</xdr:rowOff>
    </xdr:from>
    <xdr:ext cx="405111" cy="259045"/>
    <xdr:sp macro="" textlink="">
      <xdr:nvSpPr>
        <xdr:cNvPr id="213" name="n_2mainValue【福祉施設】&#10;有形固定資産減価償却率"/>
        <xdr:cNvSpPr txBox="1"/>
      </xdr:nvSpPr>
      <xdr:spPr>
        <a:xfrm>
          <a:off x="2705744" y="1377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4" name="正方形/長方形 21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5" name="正方形/長方形 21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6" name="正方形/長方形 21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7" name="正方形/長方形 21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8" name="正方形/長方形 21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9" name="正方形/長方形 21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0" name="正方形/長方形 21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1" name="正方形/長方形 22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2" name="テキスト ボックス 22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3" name="直線コネクタ 22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24" name="直線コネクタ 22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25" name="テキスト ボックス 22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26" name="直線コネクタ 22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27" name="テキスト ボックス 22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28" name="直線コネクタ 22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29" name="テキスト ボックス 22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0" name="直線コネクタ 22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1" name="テキスト ボックス 23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2" name="直線コネクタ 23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3" name="テキスト ボックス 23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25755</xdr:rowOff>
    </xdr:from>
    <xdr:to>
      <xdr:col>54</xdr:col>
      <xdr:colOff>189865</xdr:colOff>
      <xdr:row>86</xdr:row>
      <xdr:rowOff>36271</xdr:rowOff>
    </xdr:to>
    <xdr:cxnSp macro="">
      <xdr:nvCxnSpPr>
        <xdr:cNvPr id="235" name="直線コネクタ 234"/>
        <xdr:cNvCxnSpPr/>
      </xdr:nvCxnSpPr>
      <xdr:spPr>
        <a:xfrm flipV="1">
          <a:off x="10476865" y="13398855"/>
          <a:ext cx="0" cy="138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36" name="【福祉施設】&#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37" name="直線コネクタ 236"/>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143882</xdr:rowOff>
    </xdr:from>
    <xdr:ext cx="469744" cy="259045"/>
    <xdr:sp macro="" textlink="">
      <xdr:nvSpPr>
        <xdr:cNvPr id="238" name="【福祉施設】&#10;一人当たり面積最大値テキスト"/>
        <xdr:cNvSpPr txBox="1"/>
      </xdr:nvSpPr>
      <xdr:spPr>
        <a:xfrm>
          <a:off x="10515600" y="13174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25755</xdr:rowOff>
    </xdr:from>
    <xdr:to>
      <xdr:col>55</xdr:col>
      <xdr:colOff>88900</xdr:colOff>
      <xdr:row>78</xdr:row>
      <xdr:rowOff>25755</xdr:rowOff>
    </xdr:to>
    <xdr:cxnSp macro="">
      <xdr:nvCxnSpPr>
        <xdr:cNvPr id="239" name="直線コネクタ 238"/>
        <xdr:cNvCxnSpPr/>
      </xdr:nvCxnSpPr>
      <xdr:spPr>
        <a:xfrm>
          <a:off x="10388600" y="13398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29836</xdr:rowOff>
    </xdr:from>
    <xdr:ext cx="469744" cy="259045"/>
    <xdr:sp macro="" textlink="">
      <xdr:nvSpPr>
        <xdr:cNvPr id="240" name="【福祉施設】&#10;一人当たり面積平均値テキスト"/>
        <xdr:cNvSpPr txBox="1"/>
      </xdr:nvSpPr>
      <xdr:spPr>
        <a:xfrm>
          <a:off x="10515600" y="1443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6959</xdr:rowOff>
    </xdr:from>
    <xdr:to>
      <xdr:col>55</xdr:col>
      <xdr:colOff>50800</xdr:colOff>
      <xdr:row>85</xdr:row>
      <xdr:rowOff>108559</xdr:rowOff>
    </xdr:to>
    <xdr:sp macro="" textlink="">
      <xdr:nvSpPr>
        <xdr:cNvPr id="241" name="フローチャート: 判断 240"/>
        <xdr:cNvSpPr/>
      </xdr:nvSpPr>
      <xdr:spPr>
        <a:xfrm>
          <a:off x="10426700" y="1458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147777</xdr:rowOff>
    </xdr:from>
    <xdr:to>
      <xdr:col>50</xdr:col>
      <xdr:colOff>165100</xdr:colOff>
      <xdr:row>85</xdr:row>
      <xdr:rowOff>77927</xdr:rowOff>
    </xdr:to>
    <xdr:sp macro="" textlink="">
      <xdr:nvSpPr>
        <xdr:cNvPr id="242" name="フローチャート: 判断 241"/>
        <xdr:cNvSpPr/>
      </xdr:nvSpPr>
      <xdr:spPr>
        <a:xfrm>
          <a:off x="9588500" y="145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164236</xdr:rowOff>
    </xdr:from>
    <xdr:to>
      <xdr:col>46</xdr:col>
      <xdr:colOff>38100</xdr:colOff>
      <xdr:row>85</xdr:row>
      <xdr:rowOff>94386</xdr:rowOff>
    </xdr:to>
    <xdr:sp macro="" textlink="">
      <xdr:nvSpPr>
        <xdr:cNvPr id="243" name="フローチャート: 判断 242"/>
        <xdr:cNvSpPr/>
      </xdr:nvSpPr>
      <xdr:spPr>
        <a:xfrm>
          <a:off x="8699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4217</xdr:rowOff>
    </xdr:from>
    <xdr:to>
      <xdr:col>41</xdr:col>
      <xdr:colOff>101600</xdr:colOff>
      <xdr:row>85</xdr:row>
      <xdr:rowOff>105817</xdr:rowOff>
    </xdr:to>
    <xdr:sp macro="" textlink="">
      <xdr:nvSpPr>
        <xdr:cNvPr id="244" name="フローチャート: 判断 243"/>
        <xdr:cNvSpPr/>
      </xdr:nvSpPr>
      <xdr:spPr>
        <a:xfrm>
          <a:off x="7810500" y="1457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155550</xdr:rowOff>
    </xdr:from>
    <xdr:to>
      <xdr:col>36</xdr:col>
      <xdr:colOff>165100</xdr:colOff>
      <xdr:row>85</xdr:row>
      <xdr:rowOff>85700</xdr:rowOff>
    </xdr:to>
    <xdr:sp macro="" textlink="">
      <xdr:nvSpPr>
        <xdr:cNvPr id="245" name="フローチャート: 判断 244"/>
        <xdr:cNvSpPr/>
      </xdr:nvSpPr>
      <xdr:spPr>
        <a:xfrm>
          <a:off x="6921500" y="1455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6" name="テキスト ボックス 24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7" name="テキスト ボックス 24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8" name="テキスト ボックス 24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9" name="テキスト ボックス 24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0" name="テキスト ボックス 24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251" name="楕円 250"/>
        <xdr:cNvSpPr/>
      </xdr:nvSpPr>
      <xdr:spPr>
        <a:xfrm>
          <a:off x="104267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156837</xdr:rowOff>
    </xdr:from>
    <xdr:ext cx="469744" cy="259045"/>
    <xdr:sp macro="" textlink="">
      <xdr:nvSpPr>
        <xdr:cNvPr id="252" name="【福祉施設】&#10;一人当たり面積該当値テキスト"/>
        <xdr:cNvSpPr txBox="1"/>
      </xdr:nvSpPr>
      <xdr:spPr>
        <a:xfrm>
          <a:off x="10515600" y="1455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43078</xdr:rowOff>
    </xdr:from>
    <xdr:to>
      <xdr:col>50</xdr:col>
      <xdr:colOff>165100</xdr:colOff>
      <xdr:row>85</xdr:row>
      <xdr:rowOff>144678</xdr:rowOff>
    </xdr:to>
    <xdr:sp macro="" textlink="">
      <xdr:nvSpPr>
        <xdr:cNvPr id="253" name="楕円 252"/>
        <xdr:cNvSpPr/>
      </xdr:nvSpPr>
      <xdr:spPr>
        <a:xfrm>
          <a:off x="9588500" y="1461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83820</xdr:rowOff>
    </xdr:from>
    <xdr:to>
      <xdr:col>55</xdr:col>
      <xdr:colOff>0</xdr:colOff>
      <xdr:row>85</xdr:row>
      <xdr:rowOff>93878</xdr:rowOff>
    </xdr:to>
    <xdr:cxnSp macro="">
      <xdr:nvCxnSpPr>
        <xdr:cNvPr id="254" name="直線コネクタ 253"/>
        <xdr:cNvCxnSpPr/>
      </xdr:nvCxnSpPr>
      <xdr:spPr>
        <a:xfrm flipV="1">
          <a:off x="9639300" y="14657070"/>
          <a:ext cx="8382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44450</xdr:rowOff>
    </xdr:from>
    <xdr:to>
      <xdr:col>46</xdr:col>
      <xdr:colOff>38100</xdr:colOff>
      <xdr:row>85</xdr:row>
      <xdr:rowOff>146050</xdr:rowOff>
    </xdr:to>
    <xdr:sp macro="" textlink="">
      <xdr:nvSpPr>
        <xdr:cNvPr id="255" name="楕円 254"/>
        <xdr:cNvSpPr/>
      </xdr:nvSpPr>
      <xdr:spPr>
        <a:xfrm>
          <a:off x="8699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93878</xdr:rowOff>
    </xdr:from>
    <xdr:to>
      <xdr:col>50</xdr:col>
      <xdr:colOff>114300</xdr:colOff>
      <xdr:row>85</xdr:row>
      <xdr:rowOff>95250</xdr:rowOff>
    </xdr:to>
    <xdr:cxnSp macro="">
      <xdr:nvCxnSpPr>
        <xdr:cNvPr id="256" name="直線コネクタ 255"/>
        <xdr:cNvCxnSpPr/>
      </xdr:nvCxnSpPr>
      <xdr:spPr>
        <a:xfrm flipV="1">
          <a:off x="8750300" y="14667128"/>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94454</xdr:rowOff>
    </xdr:from>
    <xdr:ext cx="469744" cy="259045"/>
    <xdr:sp macro="" textlink="">
      <xdr:nvSpPr>
        <xdr:cNvPr id="257" name="n_1aveValue【福祉施設】&#10;一人当たり面積"/>
        <xdr:cNvSpPr txBox="1"/>
      </xdr:nvSpPr>
      <xdr:spPr>
        <a:xfrm>
          <a:off x="9391727" y="1432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110913</xdr:rowOff>
    </xdr:from>
    <xdr:ext cx="469744" cy="259045"/>
    <xdr:sp macro="" textlink="">
      <xdr:nvSpPr>
        <xdr:cNvPr id="258" name="n_2aveValue【福祉施設】&#10;一人当たり面積"/>
        <xdr:cNvSpPr txBox="1"/>
      </xdr:nvSpPr>
      <xdr:spPr>
        <a:xfrm>
          <a:off x="8515427" y="1434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122344</xdr:rowOff>
    </xdr:from>
    <xdr:ext cx="469744" cy="259045"/>
    <xdr:sp macro="" textlink="">
      <xdr:nvSpPr>
        <xdr:cNvPr id="259" name="n_3aveValue【福祉施設】&#10;一人当たり面積"/>
        <xdr:cNvSpPr txBox="1"/>
      </xdr:nvSpPr>
      <xdr:spPr>
        <a:xfrm>
          <a:off x="7626427" y="1435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102227</xdr:rowOff>
    </xdr:from>
    <xdr:ext cx="469744" cy="259045"/>
    <xdr:sp macro="" textlink="">
      <xdr:nvSpPr>
        <xdr:cNvPr id="260" name="n_4aveValue【福祉施設】&#10;一人当たり面積"/>
        <xdr:cNvSpPr txBox="1"/>
      </xdr:nvSpPr>
      <xdr:spPr>
        <a:xfrm>
          <a:off x="6737427" y="1433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135805</xdr:rowOff>
    </xdr:from>
    <xdr:ext cx="469744" cy="259045"/>
    <xdr:sp macro="" textlink="">
      <xdr:nvSpPr>
        <xdr:cNvPr id="261" name="n_1mainValue【福祉施設】&#10;一人当たり面積"/>
        <xdr:cNvSpPr txBox="1"/>
      </xdr:nvSpPr>
      <xdr:spPr>
        <a:xfrm>
          <a:off x="9391727" y="1470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137177</xdr:rowOff>
    </xdr:from>
    <xdr:ext cx="469744" cy="259045"/>
    <xdr:sp macro="" textlink="">
      <xdr:nvSpPr>
        <xdr:cNvPr id="262" name="n_2mainValue【福祉施設】&#10;一人当たり面積"/>
        <xdr:cNvSpPr txBox="1"/>
      </xdr:nvSpPr>
      <xdr:spPr>
        <a:xfrm>
          <a:off x="8515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3" name="正方形/長方形 26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4" name="正方形/長方形 26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5" name="正方形/長方形 26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6" name="正方形/長方形 26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7" name="正方形/長方形 26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8" name="正方形/長方形 26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9" name="正方形/長方形 26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0" name="正方形/長方形 26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1" name="正方形/長方形 27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2" name="正方形/長方形 27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3" name="正方形/長方形 27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4" name="正方形/長方形 27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5" name="正方形/長方形 27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6" name="正方形/長方形 27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7" name="正方形/長方形 27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8" name="正方形/長方形 27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79" name="正方形/長方形 27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0" name="正方形/長方形 27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1" name="正方形/長方形 28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2" name="正方形/長方形 28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3" name="正方形/長方形 28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4" name="正方形/長方形 28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5" name="正方形/長方形 28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6" name="正方形/長方形 28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7" name="テキスト ボックス 28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88" name="直線コネクタ 28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89" name="テキスト ボックス 28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90" name="直線コネクタ 28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91" name="テキスト ボックス 290"/>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92" name="直線コネクタ 29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93" name="テキスト ボックス 29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94" name="直線コネクタ 29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95" name="テキスト ボックス 29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96" name="直線コネクタ 29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97" name="テキスト ボックス 29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98" name="直線コネクタ 29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99" name="テキスト ボックス 29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00" name="直線コネクタ 29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01" name="テキスト ボックス 300"/>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2" name="直線コネクタ 30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138249</xdr:rowOff>
    </xdr:from>
    <xdr:to>
      <xdr:col>85</xdr:col>
      <xdr:colOff>126364</xdr:colOff>
      <xdr:row>42</xdr:row>
      <xdr:rowOff>76200</xdr:rowOff>
    </xdr:to>
    <xdr:cxnSp macro="">
      <xdr:nvCxnSpPr>
        <xdr:cNvPr id="304" name="直線コネクタ 303"/>
        <xdr:cNvCxnSpPr/>
      </xdr:nvCxnSpPr>
      <xdr:spPr>
        <a:xfrm flipV="1">
          <a:off x="16318864" y="5796099"/>
          <a:ext cx="0" cy="1481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80027</xdr:rowOff>
    </xdr:from>
    <xdr:ext cx="405111" cy="259045"/>
    <xdr:sp macro="" textlink="">
      <xdr:nvSpPr>
        <xdr:cNvPr id="305" name="【一般廃棄物処理施設】&#10;有形固定資産減価償却率最小値テキスト"/>
        <xdr:cNvSpPr txBox="1"/>
      </xdr:nvSpPr>
      <xdr:spPr>
        <a:xfrm>
          <a:off x="16357600" y="728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76200</xdr:rowOff>
    </xdr:from>
    <xdr:to>
      <xdr:col>86</xdr:col>
      <xdr:colOff>25400</xdr:colOff>
      <xdr:row>42</xdr:row>
      <xdr:rowOff>76200</xdr:rowOff>
    </xdr:to>
    <xdr:cxnSp macro="">
      <xdr:nvCxnSpPr>
        <xdr:cNvPr id="306" name="直線コネクタ 305"/>
        <xdr:cNvCxnSpPr/>
      </xdr:nvCxnSpPr>
      <xdr:spPr>
        <a:xfrm>
          <a:off x="16230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84926</xdr:rowOff>
    </xdr:from>
    <xdr:ext cx="340478" cy="259045"/>
    <xdr:sp macro="" textlink="">
      <xdr:nvSpPr>
        <xdr:cNvPr id="307" name="【一般廃棄物処理施設】&#10;有形固定資産減価償却率最大値テキスト"/>
        <xdr:cNvSpPr txBox="1"/>
      </xdr:nvSpPr>
      <xdr:spPr>
        <a:xfrm>
          <a:off x="16357600" y="557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138249</xdr:rowOff>
    </xdr:from>
    <xdr:to>
      <xdr:col>86</xdr:col>
      <xdr:colOff>25400</xdr:colOff>
      <xdr:row>33</xdr:row>
      <xdr:rowOff>138249</xdr:rowOff>
    </xdr:to>
    <xdr:cxnSp macro="">
      <xdr:nvCxnSpPr>
        <xdr:cNvPr id="308" name="直線コネクタ 307"/>
        <xdr:cNvCxnSpPr/>
      </xdr:nvCxnSpPr>
      <xdr:spPr>
        <a:xfrm>
          <a:off x="16230600" y="579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67871</xdr:rowOff>
    </xdr:from>
    <xdr:ext cx="405111" cy="259045"/>
    <xdr:sp macro="" textlink="">
      <xdr:nvSpPr>
        <xdr:cNvPr id="309" name="【一般廃棄物処理施設】&#10;有形固定資産減価償却率平均値テキスト"/>
        <xdr:cNvSpPr txBox="1"/>
      </xdr:nvSpPr>
      <xdr:spPr>
        <a:xfrm>
          <a:off x="16357600" y="6411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44994</xdr:rowOff>
    </xdr:from>
    <xdr:to>
      <xdr:col>85</xdr:col>
      <xdr:colOff>177800</xdr:colOff>
      <xdr:row>38</xdr:row>
      <xdr:rowOff>146594</xdr:rowOff>
    </xdr:to>
    <xdr:sp macro="" textlink="">
      <xdr:nvSpPr>
        <xdr:cNvPr id="310" name="フローチャート: 判断 309"/>
        <xdr:cNvSpPr/>
      </xdr:nvSpPr>
      <xdr:spPr>
        <a:xfrm>
          <a:off x="162687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162560</xdr:rowOff>
    </xdr:from>
    <xdr:to>
      <xdr:col>81</xdr:col>
      <xdr:colOff>101600</xdr:colOff>
      <xdr:row>38</xdr:row>
      <xdr:rowOff>92710</xdr:rowOff>
    </xdr:to>
    <xdr:sp macro="" textlink="">
      <xdr:nvSpPr>
        <xdr:cNvPr id="311" name="フローチャート: 判断 310"/>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312" name="フローチャート: 判断 311"/>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121739</xdr:rowOff>
    </xdr:from>
    <xdr:to>
      <xdr:col>72</xdr:col>
      <xdr:colOff>38100</xdr:colOff>
      <xdr:row>38</xdr:row>
      <xdr:rowOff>51888</xdr:rowOff>
    </xdr:to>
    <xdr:sp macro="" textlink="">
      <xdr:nvSpPr>
        <xdr:cNvPr id="313" name="フローチャート: 判断 312"/>
        <xdr:cNvSpPr/>
      </xdr:nvSpPr>
      <xdr:spPr>
        <a:xfrm>
          <a:off x="136525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4173</xdr:rowOff>
    </xdr:from>
    <xdr:to>
      <xdr:col>67</xdr:col>
      <xdr:colOff>101600</xdr:colOff>
      <xdr:row>38</xdr:row>
      <xdr:rowOff>105773</xdr:rowOff>
    </xdr:to>
    <xdr:sp macro="" textlink="">
      <xdr:nvSpPr>
        <xdr:cNvPr id="314" name="フローチャート: 判断 313"/>
        <xdr:cNvSpPr/>
      </xdr:nvSpPr>
      <xdr:spPr>
        <a:xfrm>
          <a:off x="12763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15" name="テキスト ボックス 31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16" name="テキスト ボックス 31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7" name="テキスト ボックス 31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18" name="テキスト ボックス 31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19" name="テキスト ボックス 31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100512</xdr:rowOff>
    </xdr:from>
    <xdr:to>
      <xdr:col>85</xdr:col>
      <xdr:colOff>177800</xdr:colOff>
      <xdr:row>42</xdr:row>
      <xdr:rowOff>30662</xdr:rowOff>
    </xdr:to>
    <xdr:sp macro="" textlink="">
      <xdr:nvSpPr>
        <xdr:cNvPr id="320" name="楕円 319"/>
        <xdr:cNvSpPr/>
      </xdr:nvSpPr>
      <xdr:spPr>
        <a:xfrm>
          <a:off x="16268700" y="712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15439</xdr:rowOff>
    </xdr:from>
    <xdr:ext cx="405111" cy="259045"/>
    <xdr:sp macro="" textlink="">
      <xdr:nvSpPr>
        <xdr:cNvPr id="321" name="【一般廃棄物処理施設】&#10;有形固定資産減価償却率該当値テキスト"/>
        <xdr:cNvSpPr txBox="1"/>
      </xdr:nvSpPr>
      <xdr:spPr>
        <a:xfrm>
          <a:off x="16357600" y="7044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62956</xdr:rowOff>
    </xdr:from>
    <xdr:to>
      <xdr:col>81</xdr:col>
      <xdr:colOff>101600</xdr:colOff>
      <xdr:row>41</xdr:row>
      <xdr:rowOff>164556</xdr:rowOff>
    </xdr:to>
    <xdr:sp macro="" textlink="">
      <xdr:nvSpPr>
        <xdr:cNvPr id="322" name="楕円 321"/>
        <xdr:cNvSpPr/>
      </xdr:nvSpPr>
      <xdr:spPr>
        <a:xfrm>
          <a:off x="15430500" y="709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113756</xdr:rowOff>
    </xdr:from>
    <xdr:to>
      <xdr:col>85</xdr:col>
      <xdr:colOff>127000</xdr:colOff>
      <xdr:row>41</xdr:row>
      <xdr:rowOff>151312</xdr:rowOff>
    </xdr:to>
    <xdr:cxnSp macro="">
      <xdr:nvCxnSpPr>
        <xdr:cNvPr id="323" name="直線コネクタ 322"/>
        <xdr:cNvCxnSpPr/>
      </xdr:nvCxnSpPr>
      <xdr:spPr>
        <a:xfrm>
          <a:off x="15481300" y="7143206"/>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25400</xdr:rowOff>
    </xdr:from>
    <xdr:to>
      <xdr:col>76</xdr:col>
      <xdr:colOff>165100</xdr:colOff>
      <xdr:row>41</xdr:row>
      <xdr:rowOff>127000</xdr:rowOff>
    </xdr:to>
    <xdr:sp macro="" textlink="">
      <xdr:nvSpPr>
        <xdr:cNvPr id="324" name="楕円 323"/>
        <xdr:cNvSpPr/>
      </xdr:nvSpPr>
      <xdr:spPr>
        <a:xfrm>
          <a:off x="14541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76200</xdr:rowOff>
    </xdr:from>
    <xdr:to>
      <xdr:col>81</xdr:col>
      <xdr:colOff>50800</xdr:colOff>
      <xdr:row>41</xdr:row>
      <xdr:rowOff>113756</xdr:rowOff>
    </xdr:to>
    <xdr:cxnSp macro="">
      <xdr:nvCxnSpPr>
        <xdr:cNvPr id="325" name="直線コネクタ 324"/>
        <xdr:cNvCxnSpPr/>
      </xdr:nvCxnSpPr>
      <xdr:spPr>
        <a:xfrm>
          <a:off x="14592300" y="710565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25400</xdr:rowOff>
    </xdr:from>
    <xdr:to>
      <xdr:col>72</xdr:col>
      <xdr:colOff>38100</xdr:colOff>
      <xdr:row>41</xdr:row>
      <xdr:rowOff>127000</xdr:rowOff>
    </xdr:to>
    <xdr:sp macro="" textlink="">
      <xdr:nvSpPr>
        <xdr:cNvPr id="326" name="楕円 325"/>
        <xdr:cNvSpPr/>
      </xdr:nvSpPr>
      <xdr:spPr>
        <a:xfrm>
          <a:off x="13652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76200</xdr:rowOff>
    </xdr:from>
    <xdr:to>
      <xdr:col>76</xdr:col>
      <xdr:colOff>114300</xdr:colOff>
      <xdr:row>41</xdr:row>
      <xdr:rowOff>76200</xdr:rowOff>
    </xdr:to>
    <xdr:cxnSp macro="">
      <xdr:nvCxnSpPr>
        <xdr:cNvPr id="327" name="直線コネクタ 326"/>
        <xdr:cNvCxnSpPr/>
      </xdr:nvCxnSpPr>
      <xdr:spPr>
        <a:xfrm>
          <a:off x="137033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121738</xdr:rowOff>
    </xdr:from>
    <xdr:to>
      <xdr:col>67</xdr:col>
      <xdr:colOff>101600</xdr:colOff>
      <xdr:row>41</xdr:row>
      <xdr:rowOff>51888</xdr:rowOff>
    </xdr:to>
    <xdr:sp macro="" textlink="">
      <xdr:nvSpPr>
        <xdr:cNvPr id="328" name="楕円 327"/>
        <xdr:cNvSpPr/>
      </xdr:nvSpPr>
      <xdr:spPr>
        <a:xfrm>
          <a:off x="12763500" y="697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1088</xdr:rowOff>
    </xdr:from>
    <xdr:to>
      <xdr:col>71</xdr:col>
      <xdr:colOff>177800</xdr:colOff>
      <xdr:row>41</xdr:row>
      <xdr:rowOff>76200</xdr:rowOff>
    </xdr:to>
    <xdr:cxnSp macro="">
      <xdr:nvCxnSpPr>
        <xdr:cNvPr id="329" name="直線コネクタ 328"/>
        <xdr:cNvCxnSpPr/>
      </xdr:nvCxnSpPr>
      <xdr:spPr>
        <a:xfrm>
          <a:off x="12814300" y="7030538"/>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109237</xdr:rowOff>
    </xdr:from>
    <xdr:ext cx="405111" cy="259045"/>
    <xdr:sp macro="" textlink="">
      <xdr:nvSpPr>
        <xdr:cNvPr id="330" name="n_1aveValue【一般廃棄物処理施設】&#10;有形固定資産減価償却率"/>
        <xdr:cNvSpPr txBox="1"/>
      </xdr:nvSpPr>
      <xdr:spPr>
        <a:xfrm>
          <a:off x="152660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110870</xdr:rowOff>
    </xdr:from>
    <xdr:ext cx="405111" cy="259045"/>
    <xdr:sp macro="" textlink="">
      <xdr:nvSpPr>
        <xdr:cNvPr id="331" name="n_2aveValue【一般廃棄物処理施設】&#10;有形固定資産減価償却率"/>
        <xdr:cNvSpPr txBox="1"/>
      </xdr:nvSpPr>
      <xdr:spPr>
        <a:xfrm>
          <a:off x="14389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68416</xdr:rowOff>
    </xdr:from>
    <xdr:ext cx="405111" cy="259045"/>
    <xdr:sp macro="" textlink="">
      <xdr:nvSpPr>
        <xdr:cNvPr id="332" name="n_3aveValue【一般廃棄物処理施設】&#10;有形固定資産減価償却率"/>
        <xdr:cNvSpPr txBox="1"/>
      </xdr:nvSpPr>
      <xdr:spPr>
        <a:xfrm>
          <a:off x="13500744" y="6240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122300</xdr:rowOff>
    </xdr:from>
    <xdr:ext cx="405111" cy="259045"/>
    <xdr:sp macro="" textlink="">
      <xdr:nvSpPr>
        <xdr:cNvPr id="333" name="n_4aveValue【一般廃棄物処理施設】&#10;有形固定資産減価償却率"/>
        <xdr:cNvSpPr txBox="1"/>
      </xdr:nvSpPr>
      <xdr:spPr>
        <a:xfrm>
          <a:off x="126117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155683</xdr:rowOff>
    </xdr:from>
    <xdr:ext cx="405111" cy="259045"/>
    <xdr:sp macro="" textlink="">
      <xdr:nvSpPr>
        <xdr:cNvPr id="334" name="n_1mainValue【一般廃棄物処理施設】&#10;有形固定資産減価償却率"/>
        <xdr:cNvSpPr txBox="1"/>
      </xdr:nvSpPr>
      <xdr:spPr>
        <a:xfrm>
          <a:off x="15266044" y="718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118127</xdr:rowOff>
    </xdr:from>
    <xdr:ext cx="405111" cy="259045"/>
    <xdr:sp macro="" textlink="">
      <xdr:nvSpPr>
        <xdr:cNvPr id="335" name="n_2mainValue【一般廃棄物処理施設】&#10;有形固定資産減価償却率"/>
        <xdr:cNvSpPr txBox="1"/>
      </xdr:nvSpPr>
      <xdr:spPr>
        <a:xfrm>
          <a:off x="14389744" y="714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118127</xdr:rowOff>
    </xdr:from>
    <xdr:ext cx="405111" cy="259045"/>
    <xdr:sp macro="" textlink="">
      <xdr:nvSpPr>
        <xdr:cNvPr id="336" name="n_3mainValue【一般廃棄物処理施設】&#10;有形固定資産減価償却率"/>
        <xdr:cNvSpPr txBox="1"/>
      </xdr:nvSpPr>
      <xdr:spPr>
        <a:xfrm>
          <a:off x="13500744" y="714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43015</xdr:rowOff>
    </xdr:from>
    <xdr:ext cx="405111" cy="259045"/>
    <xdr:sp macro="" textlink="">
      <xdr:nvSpPr>
        <xdr:cNvPr id="337" name="n_4mainValue【一般廃棄物処理施設】&#10;有形固定資産減価償却率"/>
        <xdr:cNvSpPr txBox="1"/>
      </xdr:nvSpPr>
      <xdr:spPr>
        <a:xfrm>
          <a:off x="12611744" y="707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8" name="正方形/長方形 33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9" name="正方形/長方形 33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0" name="正方形/長方形 33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1" name="正方形/長方形 34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2" name="正方形/長方形 34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3" name="正方形/長方形 34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4" name="正方形/長方形 34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5" name="正方形/長方形 34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6" name="テキスト ボックス 34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7" name="直線コネクタ 34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48" name="直線コネクタ 347"/>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49" name="テキスト ボックス 348"/>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50" name="直線コネクタ 349"/>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51" name="テキスト ボックス 350"/>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52" name="直線コネクタ 351"/>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53" name="テキスト ボックス 352"/>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54" name="直線コネクタ 353"/>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55" name="テキスト ボックス 354"/>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56" name="直線コネクタ 355"/>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57" name="テキスト ボックス 356"/>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58" name="直線コネクタ 357"/>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59" name="テキスト ボックス 358"/>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0" name="直線コネクタ 35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61" name="テキスト ボックス 36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13521</xdr:rowOff>
    </xdr:from>
    <xdr:to>
      <xdr:col>116</xdr:col>
      <xdr:colOff>62864</xdr:colOff>
      <xdr:row>42</xdr:row>
      <xdr:rowOff>66912</xdr:rowOff>
    </xdr:to>
    <xdr:cxnSp macro="">
      <xdr:nvCxnSpPr>
        <xdr:cNvPr id="363" name="直線コネクタ 362"/>
        <xdr:cNvCxnSpPr/>
      </xdr:nvCxnSpPr>
      <xdr:spPr>
        <a:xfrm flipV="1">
          <a:off x="22160864" y="5671371"/>
          <a:ext cx="0" cy="15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70739</xdr:rowOff>
    </xdr:from>
    <xdr:ext cx="469744" cy="259045"/>
    <xdr:sp macro="" textlink="">
      <xdr:nvSpPr>
        <xdr:cNvPr id="364" name="【一般廃棄物処理施設】&#10;一人当たり有形固定資産（償却資産）額最小値テキスト"/>
        <xdr:cNvSpPr txBox="1"/>
      </xdr:nvSpPr>
      <xdr:spPr>
        <a:xfrm>
          <a:off x="22199600" y="7271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66912</xdr:rowOff>
    </xdr:from>
    <xdr:to>
      <xdr:col>116</xdr:col>
      <xdr:colOff>152400</xdr:colOff>
      <xdr:row>42</xdr:row>
      <xdr:rowOff>66912</xdr:rowOff>
    </xdr:to>
    <xdr:cxnSp macro="">
      <xdr:nvCxnSpPr>
        <xdr:cNvPr id="365" name="直線コネクタ 364"/>
        <xdr:cNvCxnSpPr/>
      </xdr:nvCxnSpPr>
      <xdr:spPr>
        <a:xfrm>
          <a:off x="22072600" y="726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131648</xdr:rowOff>
    </xdr:from>
    <xdr:ext cx="599010" cy="259045"/>
    <xdr:sp macro="" textlink="">
      <xdr:nvSpPr>
        <xdr:cNvPr id="366" name="【一般廃棄物処理施設】&#10;一人当たり有形固定資産（償却資産）額最大値テキスト"/>
        <xdr:cNvSpPr txBox="1"/>
      </xdr:nvSpPr>
      <xdr:spPr>
        <a:xfrm>
          <a:off x="22199600" y="5446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13521</xdr:rowOff>
    </xdr:from>
    <xdr:to>
      <xdr:col>116</xdr:col>
      <xdr:colOff>152400</xdr:colOff>
      <xdr:row>33</xdr:row>
      <xdr:rowOff>13521</xdr:rowOff>
    </xdr:to>
    <xdr:cxnSp macro="">
      <xdr:nvCxnSpPr>
        <xdr:cNvPr id="367" name="直線コネクタ 366"/>
        <xdr:cNvCxnSpPr/>
      </xdr:nvCxnSpPr>
      <xdr:spPr>
        <a:xfrm>
          <a:off x="22072600" y="5671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32576</xdr:rowOff>
    </xdr:from>
    <xdr:ext cx="599010" cy="259045"/>
    <xdr:sp macro="" textlink="">
      <xdr:nvSpPr>
        <xdr:cNvPr id="368" name="【一般廃棄物処理施設】&#10;一人当たり有形固定資産（償却資産）額平均値テキスト"/>
        <xdr:cNvSpPr txBox="1"/>
      </xdr:nvSpPr>
      <xdr:spPr>
        <a:xfrm>
          <a:off x="22199600" y="65476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9699</xdr:rowOff>
    </xdr:from>
    <xdr:to>
      <xdr:col>116</xdr:col>
      <xdr:colOff>114300</xdr:colOff>
      <xdr:row>39</xdr:row>
      <xdr:rowOff>111299</xdr:rowOff>
    </xdr:to>
    <xdr:sp macro="" textlink="">
      <xdr:nvSpPr>
        <xdr:cNvPr id="369" name="フローチャート: 判断 368"/>
        <xdr:cNvSpPr/>
      </xdr:nvSpPr>
      <xdr:spPr>
        <a:xfrm>
          <a:off x="22110700" y="669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10717</xdr:rowOff>
    </xdr:from>
    <xdr:to>
      <xdr:col>112</xdr:col>
      <xdr:colOff>38100</xdr:colOff>
      <xdr:row>39</xdr:row>
      <xdr:rowOff>112317</xdr:rowOff>
    </xdr:to>
    <xdr:sp macro="" textlink="">
      <xdr:nvSpPr>
        <xdr:cNvPr id="370" name="フローチャート: 判断 369"/>
        <xdr:cNvSpPr/>
      </xdr:nvSpPr>
      <xdr:spPr>
        <a:xfrm>
          <a:off x="21272500" y="669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79670</xdr:rowOff>
    </xdr:from>
    <xdr:to>
      <xdr:col>107</xdr:col>
      <xdr:colOff>101600</xdr:colOff>
      <xdr:row>40</xdr:row>
      <xdr:rowOff>9820</xdr:rowOff>
    </xdr:to>
    <xdr:sp macro="" textlink="">
      <xdr:nvSpPr>
        <xdr:cNvPr id="371" name="フローチャート: 判断 370"/>
        <xdr:cNvSpPr/>
      </xdr:nvSpPr>
      <xdr:spPr>
        <a:xfrm>
          <a:off x="20383500" y="676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33649</xdr:rowOff>
    </xdr:from>
    <xdr:to>
      <xdr:col>102</xdr:col>
      <xdr:colOff>165100</xdr:colOff>
      <xdr:row>39</xdr:row>
      <xdr:rowOff>135249</xdr:rowOff>
    </xdr:to>
    <xdr:sp macro="" textlink="">
      <xdr:nvSpPr>
        <xdr:cNvPr id="372" name="フローチャート: 判断 371"/>
        <xdr:cNvSpPr/>
      </xdr:nvSpPr>
      <xdr:spPr>
        <a:xfrm>
          <a:off x="19494500" y="672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131526</xdr:rowOff>
    </xdr:from>
    <xdr:to>
      <xdr:col>98</xdr:col>
      <xdr:colOff>38100</xdr:colOff>
      <xdr:row>40</xdr:row>
      <xdr:rowOff>61676</xdr:rowOff>
    </xdr:to>
    <xdr:sp macro="" textlink="">
      <xdr:nvSpPr>
        <xdr:cNvPr id="373" name="フローチャート: 判断 372"/>
        <xdr:cNvSpPr/>
      </xdr:nvSpPr>
      <xdr:spPr>
        <a:xfrm>
          <a:off x="18605500" y="681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4" name="テキスト ボックス 37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5" name="テキスト ボックス 37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6" name="テキスト ボックス 37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7" name="テキスト ボックス 37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8" name="テキスト ボックス 37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4711</xdr:rowOff>
    </xdr:from>
    <xdr:to>
      <xdr:col>116</xdr:col>
      <xdr:colOff>114300</xdr:colOff>
      <xdr:row>42</xdr:row>
      <xdr:rowOff>106311</xdr:rowOff>
    </xdr:to>
    <xdr:sp macro="" textlink="">
      <xdr:nvSpPr>
        <xdr:cNvPr id="379" name="楕円 378"/>
        <xdr:cNvSpPr/>
      </xdr:nvSpPr>
      <xdr:spPr>
        <a:xfrm>
          <a:off x="22110700" y="720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91088</xdr:rowOff>
    </xdr:from>
    <xdr:ext cx="534377" cy="259045"/>
    <xdr:sp macro="" textlink="">
      <xdr:nvSpPr>
        <xdr:cNvPr id="380" name="【一般廃棄物処理施設】&#10;一人当たり有形固定資産（償却資産）額該当値テキスト"/>
        <xdr:cNvSpPr txBox="1"/>
      </xdr:nvSpPr>
      <xdr:spPr>
        <a:xfrm>
          <a:off x="22199600" y="712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5551</xdr:rowOff>
    </xdr:from>
    <xdr:to>
      <xdr:col>112</xdr:col>
      <xdr:colOff>38100</xdr:colOff>
      <xdr:row>42</xdr:row>
      <xdr:rowOff>107151</xdr:rowOff>
    </xdr:to>
    <xdr:sp macro="" textlink="">
      <xdr:nvSpPr>
        <xdr:cNvPr id="381" name="楕円 380"/>
        <xdr:cNvSpPr/>
      </xdr:nvSpPr>
      <xdr:spPr>
        <a:xfrm>
          <a:off x="21272500" y="720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55511</xdr:rowOff>
    </xdr:from>
    <xdr:to>
      <xdr:col>116</xdr:col>
      <xdr:colOff>63500</xdr:colOff>
      <xdr:row>42</xdr:row>
      <xdr:rowOff>56351</xdr:rowOff>
    </xdr:to>
    <xdr:cxnSp macro="">
      <xdr:nvCxnSpPr>
        <xdr:cNvPr id="382" name="直線コネクタ 381"/>
        <xdr:cNvCxnSpPr/>
      </xdr:nvCxnSpPr>
      <xdr:spPr>
        <a:xfrm flipV="1">
          <a:off x="21323300" y="7256411"/>
          <a:ext cx="838200" cy="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5927</xdr:rowOff>
    </xdr:from>
    <xdr:to>
      <xdr:col>107</xdr:col>
      <xdr:colOff>101600</xdr:colOff>
      <xdr:row>42</xdr:row>
      <xdr:rowOff>107527</xdr:rowOff>
    </xdr:to>
    <xdr:sp macro="" textlink="">
      <xdr:nvSpPr>
        <xdr:cNvPr id="383" name="楕円 382"/>
        <xdr:cNvSpPr/>
      </xdr:nvSpPr>
      <xdr:spPr>
        <a:xfrm>
          <a:off x="20383500" y="720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56351</xdr:rowOff>
    </xdr:from>
    <xdr:to>
      <xdr:col>111</xdr:col>
      <xdr:colOff>177800</xdr:colOff>
      <xdr:row>42</xdr:row>
      <xdr:rowOff>56727</xdr:rowOff>
    </xdr:to>
    <xdr:cxnSp macro="">
      <xdr:nvCxnSpPr>
        <xdr:cNvPr id="384" name="直線コネクタ 383"/>
        <xdr:cNvCxnSpPr/>
      </xdr:nvCxnSpPr>
      <xdr:spPr>
        <a:xfrm flipV="1">
          <a:off x="20434300" y="7257251"/>
          <a:ext cx="889000" cy="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42</xdr:row>
      <xdr:rowOff>6714</xdr:rowOff>
    </xdr:from>
    <xdr:to>
      <xdr:col>102</xdr:col>
      <xdr:colOff>165100</xdr:colOff>
      <xdr:row>42</xdr:row>
      <xdr:rowOff>108314</xdr:rowOff>
    </xdr:to>
    <xdr:sp macro="" textlink="">
      <xdr:nvSpPr>
        <xdr:cNvPr id="385" name="楕円 384"/>
        <xdr:cNvSpPr/>
      </xdr:nvSpPr>
      <xdr:spPr>
        <a:xfrm>
          <a:off x="19494500" y="720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56727</xdr:rowOff>
    </xdr:from>
    <xdr:to>
      <xdr:col>107</xdr:col>
      <xdr:colOff>50800</xdr:colOff>
      <xdr:row>42</xdr:row>
      <xdr:rowOff>57514</xdr:rowOff>
    </xdr:to>
    <xdr:cxnSp macro="">
      <xdr:nvCxnSpPr>
        <xdr:cNvPr id="386" name="直線コネクタ 385"/>
        <xdr:cNvCxnSpPr/>
      </xdr:nvCxnSpPr>
      <xdr:spPr>
        <a:xfrm flipV="1">
          <a:off x="19545300" y="7257627"/>
          <a:ext cx="889000" cy="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42</xdr:row>
      <xdr:rowOff>7255</xdr:rowOff>
    </xdr:from>
    <xdr:to>
      <xdr:col>98</xdr:col>
      <xdr:colOff>38100</xdr:colOff>
      <xdr:row>42</xdr:row>
      <xdr:rowOff>108855</xdr:rowOff>
    </xdr:to>
    <xdr:sp macro="" textlink="">
      <xdr:nvSpPr>
        <xdr:cNvPr id="387" name="楕円 386"/>
        <xdr:cNvSpPr/>
      </xdr:nvSpPr>
      <xdr:spPr>
        <a:xfrm>
          <a:off x="18605500" y="720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57514</xdr:rowOff>
    </xdr:from>
    <xdr:to>
      <xdr:col>102</xdr:col>
      <xdr:colOff>114300</xdr:colOff>
      <xdr:row>42</xdr:row>
      <xdr:rowOff>58055</xdr:rowOff>
    </xdr:to>
    <xdr:cxnSp macro="">
      <xdr:nvCxnSpPr>
        <xdr:cNvPr id="388" name="直線コネクタ 387"/>
        <xdr:cNvCxnSpPr/>
      </xdr:nvCxnSpPr>
      <xdr:spPr>
        <a:xfrm flipV="1">
          <a:off x="18656300" y="7258414"/>
          <a:ext cx="889000" cy="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128844</xdr:rowOff>
    </xdr:from>
    <xdr:ext cx="599010" cy="259045"/>
    <xdr:sp macro="" textlink="">
      <xdr:nvSpPr>
        <xdr:cNvPr id="389" name="n_1aveValue【一般廃棄物処理施設】&#10;一人当たり有形固定資産（償却資産）額"/>
        <xdr:cNvSpPr txBox="1"/>
      </xdr:nvSpPr>
      <xdr:spPr>
        <a:xfrm>
          <a:off x="21011095" y="6472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26347</xdr:rowOff>
    </xdr:from>
    <xdr:ext cx="599010" cy="259045"/>
    <xdr:sp macro="" textlink="">
      <xdr:nvSpPr>
        <xdr:cNvPr id="390" name="n_2aveValue【一般廃棄物処理施設】&#10;一人当たり有形固定資産（償却資産）額"/>
        <xdr:cNvSpPr txBox="1"/>
      </xdr:nvSpPr>
      <xdr:spPr>
        <a:xfrm>
          <a:off x="20134795" y="654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151776</xdr:rowOff>
    </xdr:from>
    <xdr:ext cx="599010" cy="259045"/>
    <xdr:sp macro="" textlink="">
      <xdr:nvSpPr>
        <xdr:cNvPr id="391" name="n_3aveValue【一般廃棄物処理施設】&#10;一人当たり有形固定資産（償却資産）額"/>
        <xdr:cNvSpPr txBox="1"/>
      </xdr:nvSpPr>
      <xdr:spPr>
        <a:xfrm>
          <a:off x="19245795" y="649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78203</xdr:rowOff>
    </xdr:from>
    <xdr:ext cx="599010" cy="259045"/>
    <xdr:sp macro="" textlink="">
      <xdr:nvSpPr>
        <xdr:cNvPr id="392" name="n_4aveValue【一般廃棄物処理施設】&#10;一人当たり有形固定資産（償却資産）額"/>
        <xdr:cNvSpPr txBox="1"/>
      </xdr:nvSpPr>
      <xdr:spPr>
        <a:xfrm>
          <a:off x="18356795" y="6593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98278</xdr:rowOff>
    </xdr:from>
    <xdr:ext cx="534377" cy="259045"/>
    <xdr:sp macro="" textlink="">
      <xdr:nvSpPr>
        <xdr:cNvPr id="393" name="n_1mainValue【一般廃棄物処理施設】&#10;一人当たり有形固定資産（償却資産）額"/>
        <xdr:cNvSpPr txBox="1"/>
      </xdr:nvSpPr>
      <xdr:spPr>
        <a:xfrm>
          <a:off x="21043411" y="729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98654</xdr:rowOff>
    </xdr:from>
    <xdr:ext cx="534377" cy="259045"/>
    <xdr:sp macro="" textlink="">
      <xdr:nvSpPr>
        <xdr:cNvPr id="394" name="n_2mainValue【一般廃棄物処理施設】&#10;一人当たり有形固定資産（償却資産）額"/>
        <xdr:cNvSpPr txBox="1"/>
      </xdr:nvSpPr>
      <xdr:spPr>
        <a:xfrm>
          <a:off x="20167111" y="729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99441</xdr:rowOff>
    </xdr:from>
    <xdr:ext cx="534377" cy="259045"/>
    <xdr:sp macro="" textlink="">
      <xdr:nvSpPr>
        <xdr:cNvPr id="395" name="n_3mainValue【一般廃棄物処理施設】&#10;一人当たり有形固定資産（償却資産）額"/>
        <xdr:cNvSpPr txBox="1"/>
      </xdr:nvSpPr>
      <xdr:spPr>
        <a:xfrm>
          <a:off x="19278111" y="730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99982</xdr:rowOff>
    </xdr:from>
    <xdr:ext cx="534377" cy="259045"/>
    <xdr:sp macro="" textlink="">
      <xdr:nvSpPr>
        <xdr:cNvPr id="396" name="n_4mainValue【一般廃棄物処理施設】&#10;一人当たり有形固定資産（償却資産）額"/>
        <xdr:cNvSpPr txBox="1"/>
      </xdr:nvSpPr>
      <xdr:spPr>
        <a:xfrm>
          <a:off x="18389111" y="7300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7" name="正方形/長方形 39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8" name="正方形/長方形 39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9" name="正方形/長方形 39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0" name="正方形/長方形 39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1" name="正方形/長方形 40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2" name="正方形/長方形 40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3" name="正方形/長方形 40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4" name="正方形/長方形 40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5" name="テキスト ボックス 40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6" name="直線コネクタ 40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07" name="テキスト ボックス 40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08" name="直線コネクタ 40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09" name="テキスト ボックス 408"/>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0" name="直線コネクタ 40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1" name="テキスト ボックス 41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2" name="直線コネクタ 41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13" name="テキスト ボックス 41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14" name="直線コネクタ 41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15" name="テキスト ボックス 41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16" name="直線コネクタ 41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17" name="テキスト ボックス 41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18" name="直線コネクタ 41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19" name="テキスト ボックス 418"/>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0" name="直線コネクタ 41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117566</xdr:rowOff>
    </xdr:from>
    <xdr:to>
      <xdr:col>85</xdr:col>
      <xdr:colOff>126364</xdr:colOff>
      <xdr:row>64</xdr:row>
      <xdr:rowOff>130628</xdr:rowOff>
    </xdr:to>
    <xdr:cxnSp macro="">
      <xdr:nvCxnSpPr>
        <xdr:cNvPr id="422" name="直線コネクタ 421"/>
        <xdr:cNvCxnSpPr/>
      </xdr:nvCxnSpPr>
      <xdr:spPr>
        <a:xfrm flipV="1">
          <a:off x="16318864" y="9547316"/>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23"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24" name="直線コネクタ 423"/>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64243</xdr:rowOff>
    </xdr:from>
    <xdr:ext cx="340478" cy="259045"/>
    <xdr:sp macro="" textlink="">
      <xdr:nvSpPr>
        <xdr:cNvPr id="425" name="【保健センター・保健所】&#10;有形固定資産減価償却率最大値テキスト"/>
        <xdr:cNvSpPr txBox="1"/>
      </xdr:nvSpPr>
      <xdr:spPr>
        <a:xfrm>
          <a:off x="16357600" y="932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117566</xdr:rowOff>
    </xdr:from>
    <xdr:to>
      <xdr:col>86</xdr:col>
      <xdr:colOff>25400</xdr:colOff>
      <xdr:row>55</xdr:row>
      <xdr:rowOff>117566</xdr:rowOff>
    </xdr:to>
    <xdr:cxnSp macro="">
      <xdr:nvCxnSpPr>
        <xdr:cNvPr id="426" name="直線コネクタ 425"/>
        <xdr:cNvCxnSpPr/>
      </xdr:nvCxnSpPr>
      <xdr:spPr>
        <a:xfrm>
          <a:off x="16230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58255</xdr:rowOff>
    </xdr:from>
    <xdr:ext cx="405111" cy="259045"/>
    <xdr:sp macro="" textlink="">
      <xdr:nvSpPr>
        <xdr:cNvPr id="427" name="【保健センター・保健所】&#10;有形固定資産減価償却率平均値テキスト"/>
        <xdr:cNvSpPr txBox="1"/>
      </xdr:nvSpPr>
      <xdr:spPr>
        <a:xfrm>
          <a:off x="16357600" y="10173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79828</xdr:rowOff>
    </xdr:from>
    <xdr:to>
      <xdr:col>85</xdr:col>
      <xdr:colOff>177800</xdr:colOff>
      <xdr:row>60</xdr:row>
      <xdr:rowOff>9978</xdr:rowOff>
    </xdr:to>
    <xdr:sp macro="" textlink="">
      <xdr:nvSpPr>
        <xdr:cNvPr id="428" name="フローチャート: 判断 427"/>
        <xdr:cNvSpPr/>
      </xdr:nvSpPr>
      <xdr:spPr>
        <a:xfrm>
          <a:off x="16268700" y="1019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429" name="フローチャート: 判断 428"/>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37374</xdr:rowOff>
    </xdr:from>
    <xdr:to>
      <xdr:col>76</xdr:col>
      <xdr:colOff>165100</xdr:colOff>
      <xdr:row>59</xdr:row>
      <xdr:rowOff>138974</xdr:rowOff>
    </xdr:to>
    <xdr:sp macro="" textlink="">
      <xdr:nvSpPr>
        <xdr:cNvPr id="430" name="フローチャート: 判断 429"/>
        <xdr:cNvSpPr/>
      </xdr:nvSpPr>
      <xdr:spPr>
        <a:xfrm>
          <a:off x="145415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52070</xdr:rowOff>
    </xdr:from>
    <xdr:to>
      <xdr:col>72</xdr:col>
      <xdr:colOff>38100</xdr:colOff>
      <xdr:row>59</xdr:row>
      <xdr:rowOff>153670</xdr:rowOff>
    </xdr:to>
    <xdr:sp macro="" textlink="">
      <xdr:nvSpPr>
        <xdr:cNvPr id="431" name="フローチャート: 判断 430"/>
        <xdr:cNvSpPr/>
      </xdr:nvSpPr>
      <xdr:spPr>
        <a:xfrm>
          <a:off x="13652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43906</xdr:rowOff>
    </xdr:from>
    <xdr:to>
      <xdr:col>67</xdr:col>
      <xdr:colOff>101600</xdr:colOff>
      <xdr:row>59</xdr:row>
      <xdr:rowOff>145506</xdr:rowOff>
    </xdr:to>
    <xdr:sp macro="" textlink="">
      <xdr:nvSpPr>
        <xdr:cNvPr id="432" name="フローチャート: 判断 431"/>
        <xdr:cNvSpPr/>
      </xdr:nvSpPr>
      <xdr:spPr>
        <a:xfrm>
          <a:off x="12763500" y="1015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3" name="テキスト ボックス 43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4" name="テキスト ボックス 43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5" name="テキスト ボックス 43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6" name="テキスト ボックス 43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7" name="テキスト ボックス 43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120650</xdr:rowOff>
    </xdr:from>
    <xdr:to>
      <xdr:col>72</xdr:col>
      <xdr:colOff>38100</xdr:colOff>
      <xdr:row>60</xdr:row>
      <xdr:rowOff>50800</xdr:rowOff>
    </xdr:to>
    <xdr:sp macro="" textlink="">
      <xdr:nvSpPr>
        <xdr:cNvPr id="438" name="楕円 437"/>
        <xdr:cNvSpPr/>
      </xdr:nvSpPr>
      <xdr:spPr>
        <a:xfrm>
          <a:off x="13652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55335</xdr:rowOff>
    </xdr:from>
    <xdr:to>
      <xdr:col>67</xdr:col>
      <xdr:colOff>101600</xdr:colOff>
      <xdr:row>59</xdr:row>
      <xdr:rowOff>156935</xdr:rowOff>
    </xdr:to>
    <xdr:sp macro="" textlink="">
      <xdr:nvSpPr>
        <xdr:cNvPr id="439" name="楕円 438"/>
        <xdr:cNvSpPr/>
      </xdr:nvSpPr>
      <xdr:spPr>
        <a:xfrm>
          <a:off x="12763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106135</xdr:rowOff>
    </xdr:from>
    <xdr:to>
      <xdr:col>71</xdr:col>
      <xdr:colOff>177800</xdr:colOff>
      <xdr:row>60</xdr:row>
      <xdr:rowOff>0</xdr:rowOff>
    </xdr:to>
    <xdr:cxnSp macro="">
      <xdr:nvCxnSpPr>
        <xdr:cNvPr id="440" name="直線コネクタ 439"/>
        <xdr:cNvCxnSpPr/>
      </xdr:nvCxnSpPr>
      <xdr:spPr>
        <a:xfrm>
          <a:off x="12814300" y="102216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441" name="n_1aveValue【保健センター・保健所】&#10;有形固定資産減価償却率"/>
        <xdr:cNvSpPr txBox="1"/>
      </xdr:nvSpPr>
      <xdr:spPr>
        <a:xfrm>
          <a:off x="15266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155501</xdr:rowOff>
    </xdr:from>
    <xdr:ext cx="405111" cy="259045"/>
    <xdr:sp macro="" textlink="">
      <xdr:nvSpPr>
        <xdr:cNvPr id="442" name="n_2aveValue【保健センター・保健所】&#10;有形固定資産減価償却率"/>
        <xdr:cNvSpPr txBox="1"/>
      </xdr:nvSpPr>
      <xdr:spPr>
        <a:xfrm>
          <a:off x="14389744" y="992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170197</xdr:rowOff>
    </xdr:from>
    <xdr:ext cx="405111" cy="259045"/>
    <xdr:sp macro="" textlink="">
      <xdr:nvSpPr>
        <xdr:cNvPr id="443" name="n_3aveValue【保健センター・保健所】&#10;有形固定資産減価償却率"/>
        <xdr:cNvSpPr txBox="1"/>
      </xdr:nvSpPr>
      <xdr:spPr>
        <a:xfrm>
          <a:off x="13500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162033</xdr:rowOff>
    </xdr:from>
    <xdr:ext cx="405111" cy="259045"/>
    <xdr:sp macro="" textlink="">
      <xdr:nvSpPr>
        <xdr:cNvPr id="444" name="n_4aveValue【保健センター・保健所】&#10;有形固定資産減価償却率"/>
        <xdr:cNvSpPr txBox="1"/>
      </xdr:nvSpPr>
      <xdr:spPr>
        <a:xfrm>
          <a:off x="12611744" y="993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41927</xdr:rowOff>
    </xdr:from>
    <xdr:ext cx="405111" cy="259045"/>
    <xdr:sp macro="" textlink="">
      <xdr:nvSpPr>
        <xdr:cNvPr id="445" name="n_3mainValue【保健センター・保健所】&#10;有形固定資産減価償却率"/>
        <xdr:cNvSpPr txBox="1"/>
      </xdr:nvSpPr>
      <xdr:spPr>
        <a:xfrm>
          <a:off x="13500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148062</xdr:rowOff>
    </xdr:from>
    <xdr:ext cx="405111" cy="259045"/>
    <xdr:sp macro="" textlink="">
      <xdr:nvSpPr>
        <xdr:cNvPr id="446" name="n_4mainValue【保健センター・保健所】&#10;有形固定資産減価償却率"/>
        <xdr:cNvSpPr txBox="1"/>
      </xdr:nvSpPr>
      <xdr:spPr>
        <a:xfrm>
          <a:off x="12611744" y="1026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7" name="正方形/長方形 44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8" name="正方形/長方形 44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9" name="正方形/長方形 44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0" name="正方形/長方形 44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1" name="正方形/長方形 45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2" name="正方形/長方形 45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3" name="正方形/長方形 45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4" name="正方形/長方形 45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5" name="テキスト ボックス 45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6" name="直線コネクタ 45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57" name="直線コネクタ 45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58" name="テキスト ボックス 45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59" name="直線コネクタ 45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60" name="テキスト ボックス 45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1" name="直線コネクタ 46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2" name="テキスト ボックス 46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3" name="直線コネクタ 46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4" name="テキスト ボックス 46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5" name="直線コネクタ 46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6" name="テキスト ボックス 46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98298</xdr:rowOff>
    </xdr:from>
    <xdr:to>
      <xdr:col>116</xdr:col>
      <xdr:colOff>62864</xdr:colOff>
      <xdr:row>63</xdr:row>
      <xdr:rowOff>68580</xdr:rowOff>
    </xdr:to>
    <xdr:cxnSp macro="">
      <xdr:nvCxnSpPr>
        <xdr:cNvPr id="468" name="直線コネクタ 467"/>
        <xdr:cNvCxnSpPr/>
      </xdr:nvCxnSpPr>
      <xdr:spPr>
        <a:xfrm flipV="1">
          <a:off x="22160864" y="969949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72407</xdr:rowOff>
    </xdr:from>
    <xdr:ext cx="469744" cy="259045"/>
    <xdr:sp macro="" textlink="">
      <xdr:nvSpPr>
        <xdr:cNvPr id="469" name="【保健センター・保健所】&#10;一人当たり面積最小値テキスト"/>
        <xdr:cNvSpPr txBox="1"/>
      </xdr:nvSpPr>
      <xdr:spPr>
        <a:xfrm>
          <a:off x="22199600"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68580</xdr:rowOff>
    </xdr:from>
    <xdr:to>
      <xdr:col>116</xdr:col>
      <xdr:colOff>152400</xdr:colOff>
      <xdr:row>63</xdr:row>
      <xdr:rowOff>68580</xdr:rowOff>
    </xdr:to>
    <xdr:cxnSp macro="">
      <xdr:nvCxnSpPr>
        <xdr:cNvPr id="470" name="直線コネクタ 469"/>
        <xdr:cNvCxnSpPr/>
      </xdr:nvCxnSpPr>
      <xdr:spPr>
        <a:xfrm>
          <a:off x="22072600" y="1086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44975</xdr:rowOff>
    </xdr:from>
    <xdr:ext cx="469744" cy="259045"/>
    <xdr:sp macro="" textlink="">
      <xdr:nvSpPr>
        <xdr:cNvPr id="471" name="【保健センター・保健所】&#10;一人当たり面積最大値テキスト"/>
        <xdr:cNvSpPr txBox="1"/>
      </xdr:nvSpPr>
      <xdr:spPr>
        <a:xfrm>
          <a:off x="22199600" y="9474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98298</xdr:rowOff>
    </xdr:from>
    <xdr:to>
      <xdr:col>116</xdr:col>
      <xdr:colOff>152400</xdr:colOff>
      <xdr:row>56</xdr:row>
      <xdr:rowOff>98298</xdr:rowOff>
    </xdr:to>
    <xdr:cxnSp macro="">
      <xdr:nvCxnSpPr>
        <xdr:cNvPr id="472" name="直線コネクタ 471"/>
        <xdr:cNvCxnSpPr/>
      </xdr:nvCxnSpPr>
      <xdr:spPr>
        <a:xfrm>
          <a:off x="22072600" y="969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167657</xdr:rowOff>
    </xdr:from>
    <xdr:ext cx="469744" cy="259045"/>
    <xdr:sp macro="" textlink="">
      <xdr:nvSpPr>
        <xdr:cNvPr id="473" name="【保健センター・保健所】&#10;一人当たり面積平均値テキスト"/>
        <xdr:cNvSpPr txBox="1"/>
      </xdr:nvSpPr>
      <xdr:spPr>
        <a:xfrm>
          <a:off x="22199600" y="1045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17780</xdr:rowOff>
    </xdr:from>
    <xdr:to>
      <xdr:col>116</xdr:col>
      <xdr:colOff>114300</xdr:colOff>
      <xdr:row>61</xdr:row>
      <xdr:rowOff>119380</xdr:rowOff>
    </xdr:to>
    <xdr:sp macro="" textlink="">
      <xdr:nvSpPr>
        <xdr:cNvPr id="474" name="フローチャート: 判断 473"/>
        <xdr:cNvSpPr/>
      </xdr:nvSpPr>
      <xdr:spPr>
        <a:xfrm>
          <a:off x="221107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17780</xdr:rowOff>
    </xdr:from>
    <xdr:to>
      <xdr:col>112</xdr:col>
      <xdr:colOff>38100</xdr:colOff>
      <xdr:row>61</xdr:row>
      <xdr:rowOff>119380</xdr:rowOff>
    </xdr:to>
    <xdr:sp macro="" textlink="">
      <xdr:nvSpPr>
        <xdr:cNvPr id="475" name="フローチャート: 判断 474"/>
        <xdr:cNvSpPr/>
      </xdr:nvSpPr>
      <xdr:spPr>
        <a:xfrm>
          <a:off x="21272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13208</xdr:rowOff>
    </xdr:from>
    <xdr:to>
      <xdr:col>107</xdr:col>
      <xdr:colOff>101600</xdr:colOff>
      <xdr:row>61</xdr:row>
      <xdr:rowOff>114808</xdr:rowOff>
    </xdr:to>
    <xdr:sp macro="" textlink="">
      <xdr:nvSpPr>
        <xdr:cNvPr id="476" name="フローチャート: 判断 475"/>
        <xdr:cNvSpPr/>
      </xdr:nvSpPr>
      <xdr:spPr>
        <a:xfrm>
          <a:off x="20383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61214</xdr:rowOff>
    </xdr:from>
    <xdr:to>
      <xdr:col>102</xdr:col>
      <xdr:colOff>165100</xdr:colOff>
      <xdr:row>61</xdr:row>
      <xdr:rowOff>162814</xdr:rowOff>
    </xdr:to>
    <xdr:sp macro="" textlink="">
      <xdr:nvSpPr>
        <xdr:cNvPr id="477" name="フローチャート: 判断 476"/>
        <xdr:cNvSpPr/>
      </xdr:nvSpPr>
      <xdr:spPr>
        <a:xfrm>
          <a:off x="19494500" y="1051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31496</xdr:rowOff>
    </xdr:from>
    <xdr:to>
      <xdr:col>98</xdr:col>
      <xdr:colOff>38100</xdr:colOff>
      <xdr:row>61</xdr:row>
      <xdr:rowOff>133096</xdr:rowOff>
    </xdr:to>
    <xdr:sp macro="" textlink="">
      <xdr:nvSpPr>
        <xdr:cNvPr id="478" name="フローチャート: 判断 477"/>
        <xdr:cNvSpPr/>
      </xdr:nvSpPr>
      <xdr:spPr>
        <a:xfrm>
          <a:off x="18605500" y="1048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9" name="テキスト ボックス 47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0" name="テキスト ボックス 47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1" name="テキスト ボックス 48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2" name="テキスト ボックス 48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3" name="テキスト ボックス 48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68072</xdr:rowOff>
    </xdr:from>
    <xdr:to>
      <xdr:col>102</xdr:col>
      <xdr:colOff>165100</xdr:colOff>
      <xdr:row>61</xdr:row>
      <xdr:rowOff>169672</xdr:rowOff>
    </xdr:to>
    <xdr:sp macro="" textlink="">
      <xdr:nvSpPr>
        <xdr:cNvPr id="484" name="楕円 483"/>
        <xdr:cNvSpPr/>
      </xdr:nvSpPr>
      <xdr:spPr>
        <a:xfrm>
          <a:off x="19494500" y="1052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74930</xdr:rowOff>
    </xdr:from>
    <xdr:to>
      <xdr:col>98</xdr:col>
      <xdr:colOff>38100</xdr:colOff>
      <xdr:row>62</xdr:row>
      <xdr:rowOff>5080</xdr:rowOff>
    </xdr:to>
    <xdr:sp macro="" textlink="">
      <xdr:nvSpPr>
        <xdr:cNvPr id="485" name="楕円 484"/>
        <xdr:cNvSpPr/>
      </xdr:nvSpPr>
      <xdr:spPr>
        <a:xfrm>
          <a:off x="18605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118872</xdr:rowOff>
    </xdr:from>
    <xdr:to>
      <xdr:col>102</xdr:col>
      <xdr:colOff>114300</xdr:colOff>
      <xdr:row>61</xdr:row>
      <xdr:rowOff>125730</xdr:rowOff>
    </xdr:to>
    <xdr:cxnSp macro="">
      <xdr:nvCxnSpPr>
        <xdr:cNvPr id="486" name="直線コネクタ 485"/>
        <xdr:cNvCxnSpPr/>
      </xdr:nvCxnSpPr>
      <xdr:spPr>
        <a:xfrm flipV="1">
          <a:off x="18656300" y="1057732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135907</xdr:rowOff>
    </xdr:from>
    <xdr:ext cx="469744" cy="259045"/>
    <xdr:sp macro="" textlink="">
      <xdr:nvSpPr>
        <xdr:cNvPr id="487" name="n_1aveValue【保健センター・保健所】&#10;一人当たり面積"/>
        <xdr:cNvSpPr txBox="1"/>
      </xdr:nvSpPr>
      <xdr:spPr>
        <a:xfrm>
          <a:off x="210757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131335</xdr:rowOff>
    </xdr:from>
    <xdr:ext cx="469744" cy="259045"/>
    <xdr:sp macro="" textlink="">
      <xdr:nvSpPr>
        <xdr:cNvPr id="488" name="n_2aveValue【保健センター・保健所】&#10;一人当たり面積"/>
        <xdr:cNvSpPr txBox="1"/>
      </xdr:nvSpPr>
      <xdr:spPr>
        <a:xfrm>
          <a:off x="20199427" y="102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7891</xdr:rowOff>
    </xdr:from>
    <xdr:ext cx="469744" cy="259045"/>
    <xdr:sp macro="" textlink="">
      <xdr:nvSpPr>
        <xdr:cNvPr id="489" name="n_3aveValue【保健センター・保健所】&#10;一人当たり面積"/>
        <xdr:cNvSpPr txBox="1"/>
      </xdr:nvSpPr>
      <xdr:spPr>
        <a:xfrm>
          <a:off x="19310427" y="1029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149623</xdr:rowOff>
    </xdr:from>
    <xdr:ext cx="469744" cy="259045"/>
    <xdr:sp macro="" textlink="">
      <xdr:nvSpPr>
        <xdr:cNvPr id="490" name="n_4aveValue【保健センター・保健所】&#10;一人当たり面積"/>
        <xdr:cNvSpPr txBox="1"/>
      </xdr:nvSpPr>
      <xdr:spPr>
        <a:xfrm>
          <a:off x="18421427" y="1026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160799</xdr:rowOff>
    </xdr:from>
    <xdr:ext cx="469744" cy="259045"/>
    <xdr:sp macro="" textlink="">
      <xdr:nvSpPr>
        <xdr:cNvPr id="491" name="n_3mainValue【保健センター・保健所】&#10;一人当たり面積"/>
        <xdr:cNvSpPr txBox="1"/>
      </xdr:nvSpPr>
      <xdr:spPr>
        <a:xfrm>
          <a:off x="19310427" y="1061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167657</xdr:rowOff>
    </xdr:from>
    <xdr:ext cx="469744" cy="259045"/>
    <xdr:sp macro="" textlink="">
      <xdr:nvSpPr>
        <xdr:cNvPr id="492" name="n_4mainValue【保健センター・保健所】&#10;一人当たり面積"/>
        <xdr:cNvSpPr txBox="1"/>
      </xdr:nvSpPr>
      <xdr:spPr>
        <a:xfrm>
          <a:off x="18421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3" name="正方形/長方形 49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4" name="正方形/長方形 49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5" name="正方形/長方形 49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6" name="正方形/長方形 49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7" name="正方形/長方形 49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8" name="正方形/長方形 49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9" name="正方形/長方形 49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0" name="正方形/長方形 49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1" name="テキスト ボックス 50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2" name="直線コネクタ 50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03" name="テキスト ボックス 50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04" name="直線コネクタ 50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05" name="テキスト ボックス 504"/>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06" name="直線コネクタ 50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07" name="テキスト ボックス 50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08" name="直線コネクタ 50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09" name="テキスト ボックス 50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10" name="直線コネクタ 50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11" name="テキスト ボックス 51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12" name="直線コネクタ 51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13" name="テキスト ボックス 512"/>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4" name="直線コネクタ 51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15" name="テキスト ボックス 514"/>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38100</xdr:rowOff>
    </xdr:from>
    <xdr:to>
      <xdr:col>85</xdr:col>
      <xdr:colOff>126364</xdr:colOff>
      <xdr:row>86</xdr:row>
      <xdr:rowOff>114300</xdr:rowOff>
    </xdr:to>
    <xdr:cxnSp macro="">
      <xdr:nvCxnSpPr>
        <xdr:cNvPr id="517" name="直線コネクタ 516"/>
        <xdr:cNvCxnSpPr/>
      </xdr:nvCxnSpPr>
      <xdr:spPr>
        <a:xfrm flipV="1">
          <a:off x="16318864" y="132397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18" name="【消防施設】&#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19" name="直線コネクタ 518"/>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156227</xdr:rowOff>
    </xdr:from>
    <xdr:ext cx="405111" cy="259045"/>
    <xdr:sp macro="" textlink="">
      <xdr:nvSpPr>
        <xdr:cNvPr id="520" name="【消防施設】&#10;有形固定資産減価償却率最大値テキスト"/>
        <xdr:cNvSpPr txBox="1"/>
      </xdr:nvSpPr>
      <xdr:spPr>
        <a:xfrm>
          <a:off x="16357600" y="1301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38100</xdr:rowOff>
    </xdr:from>
    <xdr:to>
      <xdr:col>86</xdr:col>
      <xdr:colOff>25400</xdr:colOff>
      <xdr:row>77</xdr:row>
      <xdr:rowOff>38100</xdr:rowOff>
    </xdr:to>
    <xdr:cxnSp macro="">
      <xdr:nvCxnSpPr>
        <xdr:cNvPr id="521" name="直線コネクタ 520"/>
        <xdr:cNvCxnSpPr/>
      </xdr:nvCxnSpPr>
      <xdr:spPr>
        <a:xfrm>
          <a:off x="16230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135907</xdr:rowOff>
    </xdr:from>
    <xdr:ext cx="405111" cy="259045"/>
    <xdr:sp macro="" textlink="">
      <xdr:nvSpPr>
        <xdr:cNvPr id="522" name="【消防施設】&#10;有形固定資産減価償却率平均値テキスト"/>
        <xdr:cNvSpPr txBox="1"/>
      </xdr:nvSpPr>
      <xdr:spPr>
        <a:xfrm>
          <a:off x="16357600" y="1402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523" name="フローチャート: 判断 522"/>
        <xdr:cNvSpPr/>
      </xdr:nvSpPr>
      <xdr:spPr>
        <a:xfrm>
          <a:off x="16268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74930</xdr:rowOff>
    </xdr:from>
    <xdr:to>
      <xdr:col>81</xdr:col>
      <xdr:colOff>101600</xdr:colOff>
      <xdr:row>83</xdr:row>
      <xdr:rowOff>5080</xdr:rowOff>
    </xdr:to>
    <xdr:sp macro="" textlink="">
      <xdr:nvSpPr>
        <xdr:cNvPr id="524" name="フローチャート: 判断 523"/>
        <xdr:cNvSpPr/>
      </xdr:nvSpPr>
      <xdr:spPr>
        <a:xfrm>
          <a:off x="15430500" y="1413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80645</xdr:rowOff>
    </xdr:from>
    <xdr:to>
      <xdr:col>76</xdr:col>
      <xdr:colOff>165100</xdr:colOff>
      <xdr:row>83</xdr:row>
      <xdr:rowOff>10795</xdr:rowOff>
    </xdr:to>
    <xdr:sp macro="" textlink="">
      <xdr:nvSpPr>
        <xdr:cNvPr id="525" name="フローチャート: 判断 524"/>
        <xdr:cNvSpPr/>
      </xdr:nvSpPr>
      <xdr:spPr>
        <a:xfrm>
          <a:off x="14541500" y="141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526" name="フローチャート: 判断 525"/>
        <xdr:cNvSpPr/>
      </xdr:nvSpPr>
      <xdr:spPr>
        <a:xfrm>
          <a:off x="13652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143511</xdr:rowOff>
    </xdr:from>
    <xdr:to>
      <xdr:col>67</xdr:col>
      <xdr:colOff>101600</xdr:colOff>
      <xdr:row>82</xdr:row>
      <xdr:rowOff>73661</xdr:rowOff>
    </xdr:to>
    <xdr:sp macro="" textlink="">
      <xdr:nvSpPr>
        <xdr:cNvPr id="527" name="フローチャート: 判断 526"/>
        <xdr:cNvSpPr/>
      </xdr:nvSpPr>
      <xdr:spPr>
        <a:xfrm>
          <a:off x="12763500" y="140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8" name="テキスト ボックス 52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9" name="テキスト ボックス 52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0" name="テキスト ボックス 52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1" name="テキスト ボックス 53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2" name="テキスト ボックス 53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84455</xdr:rowOff>
    </xdr:from>
    <xdr:to>
      <xdr:col>85</xdr:col>
      <xdr:colOff>177800</xdr:colOff>
      <xdr:row>84</xdr:row>
      <xdr:rowOff>14605</xdr:rowOff>
    </xdr:to>
    <xdr:sp macro="" textlink="">
      <xdr:nvSpPr>
        <xdr:cNvPr id="533" name="楕円 532"/>
        <xdr:cNvSpPr/>
      </xdr:nvSpPr>
      <xdr:spPr>
        <a:xfrm>
          <a:off x="16268700" y="143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62882</xdr:rowOff>
    </xdr:from>
    <xdr:ext cx="405111" cy="259045"/>
    <xdr:sp macro="" textlink="">
      <xdr:nvSpPr>
        <xdr:cNvPr id="534" name="【消防施設】&#10;有形固定資産減価償却率該当値テキスト"/>
        <xdr:cNvSpPr txBox="1"/>
      </xdr:nvSpPr>
      <xdr:spPr>
        <a:xfrm>
          <a:off x="16357600"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42545</xdr:rowOff>
    </xdr:from>
    <xdr:to>
      <xdr:col>81</xdr:col>
      <xdr:colOff>101600</xdr:colOff>
      <xdr:row>83</xdr:row>
      <xdr:rowOff>144145</xdr:rowOff>
    </xdr:to>
    <xdr:sp macro="" textlink="">
      <xdr:nvSpPr>
        <xdr:cNvPr id="535" name="楕円 534"/>
        <xdr:cNvSpPr/>
      </xdr:nvSpPr>
      <xdr:spPr>
        <a:xfrm>
          <a:off x="15430500" y="1427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93345</xdr:rowOff>
    </xdr:from>
    <xdr:to>
      <xdr:col>85</xdr:col>
      <xdr:colOff>127000</xdr:colOff>
      <xdr:row>83</xdr:row>
      <xdr:rowOff>135255</xdr:rowOff>
    </xdr:to>
    <xdr:cxnSp macro="">
      <xdr:nvCxnSpPr>
        <xdr:cNvPr id="536" name="直線コネクタ 535"/>
        <xdr:cNvCxnSpPr/>
      </xdr:nvCxnSpPr>
      <xdr:spPr>
        <a:xfrm>
          <a:off x="15481300" y="1432369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636</xdr:rowOff>
    </xdr:from>
    <xdr:to>
      <xdr:col>76</xdr:col>
      <xdr:colOff>165100</xdr:colOff>
      <xdr:row>83</xdr:row>
      <xdr:rowOff>102236</xdr:rowOff>
    </xdr:to>
    <xdr:sp macro="" textlink="">
      <xdr:nvSpPr>
        <xdr:cNvPr id="537" name="楕円 536"/>
        <xdr:cNvSpPr/>
      </xdr:nvSpPr>
      <xdr:spPr>
        <a:xfrm>
          <a:off x="14541500" y="1423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51436</xdr:rowOff>
    </xdr:from>
    <xdr:to>
      <xdr:col>81</xdr:col>
      <xdr:colOff>50800</xdr:colOff>
      <xdr:row>83</xdr:row>
      <xdr:rowOff>93345</xdr:rowOff>
    </xdr:to>
    <xdr:cxnSp macro="">
      <xdr:nvCxnSpPr>
        <xdr:cNvPr id="538" name="直線コネクタ 537"/>
        <xdr:cNvCxnSpPr/>
      </xdr:nvCxnSpPr>
      <xdr:spPr>
        <a:xfrm>
          <a:off x="14592300" y="1428178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141605</xdr:rowOff>
    </xdr:from>
    <xdr:to>
      <xdr:col>72</xdr:col>
      <xdr:colOff>38100</xdr:colOff>
      <xdr:row>83</xdr:row>
      <xdr:rowOff>71755</xdr:rowOff>
    </xdr:to>
    <xdr:sp macro="" textlink="">
      <xdr:nvSpPr>
        <xdr:cNvPr id="539" name="楕円 538"/>
        <xdr:cNvSpPr/>
      </xdr:nvSpPr>
      <xdr:spPr>
        <a:xfrm>
          <a:off x="13652500" y="142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20955</xdr:rowOff>
    </xdr:from>
    <xdr:to>
      <xdr:col>76</xdr:col>
      <xdr:colOff>114300</xdr:colOff>
      <xdr:row>83</xdr:row>
      <xdr:rowOff>51436</xdr:rowOff>
    </xdr:to>
    <xdr:cxnSp macro="">
      <xdr:nvCxnSpPr>
        <xdr:cNvPr id="540" name="直線コネクタ 539"/>
        <xdr:cNvCxnSpPr/>
      </xdr:nvCxnSpPr>
      <xdr:spPr>
        <a:xfrm>
          <a:off x="13703300" y="14251305"/>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61595</xdr:rowOff>
    </xdr:from>
    <xdr:to>
      <xdr:col>67</xdr:col>
      <xdr:colOff>101600</xdr:colOff>
      <xdr:row>82</xdr:row>
      <xdr:rowOff>163195</xdr:rowOff>
    </xdr:to>
    <xdr:sp macro="" textlink="">
      <xdr:nvSpPr>
        <xdr:cNvPr id="541" name="楕円 540"/>
        <xdr:cNvSpPr/>
      </xdr:nvSpPr>
      <xdr:spPr>
        <a:xfrm>
          <a:off x="12763500" y="1412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112395</xdr:rowOff>
    </xdr:from>
    <xdr:to>
      <xdr:col>71</xdr:col>
      <xdr:colOff>177800</xdr:colOff>
      <xdr:row>83</xdr:row>
      <xdr:rowOff>20955</xdr:rowOff>
    </xdr:to>
    <xdr:cxnSp macro="">
      <xdr:nvCxnSpPr>
        <xdr:cNvPr id="542" name="直線コネクタ 541"/>
        <xdr:cNvCxnSpPr/>
      </xdr:nvCxnSpPr>
      <xdr:spPr>
        <a:xfrm>
          <a:off x="12814300" y="1417129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21607</xdr:rowOff>
    </xdr:from>
    <xdr:ext cx="405111" cy="259045"/>
    <xdr:sp macro="" textlink="">
      <xdr:nvSpPr>
        <xdr:cNvPr id="543" name="n_1aveValue【消防施設】&#10;有形固定資産減価償却率"/>
        <xdr:cNvSpPr txBox="1"/>
      </xdr:nvSpPr>
      <xdr:spPr>
        <a:xfrm>
          <a:off x="15266044" y="1390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27322</xdr:rowOff>
    </xdr:from>
    <xdr:ext cx="405111" cy="259045"/>
    <xdr:sp macro="" textlink="">
      <xdr:nvSpPr>
        <xdr:cNvPr id="544" name="n_2aveValue【消防施設】&#10;有形固定資産減価償却率"/>
        <xdr:cNvSpPr txBox="1"/>
      </xdr:nvSpPr>
      <xdr:spPr>
        <a:xfrm>
          <a:off x="14389744" y="1391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59707</xdr:rowOff>
    </xdr:from>
    <xdr:ext cx="405111" cy="259045"/>
    <xdr:sp macro="" textlink="">
      <xdr:nvSpPr>
        <xdr:cNvPr id="545" name="n_3aveValue【消防施設】&#10;有形固定資産減価償却率"/>
        <xdr:cNvSpPr txBox="1"/>
      </xdr:nvSpPr>
      <xdr:spPr>
        <a:xfrm>
          <a:off x="13500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90188</xdr:rowOff>
    </xdr:from>
    <xdr:ext cx="405111" cy="259045"/>
    <xdr:sp macro="" textlink="">
      <xdr:nvSpPr>
        <xdr:cNvPr id="546" name="n_4aveValue【消防施設】&#10;有形固定資産減価償却率"/>
        <xdr:cNvSpPr txBox="1"/>
      </xdr:nvSpPr>
      <xdr:spPr>
        <a:xfrm>
          <a:off x="12611744" y="1380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135272</xdr:rowOff>
    </xdr:from>
    <xdr:ext cx="405111" cy="259045"/>
    <xdr:sp macro="" textlink="">
      <xdr:nvSpPr>
        <xdr:cNvPr id="547" name="n_1mainValue【消防施設】&#10;有形固定資産減価償却率"/>
        <xdr:cNvSpPr txBox="1"/>
      </xdr:nvSpPr>
      <xdr:spPr>
        <a:xfrm>
          <a:off x="15266044" y="1436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93363</xdr:rowOff>
    </xdr:from>
    <xdr:ext cx="405111" cy="259045"/>
    <xdr:sp macro="" textlink="">
      <xdr:nvSpPr>
        <xdr:cNvPr id="548" name="n_2mainValue【消防施設】&#10;有形固定資産減価償却率"/>
        <xdr:cNvSpPr txBox="1"/>
      </xdr:nvSpPr>
      <xdr:spPr>
        <a:xfrm>
          <a:off x="14389744" y="1432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62882</xdr:rowOff>
    </xdr:from>
    <xdr:ext cx="405111" cy="259045"/>
    <xdr:sp macro="" textlink="">
      <xdr:nvSpPr>
        <xdr:cNvPr id="549" name="n_3mainValue【消防施設】&#10;有形固定資産減価償却率"/>
        <xdr:cNvSpPr txBox="1"/>
      </xdr:nvSpPr>
      <xdr:spPr>
        <a:xfrm>
          <a:off x="13500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154322</xdr:rowOff>
    </xdr:from>
    <xdr:ext cx="405111" cy="259045"/>
    <xdr:sp macro="" textlink="">
      <xdr:nvSpPr>
        <xdr:cNvPr id="550" name="n_4mainValue【消防施設】&#10;有形固定資産減価償却率"/>
        <xdr:cNvSpPr txBox="1"/>
      </xdr:nvSpPr>
      <xdr:spPr>
        <a:xfrm>
          <a:off x="12611744"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1" name="正方形/長方形 55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2" name="正方形/長方形 55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3" name="正方形/長方形 55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4" name="正方形/長方形 55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5" name="正方形/長方形 55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6" name="正方形/長方形 55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7" name="正方形/長方形 55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8" name="正方形/長方形 55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59" name="テキスト ボックス 55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0" name="直線コネクタ 55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61" name="直線コネクタ 56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62" name="テキスト ボックス 56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63" name="直線コネクタ 56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64" name="テキスト ボックス 56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65" name="直線コネクタ 56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66" name="テキスト ボックス 56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67" name="直線コネクタ 56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68" name="テキスト ボックス 56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69" name="直線コネクタ 56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70" name="テキスト ボックス 56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1" name="直線コネクタ 57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2" name="テキスト ボックス 57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140970</xdr:rowOff>
    </xdr:from>
    <xdr:to>
      <xdr:col>116</xdr:col>
      <xdr:colOff>62864</xdr:colOff>
      <xdr:row>86</xdr:row>
      <xdr:rowOff>99061</xdr:rowOff>
    </xdr:to>
    <xdr:cxnSp macro="">
      <xdr:nvCxnSpPr>
        <xdr:cNvPr id="574" name="直線コネクタ 573"/>
        <xdr:cNvCxnSpPr/>
      </xdr:nvCxnSpPr>
      <xdr:spPr>
        <a:xfrm flipV="1">
          <a:off x="22160864" y="13342620"/>
          <a:ext cx="0" cy="150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575" name="【消防施設】&#10;一人当たり面積最小値テキスト"/>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576" name="直線コネクタ 575"/>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87647</xdr:rowOff>
    </xdr:from>
    <xdr:ext cx="469744" cy="259045"/>
    <xdr:sp macro="" textlink="">
      <xdr:nvSpPr>
        <xdr:cNvPr id="577" name="【消防施設】&#10;一人当たり面積最大値テキスト"/>
        <xdr:cNvSpPr txBox="1"/>
      </xdr:nvSpPr>
      <xdr:spPr>
        <a:xfrm>
          <a:off x="22199600"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140970</xdr:rowOff>
    </xdr:from>
    <xdr:to>
      <xdr:col>116</xdr:col>
      <xdr:colOff>152400</xdr:colOff>
      <xdr:row>77</xdr:row>
      <xdr:rowOff>140970</xdr:rowOff>
    </xdr:to>
    <xdr:cxnSp macro="">
      <xdr:nvCxnSpPr>
        <xdr:cNvPr id="578" name="直線コネクタ 577"/>
        <xdr:cNvCxnSpPr/>
      </xdr:nvCxnSpPr>
      <xdr:spPr>
        <a:xfrm>
          <a:off x="22072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27322</xdr:rowOff>
    </xdr:from>
    <xdr:ext cx="469744" cy="259045"/>
    <xdr:sp macro="" textlink="">
      <xdr:nvSpPr>
        <xdr:cNvPr id="579" name="【消防施設】&#10;一人当たり面積平均値テキスト"/>
        <xdr:cNvSpPr txBox="1"/>
      </xdr:nvSpPr>
      <xdr:spPr>
        <a:xfrm>
          <a:off x="22199600" y="14257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4445</xdr:rowOff>
    </xdr:from>
    <xdr:to>
      <xdr:col>116</xdr:col>
      <xdr:colOff>114300</xdr:colOff>
      <xdr:row>84</xdr:row>
      <xdr:rowOff>106045</xdr:rowOff>
    </xdr:to>
    <xdr:sp macro="" textlink="">
      <xdr:nvSpPr>
        <xdr:cNvPr id="580" name="フローチャート: 判断 579"/>
        <xdr:cNvSpPr/>
      </xdr:nvSpPr>
      <xdr:spPr>
        <a:xfrm>
          <a:off x="221107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168275</xdr:rowOff>
    </xdr:from>
    <xdr:to>
      <xdr:col>112</xdr:col>
      <xdr:colOff>38100</xdr:colOff>
      <xdr:row>84</xdr:row>
      <xdr:rowOff>98425</xdr:rowOff>
    </xdr:to>
    <xdr:sp macro="" textlink="">
      <xdr:nvSpPr>
        <xdr:cNvPr id="581" name="フローチャート: 判断 580"/>
        <xdr:cNvSpPr/>
      </xdr:nvSpPr>
      <xdr:spPr>
        <a:xfrm>
          <a:off x="21272500" y="1439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582" name="フローチャート: 判断 581"/>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636</xdr:rowOff>
    </xdr:from>
    <xdr:to>
      <xdr:col>102</xdr:col>
      <xdr:colOff>165100</xdr:colOff>
      <xdr:row>84</xdr:row>
      <xdr:rowOff>102236</xdr:rowOff>
    </xdr:to>
    <xdr:sp macro="" textlink="">
      <xdr:nvSpPr>
        <xdr:cNvPr id="583" name="フローチャート: 判断 582"/>
        <xdr:cNvSpPr/>
      </xdr:nvSpPr>
      <xdr:spPr>
        <a:xfrm>
          <a:off x="19494500" y="144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38736</xdr:rowOff>
    </xdr:from>
    <xdr:to>
      <xdr:col>98</xdr:col>
      <xdr:colOff>38100</xdr:colOff>
      <xdr:row>84</xdr:row>
      <xdr:rowOff>140336</xdr:rowOff>
    </xdr:to>
    <xdr:sp macro="" textlink="">
      <xdr:nvSpPr>
        <xdr:cNvPr id="584" name="フローチャート: 判断 583"/>
        <xdr:cNvSpPr/>
      </xdr:nvSpPr>
      <xdr:spPr>
        <a:xfrm>
          <a:off x="186055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5" name="テキスト ボックス 58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86" name="テキスト ボックス 58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87" name="テキスト ボックス 58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88" name="テキスト ボックス 58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89" name="テキスト ボックス 58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17780</xdr:rowOff>
    </xdr:from>
    <xdr:to>
      <xdr:col>116</xdr:col>
      <xdr:colOff>114300</xdr:colOff>
      <xdr:row>85</xdr:row>
      <xdr:rowOff>119380</xdr:rowOff>
    </xdr:to>
    <xdr:sp macro="" textlink="">
      <xdr:nvSpPr>
        <xdr:cNvPr id="590" name="楕円 589"/>
        <xdr:cNvSpPr/>
      </xdr:nvSpPr>
      <xdr:spPr>
        <a:xfrm>
          <a:off x="221107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167657</xdr:rowOff>
    </xdr:from>
    <xdr:ext cx="469744" cy="259045"/>
    <xdr:sp macro="" textlink="">
      <xdr:nvSpPr>
        <xdr:cNvPr id="591" name="【消防施設】&#10;一人当たり面積該当値テキスト"/>
        <xdr:cNvSpPr txBox="1"/>
      </xdr:nvSpPr>
      <xdr:spPr>
        <a:xfrm>
          <a:off x="22199600" y="1456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21589</xdr:rowOff>
    </xdr:from>
    <xdr:to>
      <xdr:col>112</xdr:col>
      <xdr:colOff>38100</xdr:colOff>
      <xdr:row>85</xdr:row>
      <xdr:rowOff>123189</xdr:rowOff>
    </xdr:to>
    <xdr:sp macro="" textlink="">
      <xdr:nvSpPr>
        <xdr:cNvPr id="592" name="楕円 591"/>
        <xdr:cNvSpPr/>
      </xdr:nvSpPr>
      <xdr:spPr>
        <a:xfrm>
          <a:off x="21272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68580</xdr:rowOff>
    </xdr:from>
    <xdr:to>
      <xdr:col>116</xdr:col>
      <xdr:colOff>63500</xdr:colOff>
      <xdr:row>85</xdr:row>
      <xdr:rowOff>72389</xdr:rowOff>
    </xdr:to>
    <xdr:cxnSp macro="">
      <xdr:nvCxnSpPr>
        <xdr:cNvPr id="593" name="直線コネクタ 592"/>
        <xdr:cNvCxnSpPr/>
      </xdr:nvCxnSpPr>
      <xdr:spPr>
        <a:xfrm flipV="1">
          <a:off x="21323300" y="146418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25400</xdr:rowOff>
    </xdr:from>
    <xdr:to>
      <xdr:col>107</xdr:col>
      <xdr:colOff>101600</xdr:colOff>
      <xdr:row>85</xdr:row>
      <xdr:rowOff>127000</xdr:rowOff>
    </xdr:to>
    <xdr:sp macro="" textlink="">
      <xdr:nvSpPr>
        <xdr:cNvPr id="594" name="楕円 593"/>
        <xdr:cNvSpPr/>
      </xdr:nvSpPr>
      <xdr:spPr>
        <a:xfrm>
          <a:off x="20383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72389</xdr:rowOff>
    </xdr:from>
    <xdr:to>
      <xdr:col>111</xdr:col>
      <xdr:colOff>177800</xdr:colOff>
      <xdr:row>85</xdr:row>
      <xdr:rowOff>76200</xdr:rowOff>
    </xdr:to>
    <xdr:cxnSp macro="">
      <xdr:nvCxnSpPr>
        <xdr:cNvPr id="595" name="直線コネクタ 594"/>
        <xdr:cNvCxnSpPr/>
      </xdr:nvCxnSpPr>
      <xdr:spPr>
        <a:xfrm flipV="1">
          <a:off x="20434300" y="146456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44450</xdr:rowOff>
    </xdr:from>
    <xdr:to>
      <xdr:col>102</xdr:col>
      <xdr:colOff>165100</xdr:colOff>
      <xdr:row>85</xdr:row>
      <xdr:rowOff>146050</xdr:rowOff>
    </xdr:to>
    <xdr:sp macro="" textlink="">
      <xdr:nvSpPr>
        <xdr:cNvPr id="596" name="楕円 595"/>
        <xdr:cNvSpPr/>
      </xdr:nvSpPr>
      <xdr:spPr>
        <a:xfrm>
          <a:off x="19494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76200</xdr:rowOff>
    </xdr:from>
    <xdr:to>
      <xdr:col>107</xdr:col>
      <xdr:colOff>50800</xdr:colOff>
      <xdr:row>85</xdr:row>
      <xdr:rowOff>95250</xdr:rowOff>
    </xdr:to>
    <xdr:cxnSp macro="">
      <xdr:nvCxnSpPr>
        <xdr:cNvPr id="597" name="直線コネクタ 596"/>
        <xdr:cNvCxnSpPr/>
      </xdr:nvCxnSpPr>
      <xdr:spPr>
        <a:xfrm flipV="1">
          <a:off x="19545300" y="14649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48261</xdr:rowOff>
    </xdr:from>
    <xdr:to>
      <xdr:col>98</xdr:col>
      <xdr:colOff>38100</xdr:colOff>
      <xdr:row>85</xdr:row>
      <xdr:rowOff>149861</xdr:rowOff>
    </xdr:to>
    <xdr:sp macro="" textlink="">
      <xdr:nvSpPr>
        <xdr:cNvPr id="598" name="楕円 597"/>
        <xdr:cNvSpPr/>
      </xdr:nvSpPr>
      <xdr:spPr>
        <a:xfrm>
          <a:off x="18605500"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95250</xdr:rowOff>
    </xdr:from>
    <xdr:to>
      <xdr:col>102</xdr:col>
      <xdr:colOff>114300</xdr:colOff>
      <xdr:row>85</xdr:row>
      <xdr:rowOff>99061</xdr:rowOff>
    </xdr:to>
    <xdr:cxnSp macro="">
      <xdr:nvCxnSpPr>
        <xdr:cNvPr id="599" name="直線コネクタ 598"/>
        <xdr:cNvCxnSpPr/>
      </xdr:nvCxnSpPr>
      <xdr:spPr>
        <a:xfrm flipV="1">
          <a:off x="18656300" y="146685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114952</xdr:rowOff>
    </xdr:from>
    <xdr:ext cx="469744" cy="259045"/>
    <xdr:sp macro="" textlink="">
      <xdr:nvSpPr>
        <xdr:cNvPr id="600" name="n_1aveValue【消防施設】&#10;一人当たり面積"/>
        <xdr:cNvSpPr txBox="1"/>
      </xdr:nvSpPr>
      <xdr:spPr>
        <a:xfrm>
          <a:off x="21075727" y="1417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601" name="n_2aveValue【消防施設】&#10;一人当たり面積"/>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118763</xdr:rowOff>
    </xdr:from>
    <xdr:ext cx="469744" cy="259045"/>
    <xdr:sp macro="" textlink="">
      <xdr:nvSpPr>
        <xdr:cNvPr id="602" name="n_3aveValue【消防施設】&#10;一人当たり面積"/>
        <xdr:cNvSpPr txBox="1"/>
      </xdr:nvSpPr>
      <xdr:spPr>
        <a:xfrm>
          <a:off x="19310427" y="1417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156863</xdr:rowOff>
    </xdr:from>
    <xdr:ext cx="469744" cy="259045"/>
    <xdr:sp macro="" textlink="">
      <xdr:nvSpPr>
        <xdr:cNvPr id="603" name="n_4aveValue【消防施設】&#10;一人当たり面積"/>
        <xdr:cNvSpPr txBox="1"/>
      </xdr:nvSpPr>
      <xdr:spPr>
        <a:xfrm>
          <a:off x="18421427" y="1421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114316</xdr:rowOff>
    </xdr:from>
    <xdr:ext cx="469744" cy="259045"/>
    <xdr:sp macro="" textlink="">
      <xdr:nvSpPr>
        <xdr:cNvPr id="604" name="n_1mainValue【消防施設】&#10;一人当たり面積"/>
        <xdr:cNvSpPr txBox="1"/>
      </xdr:nvSpPr>
      <xdr:spPr>
        <a:xfrm>
          <a:off x="210757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118127</xdr:rowOff>
    </xdr:from>
    <xdr:ext cx="469744" cy="259045"/>
    <xdr:sp macro="" textlink="">
      <xdr:nvSpPr>
        <xdr:cNvPr id="605" name="n_2mainValue【消防施設】&#10;一人当たり面積"/>
        <xdr:cNvSpPr txBox="1"/>
      </xdr:nvSpPr>
      <xdr:spPr>
        <a:xfrm>
          <a:off x="20199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137177</xdr:rowOff>
    </xdr:from>
    <xdr:ext cx="469744" cy="259045"/>
    <xdr:sp macro="" textlink="">
      <xdr:nvSpPr>
        <xdr:cNvPr id="606" name="n_3mainValue【消防施設】&#10;一人当たり面積"/>
        <xdr:cNvSpPr txBox="1"/>
      </xdr:nvSpPr>
      <xdr:spPr>
        <a:xfrm>
          <a:off x="19310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140988</xdr:rowOff>
    </xdr:from>
    <xdr:ext cx="469744" cy="259045"/>
    <xdr:sp macro="" textlink="">
      <xdr:nvSpPr>
        <xdr:cNvPr id="607" name="n_4mainValue【消防施設】&#10;一人当たり面積"/>
        <xdr:cNvSpPr txBox="1"/>
      </xdr:nvSpPr>
      <xdr:spPr>
        <a:xfrm>
          <a:off x="18421427" y="1471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8" name="正方形/長方形 60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9" name="正方形/長方形 60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0" name="正方形/長方形 60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1" name="正方形/長方形 61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2" name="正方形/長方形 61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3" name="正方形/長方形 61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4" name="正方形/長方形 61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5" name="正方形/長方形 61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6" name="テキスト ボックス 61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7" name="直線コネクタ 61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8" name="テキスト ボックス 61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19" name="直線コネクタ 61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0" name="テキスト ボックス 61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1" name="直線コネクタ 62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2" name="テキスト ボックス 62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3" name="直線コネクタ 62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4" name="テキスト ボックス 62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5" name="直線コネクタ 62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6" name="テキスト ボックス 62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7" name="直線コネクタ 62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8" name="テキスト ボックス 62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29" name="直線コネクタ 62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0" name="テキスト ボックス 62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1" name="直線コネクタ 63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633" name="直線コネクタ 632"/>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34"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35" name="直線コネクタ 63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636" name="【庁舎】&#10;有形固定資産減価償却率最大値テキスト"/>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637" name="直線コネクタ 636"/>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142620</xdr:rowOff>
    </xdr:from>
    <xdr:ext cx="405111" cy="259045"/>
    <xdr:sp macro="" textlink="">
      <xdr:nvSpPr>
        <xdr:cNvPr id="638" name="【庁舎】&#10;有形固定資産減価償却率平均値テキスト"/>
        <xdr:cNvSpPr txBox="1"/>
      </xdr:nvSpPr>
      <xdr:spPr>
        <a:xfrm>
          <a:off x="16357600" y="1797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164193</xdr:rowOff>
    </xdr:from>
    <xdr:to>
      <xdr:col>85</xdr:col>
      <xdr:colOff>177800</xdr:colOff>
      <xdr:row>105</xdr:row>
      <xdr:rowOff>94343</xdr:rowOff>
    </xdr:to>
    <xdr:sp macro="" textlink="">
      <xdr:nvSpPr>
        <xdr:cNvPr id="639" name="フローチャート: 判断 638"/>
        <xdr:cNvSpPr/>
      </xdr:nvSpPr>
      <xdr:spPr>
        <a:xfrm>
          <a:off x="162687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142966</xdr:rowOff>
    </xdr:from>
    <xdr:to>
      <xdr:col>81</xdr:col>
      <xdr:colOff>101600</xdr:colOff>
      <xdr:row>105</xdr:row>
      <xdr:rowOff>73116</xdr:rowOff>
    </xdr:to>
    <xdr:sp macro="" textlink="">
      <xdr:nvSpPr>
        <xdr:cNvPr id="640" name="フローチャート: 判断 639"/>
        <xdr:cNvSpPr/>
      </xdr:nvSpPr>
      <xdr:spPr>
        <a:xfrm>
          <a:off x="15430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128270</xdr:rowOff>
    </xdr:from>
    <xdr:to>
      <xdr:col>76</xdr:col>
      <xdr:colOff>165100</xdr:colOff>
      <xdr:row>105</xdr:row>
      <xdr:rowOff>58420</xdr:rowOff>
    </xdr:to>
    <xdr:sp macro="" textlink="">
      <xdr:nvSpPr>
        <xdr:cNvPr id="641" name="フローチャート: 判断 640"/>
        <xdr:cNvSpPr/>
      </xdr:nvSpPr>
      <xdr:spPr>
        <a:xfrm>
          <a:off x="14541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160927</xdr:rowOff>
    </xdr:from>
    <xdr:to>
      <xdr:col>72</xdr:col>
      <xdr:colOff>38100</xdr:colOff>
      <xdr:row>105</xdr:row>
      <xdr:rowOff>91077</xdr:rowOff>
    </xdr:to>
    <xdr:sp macro="" textlink="">
      <xdr:nvSpPr>
        <xdr:cNvPr id="642" name="フローチャート: 判断 641"/>
        <xdr:cNvSpPr/>
      </xdr:nvSpPr>
      <xdr:spPr>
        <a:xfrm>
          <a:off x="13652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152763</xdr:rowOff>
    </xdr:from>
    <xdr:to>
      <xdr:col>67</xdr:col>
      <xdr:colOff>101600</xdr:colOff>
      <xdr:row>105</xdr:row>
      <xdr:rowOff>82913</xdr:rowOff>
    </xdr:to>
    <xdr:sp macro="" textlink="">
      <xdr:nvSpPr>
        <xdr:cNvPr id="643" name="フローチャート: 判断 642"/>
        <xdr:cNvSpPr/>
      </xdr:nvSpPr>
      <xdr:spPr>
        <a:xfrm>
          <a:off x="12763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4" name="テキスト ボックス 64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5" name="テキスト ボックス 64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6" name="テキスト ボックス 64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7" name="テキスト ボックス 64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8" name="テキスト ボックス 64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59689</xdr:rowOff>
    </xdr:from>
    <xdr:to>
      <xdr:col>85</xdr:col>
      <xdr:colOff>177800</xdr:colOff>
      <xdr:row>103</xdr:row>
      <xdr:rowOff>161289</xdr:rowOff>
    </xdr:to>
    <xdr:sp macro="" textlink="">
      <xdr:nvSpPr>
        <xdr:cNvPr id="649" name="楕円 648"/>
        <xdr:cNvSpPr/>
      </xdr:nvSpPr>
      <xdr:spPr>
        <a:xfrm>
          <a:off x="162687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82566</xdr:rowOff>
    </xdr:from>
    <xdr:ext cx="405111" cy="259045"/>
    <xdr:sp macro="" textlink="">
      <xdr:nvSpPr>
        <xdr:cNvPr id="650" name="【庁舎】&#10;有形固定資産減価償却率該当値テキスト"/>
        <xdr:cNvSpPr txBox="1"/>
      </xdr:nvSpPr>
      <xdr:spPr>
        <a:xfrm>
          <a:off x="16357600" y="1757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41729</xdr:rowOff>
    </xdr:from>
    <xdr:to>
      <xdr:col>81</xdr:col>
      <xdr:colOff>101600</xdr:colOff>
      <xdr:row>103</xdr:row>
      <xdr:rowOff>143329</xdr:rowOff>
    </xdr:to>
    <xdr:sp macro="" textlink="">
      <xdr:nvSpPr>
        <xdr:cNvPr id="651" name="楕円 650"/>
        <xdr:cNvSpPr/>
      </xdr:nvSpPr>
      <xdr:spPr>
        <a:xfrm>
          <a:off x="15430500" y="1770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92529</xdr:rowOff>
    </xdr:from>
    <xdr:to>
      <xdr:col>85</xdr:col>
      <xdr:colOff>127000</xdr:colOff>
      <xdr:row>103</xdr:row>
      <xdr:rowOff>110489</xdr:rowOff>
    </xdr:to>
    <xdr:cxnSp macro="">
      <xdr:nvCxnSpPr>
        <xdr:cNvPr id="652" name="直線コネクタ 651"/>
        <xdr:cNvCxnSpPr/>
      </xdr:nvCxnSpPr>
      <xdr:spPr>
        <a:xfrm>
          <a:off x="15481300" y="17751879"/>
          <a:ext cx="83820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12337</xdr:rowOff>
    </xdr:from>
    <xdr:to>
      <xdr:col>76</xdr:col>
      <xdr:colOff>165100</xdr:colOff>
      <xdr:row>103</xdr:row>
      <xdr:rowOff>113937</xdr:rowOff>
    </xdr:to>
    <xdr:sp macro="" textlink="">
      <xdr:nvSpPr>
        <xdr:cNvPr id="653" name="楕円 652"/>
        <xdr:cNvSpPr/>
      </xdr:nvSpPr>
      <xdr:spPr>
        <a:xfrm>
          <a:off x="14541500" y="1767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63137</xdr:rowOff>
    </xdr:from>
    <xdr:to>
      <xdr:col>81</xdr:col>
      <xdr:colOff>50800</xdr:colOff>
      <xdr:row>103</xdr:row>
      <xdr:rowOff>92529</xdr:rowOff>
    </xdr:to>
    <xdr:cxnSp macro="">
      <xdr:nvCxnSpPr>
        <xdr:cNvPr id="654" name="直線コネクタ 653"/>
        <xdr:cNvCxnSpPr/>
      </xdr:nvCxnSpPr>
      <xdr:spPr>
        <a:xfrm>
          <a:off x="14592300" y="1772248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12337</xdr:rowOff>
    </xdr:from>
    <xdr:to>
      <xdr:col>72</xdr:col>
      <xdr:colOff>38100</xdr:colOff>
      <xdr:row>103</xdr:row>
      <xdr:rowOff>113937</xdr:rowOff>
    </xdr:to>
    <xdr:sp macro="" textlink="">
      <xdr:nvSpPr>
        <xdr:cNvPr id="655" name="楕円 654"/>
        <xdr:cNvSpPr/>
      </xdr:nvSpPr>
      <xdr:spPr>
        <a:xfrm>
          <a:off x="13652500" y="1767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63137</xdr:rowOff>
    </xdr:from>
    <xdr:to>
      <xdr:col>76</xdr:col>
      <xdr:colOff>114300</xdr:colOff>
      <xdr:row>103</xdr:row>
      <xdr:rowOff>63137</xdr:rowOff>
    </xdr:to>
    <xdr:cxnSp macro="">
      <xdr:nvCxnSpPr>
        <xdr:cNvPr id="656" name="直線コネクタ 655"/>
        <xdr:cNvCxnSpPr/>
      </xdr:nvCxnSpPr>
      <xdr:spPr>
        <a:xfrm>
          <a:off x="13703300" y="177224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118473</xdr:rowOff>
    </xdr:from>
    <xdr:to>
      <xdr:col>67</xdr:col>
      <xdr:colOff>101600</xdr:colOff>
      <xdr:row>103</xdr:row>
      <xdr:rowOff>48623</xdr:rowOff>
    </xdr:to>
    <xdr:sp macro="" textlink="">
      <xdr:nvSpPr>
        <xdr:cNvPr id="657" name="楕円 656"/>
        <xdr:cNvSpPr/>
      </xdr:nvSpPr>
      <xdr:spPr>
        <a:xfrm>
          <a:off x="12763500" y="1760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169273</xdr:rowOff>
    </xdr:from>
    <xdr:to>
      <xdr:col>71</xdr:col>
      <xdr:colOff>177800</xdr:colOff>
      <xdr:row>103</xdr:row>
      <xdr:rowOff>63137</xdr:rowOff>
    </xdr:to>
    <xdr:cxnSp macro="">
      <xdr:nvCxnSpPr>
        <xdr:cNvPr id="658" name="直線コネクタ 657"/>
        <xdr:cNvCxnSpPr/>
      </xdr:nvCxnSpPr>
      <xdr:spPr>
        <a:xfrm>
          <a:off x="12814300" y="1765717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64243</xdr:rowOff>
    </xdr:from>
    <xdr:ext cx="405111" cy="259045"/>
    <xdr:sp macro="" textlink="">
      <xdr:nvSpPr>
        <xdr:cNvPr id="659" name="n_1aveValue【庁舎】&#10;有形固定資産減価償却率"/>
        <xdr:cNvSpPr txBox="1"/>
      </xdr:nvSpPr>
      <xdr:spPr>
        <a:xfrm>
          <a:off x="15266044" y="1806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49547</xdr:rowOff>
    </xdr:from>
    <xdr:ext cx="405111" cy="259045"/>
    <xdr:sp macro="" textlink="">
      <xdr:nvSpPr>
        <xdr:cNvPr id="660" name="n_2aveValue【庁舎】&#10;有形固定資産減価償却率"/>
        <xdr:cNvSpPr txBox="1"/>
      </xdr:nvSpPr>
      <xdr:spPr>
        <a:xfrm>
          <a:off x="143897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82204</xdr:rowOff>
    </xdr:from>
    <xdr:ext cx="405111" cy="259045"/>
    <xdr:sp macro="" textlink="">
      <xdr:nvSpPr>
        <xdr:cNvPr id="661" name="n_3aveValue【庁舎】&#10;有形固定資産減価償却率"/>
        <xdr:cNvSpPr txBox="1"/>
      </xdr:nvSpPr>
      <xdr:spPr>
        <a:xfrm>
          <a:off x="13500744"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74040</xdr:rowOff>
    </xdr:from>
    <xdr:ext cx="405111" cy="259045"/>
    <xdr:sp macro="" textlink="">
      <xdr:nvSpPr>
        <xdr:cNvPr id="662" name="n_4aveValue【庁舎】&#10;有形固定資産減価償却率"/>
        <xdr:cNvSpPr txBox="1"/>
      </xdr:nvSpPr>
      <xdr:spPr>
        <a:xfrm>
          <a:off x="126117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159856</xdr:rowOff>
    </xdr:from>
    <xdr:ext cx="405111" cy="259045"/>
    <xdr:sp macro="" textlink="">
      <xdr:nvSpPr>
        <xdr:cNvPr id="663" name="n_1mainValue【庁舎】&#10;有形固定資産減価償却率"/>
        <xdr:cNvSpPr txBox="1"/>
      </xdr:nvSpPr>
      <xdr:spPr>
        <a:xfrm>
          <a:off x="15266044" y="1747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130464</xdr:rowOff>
    </xdr:from>
    <xdr:ext cx="405111" cy="259045"/>
    <xdr:sp macro="" textlink="">
      <xdr:nvSpPr>
        <xdr:cNvPr id="664" name="n_2mainValue【庁舎】&#10;有形固定資産減価償却率"/>
        <xdr:cNvSpPr txBox="1"/>
      </xdr:nvSpPr>
      <xdr:spPr>
        <a:xfrm>
          <a:off x="14389744" y="1744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130464</xdr:rowOff>
    </xdr:from>
    <xdr:ext cx="405111" cy="259045"/>
    <xdr:sp macro="" textlink="">
      <xdr:nvSpPr>
        <xdr:cNvPr id="665" name="n_3mainValue【庁舎】&#10;有形固定資産減価償却率"/>
        <xdr:cNvSpPr txBox="1"/>
      </xdr:nvSpPr>
      <xdr:spPr>
        <a:xfrm>
          <a:off x="13500744" y="1744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65150</xdr:rowOff>
    </xdr:from>
    <xdr:ext cx="405111" cy="259045"/>
    <xdr:sp macro="" textlink="">
      <xdr:nvSpPr>
        <xdr:cNvPr id="666" name="n_4mainValue【庁舎】&#10;有形固定資産減価償却率"/>
        <xdr:cNvSpPr txBox="1"/>
      </xdr:nvSpPr>
      <xdr:spPr>
        <a:xfrm>
          <a:off x="12611744" y="1738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7" name="正方形/長方形 66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8" name="正方形/長方形 66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9" name="正方形/長方形 66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0" name="正方形/長方形 66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1" name="正方形/長方形 67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2" name="正方形/長方形 67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3" name="正方形/長方形 67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4" name="正方形/長方形 67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5" name="テキスト ボックス 67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6" name="直線コネクタ 67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77" name="直線コネクタ 67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78" name="テキスト ボックス 67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79" name="直線コネクタ 67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80" name="テキスト ボックス 67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81" name="直線コネクタ 68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82" name="テキスト ボックス 68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3" name="直線コネクタ 68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4" name="テキスト ボックス 68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85" name="直線コネクタ 68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86" name="テキスト ボックス 68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87" name="直線コネクタ 68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688" name="テキスト ボックス 687"/>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9" name="直線コネクタ 68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90" name="テキスト ボックス 689"/>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109</xdr:row>
      <xdr:rowOff>27214</xdr:rowOff>
    </xdr:to>
    <xdr:cxnSp macro="">
      <xdr:nvCxnSpPr>
        <xdr:cNvPr id="692" name="直線コネクタ 691"/>
        <xdr:cNvCxnSpPr/>
      </xdr:nvCxnSpPr>
      <xdr:spPr>
        <a:xfrm flipV="1">
          <a:off x="22160864" y="17198339"/>
          <a:ext cx="0" cy="1516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693" name="【庁舎】&#10;一人当たり面積最小値テキスト"/>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694" name="直線コネクタ 693"/>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695" name="【庁舎】&#10;一人当たり面積最大値テキスト"/>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696" name="直線コネクタ 695"/>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63626</xdr:rowOff>
    </xdr:from>
    <xdr:ext cx="469744" cy="259045"/>
    <xdr:sp macro="" textlink="">
      <xdr:nvSpPr>
        <xdr:cNvPr id="697" name="【庁舎】&#10;一人当たり面積平均値テキスト"/>
        <xdr:cNvSpPr txBox="1"/>
      </xdr:nvSpPr>
      <xdr:spPr>
        <a:xfrm>
          <a:off x="22199600" y="18408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40749</xdr:rowOff>
    </xdr:from>
    <xdr:to>
      <xdr:col>116</xdr:col>
      <xdr:colOff>114300</xdr:colOff>
      <xdr:row>108</xdr:row>
      <xdr:rowOff>142349</xdr:rowOff>
    </xdr:to>
    <xdr:sp macro="" textlink="">
      <xdr:nvSpPr>
        <xdr:cNvPr id="698" name="フローチャート: 判断 697"/>
        <xdr:cNvSpPr/>
      </xdr:nvSpPr>
      <xdr:spPr>
        <a:xfrm>
          <a:off x="22110700" y="1855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39605</xdr:rowOff>
    </xdr:from>
    <xdr:to>
      <xdr:col>112</xdr:col>
      <xdr:colOff>38100</xdr:colOff>
      <xdr:row>108</xdr:row>
      <xdr:rowOff>141205</xdr:rowOff>
    </xdr:to>
    <xdr:sp macro="" textlink="">
      <xdr:nvSpPr>
        <xdr:cNvPr id="699" name="フローチャート: 判断 698"/>
        <xdr:cNvSpPr/>
      </xdr:nvSpPr>
      <xdr:spPr>
        <a:xfrm>
          <a:off x="21272500" y="1855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43035</xdr:rowOff>
    </xdr:from>
    <xdr:to>
      <xdr:col>107</xdr:col>
      <xdr:colOff>101600</xdr:colOff>
      <xdr:row>108</xdr:row>
      <xdr:rowOff>144635</xdr:rowOff>
    </xdr:to>
    <xdr:sp macro="" textlink="">
      <xdr:nvSpPr>
        <xdr:cNvPr id="700" name="フローチャート: 判断 699"/>
        <xdr:cNvSpPr/>
      </xdr:nvSpPr>
      <xdr:spPr>
        <a:xfrm>
          <a:off x="20383500" y="1855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58220</xdr:rowOff>
    </xdr:from>
    <xdr:to>
      <xdr:col>102</xdr:col>
      <xdr:colOff>165100</xdr:colOff>
      <xdr:row>108</xdr:row>
      <xdr:rowOff>159820</xdr:rowOff>
    </xdr:to>
    <xdr:sp macro="" textlink="">
      <xdr:nvSpPr>
        <xdr:cNvPr id="701" name="フローチャート: 判断 700"/>
        <xdr:cNvSpPr/>
      </xdr:nvSpPr>
      <xdr:spPr>
        <a:xfrm>
          <a:off x="19494500" y="1857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50873</xdr:rowOff>
    </xdr:from>
    <xdr:to>
      <xdr:col>98</xdr:col>
      <xdr:colOff>38100</xdr:colOff>
      <xdr:row>108</xdr:row>
      <xdr:rowOff>152473</xdr:rowOff>
    </xdr:to>
    <xdr:sp macro="" textlink="">
      <xdr:nvSpPr>
        <xdr:cNvPr id="702" name="フローチャート: 判断 701"/>
        <xdr:cNvSpPr/>
      </xdr:nvSpPr>
      <xdr:spPr>
        <a:xfrm>
          <a:off x="18605500" y="1856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3" name="テキスト ボックス 70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4" name="テキスト ボックス 70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5" name="テキスト ボックス 70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6" name="テキスト ボックス 70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7" name="テキスト ボックス 70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67528</xdr:rowOff>
    </xdr:from>
    <xdr:to>
      <xdr:col>116</xdr:col>
      <xdr:colOff>114300</xdr:colOff>
      <xdr:row>108</xdr:row>
      <xdr:rowOff>169128</xdr:rowOff>
    </xdr:to>
    <xdr:sp macro="" textlink="">
      <xdr:nvSpPr>
        <xdr:cNvPr id="708" name="楕円 707"/>
        <xdr:cNvSpPr/>
      </xdr:nvSpPr>
      <xdr:spPr>
        <a:xfrm>
          <a:off x="22110700" y="1858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19176</xdr:rowOff>
    </xdr:from>
    <xdr:ext cx="469744" cy="259045"/>
    <xdr:sp macro="" textlink="">
      <xdr:nvSpPr>
        <xdr:cNvPr id="709" name="【庁舎】&#10;一人当たり面積該当値テキスト"/>
        <xdr:cNvSpPr txBox="1"/>
      </xdr:nvSpPr>
      <xdr:spPr>
        <a:xfrm>
          <a:off x="22199600" y="1853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69487</xdr:rowOff>
    </xdr:from>
    <xdr:to>
      <xdr:col>112</xdr:col>
      <xdr:colOff>38100</xdr:colOff>
      <xdr:row>108</xdr:row>
      <xdr:rowOff>171087</xdr:rowOff>
    </xdr:to>
    <xdr:sp macro="" textlink="">
      <xdr:nvSpPr>
        <xdr:cNvPr id="710" name="楕円 709"/>
        <xdr:cNvSpPr/>
      </xdr:nvSpPr>
      <xdr:spPr>
        <a:xfrm>
          <a:off x="21272500" y="1858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118328</xdr:rowOff>
    </xdr:from>
    <xdr:to>
      <xdr:col>116</xdr:col>
      <xdr:colOff>63500</xdr:colOff>
      <xdr:row>108</xdr:row>
      <xdr:rowOff>120287</xdr:rowOff>
    </xdr:to>
    <xdr:cxnSp macro="">
      <xdr:nvCxnSpPr>
        <xdr:cNvPr id="711" name="直線コネクタ 710"/>
        <xdr:cNvCxnSpPr/>
      </xdr:nvCxnSpPr>
      <xdr:spPr>
        <a:xfrm flipV="1">
          <a:off x="21323300" y="18634928"/>
          <a:ext cx="8382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70467</xdr:rowOff>
    </xdr:from>
    <xdr:to>
      <xdr:col>107</xdr:col>
      <xdr:colOff>101600</xdr:colOff>
      <xdr:row>109</xdr:row>
      <xdr:rowOff>617</xdr:rowOff>
    </xdr:to>
    <xdr:sp macro="" textlink="">
      <xdr:nvSpPr>
        <xdr:cNvPr id="712" name="楕円 711"/>
        <xdr:cNvSpPr/>
      </xdr:nvSpPr>
      <xdr:spPr>
        <a:xfrm>
          <a:off x="20383500" y="1858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120287</xdr:rowOff>
    </xdr:from>
    <xdr:to>
      <xdr:col>111</xdr:col>
      <xdr:colOff>177800</xdr:colOff>
      <xdr:row>108</xdr:row>
      <xdr:rowOff>121267</xdr:rowOff>
    </xdr:to>
    <xdr:cxnSp macro="">
      <xdr:nvCxnSpPr>
        <xdr:cNvPr id="713" name="直線コネクタ 712"/>
        <xdr:cNvCxnSpPr/>
      </xdr:nvCxnSpPr>
      <xdr:spPr>
        <a:xfrm flipV="1">
          <a:off x="20434300" y="18636887"/>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72262</xdr:rowOff>
    </xdr:from>
    <xdr:to>
      <xdr:col>102</xdr:col>
      <xdr:colOff>165100</xdr:colOff>
      <xdr:row>109</xdr:row>
      <xdr:rowOff>2412</xdr:rowOff>
    </xdr:to>
    <xdr:sp macro="" textlink="">
      <xdr:nvSpPr>
        <xdr:cNvPr id="714" name="楕円 713"/>
        <xdr:cNvSpPr/>
      </xdr:nvSpPr>
      <xdr:spPr>
        <a:xfrm>
          <a:off x="19494500" y="1858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121267</xdr:rowOff>
    </xdr:from>
    <xdr:to>
      <xdr:col>107</xdr:col>
      <xdr:colOff>50800</xdr:colOff>
      <xdr:row>108</xdr:row>
      <xdr:rowOff>123062</xdr:rowOff>
    </xdr:to>
    <xdr:cxnSp macro="">
      <xdr:nvCxnSpPr>
        <xdr:cNvPr id="715" name="直線コネクタ 714"/>
        <xdr:cNvCxnSpPr/>
      </xdr:nvCxnSpPr>
      <xdr:spPr>
        <a:xfrm flipV="1">
          <a:off x="19545300" y="18637867"/>
          <a:ext cx="889000" cy="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73569</xdr:rowOff>
    </xdr:from>
    <xdr:to>
      <xdr:col>98</xdr:col>
      <xdr:colOff>38100</xdr:colOff>
      <xdr:row>109</xdr:row>
      <xdr:rowOff>3719</xdr:rowOff>
    </xdr:to>
    <xdr:sp macro="" textlink="">
      <xdr:nvSpPr>
        <xdr:cNvPr id="716" name="楕円 715"/>
        <xdr:cNvSpPr/>
      </xdr:nvSpPr>
      <xdr:spPr>
        <a:xfrm>
          <a:off x="18605500" y="1859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123062</xdr:rowOff>
    </xdr:from>
    <xdr:to>
      <xdr:col>102</xdr:col>
      <xdr:colOff>114300</xdr:colOff>
      <xdr:row>108</xdr:row>
      <xdr:rowOff>124369</xdr:rowOff>
    </xdr:to>
    <xdr:cxnSp macro="">
      <xdr:nvCxnSpPr>
        <xdr:cNvPr id="717" name="直線コネクタ 716"/>
        <xdr:cNvCxnSpPr/>
      </xdr:nvCxnSpPr>
      <xdr:spPr>
        <a:xfrm flipV="1">
          <a:off x="18656300" y="18639662"/>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157732</xdr:rowOff>
    </xdr:from>
    <xdr:ext cx="469744" cy="259045"/>
    <xdr:sp macro="" textlink="">
      <xdr:nvSpPr>
        <xdr:cNvPr id="718" name="n_1aveValue【庁舎】&#10;一人当たり面積"/>
        <xdr:cNvSpPr txBox="1"/>
      </xdr:nvSpPr>
      <xdr:spPr>
        <a:xfrm>
          <a:off x="21075727" y="1833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161162</xdr:rowOff>
    </xdr:from>
    <xdr:ext cx="469744" cy="259045"/>
    <xdr:sp macro="" textlink="">
      <xdr:nvSpPr>
        <xdr:cNvPr id="719" name="n_2aveValue【庁舎】&#10;一人当たり面積"/>
        <xdr:cNvSpPr txBox="1"/>
      </xdr:nvSpPr>
      <xdr:spPr>
        <a:xfrm>
          <a:off x="20199427" y="1833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4897</xdr:rowOff>
    </xdr:from>
    <xdr:ext cx="469744" cy="259045"/>
    <xdr:sp macro="" textlink="">
      <xdr:nvSpPr>
        <xdr:cNvPr id="720" name="n_3aveValue【庁舎】&#10;一人当たり面積"/>
        <xdr:cNvSpPr txBox="1"/>
      </xdr:nvSpPr>
      <xdr:spPr>
        <a:xfrm>
          <a:off x="19310427" y="1835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169000</xdr:rowOff>
    </xdr:from>
    <xdr:ext cx="469744" cy="259045"/>
    <xdr:sp macro="" textlink="">
      <xdr:nvSpPr>
        <xdr:cNvPr id="721" name="n_4aveValue【庁舎】&#10;一人当たり面積"/>
        <xdr:cNvSpPr txBox="1"/>
      </xdr:nvSpPr>
      <xdr:spPr>
        <a:xfrm>
          <a:off x="18421427" y="1834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162214</xdr:rowOff>
    </xdr:from>
    <xdr:ext cx="469744" cy="259045"/>
    <xdr:sp macro="" textlink="">
      <xdr:nvSpPr>
        <xdr:cNvPr id="722" name="n_1mainValue【庁舎】&#10;一人当たり面積"/>
        <xdr:cNvSpPr txBox="1"/>
      </xdr:nvSpPr>
      <xdr:spPr>
        <a:xfrm>
          <a:off x="21075727" y="18678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163194</xdr:rowOff>
    </xdr:from>
    <xdr:ext cx="469744" cy="259045"/>
    <xdr:sp macro="" textlink="">
      <xdr:nvSpPr>
        <xdr:cNvPr id="723" name="n_2mainValue【庁舎】&#10;一人当たり面積"/>
        <xdr:cNvSpPr txBox="1"/>
      </xdr:nvSpPr>
      <xdr:spPr>
        <a:xfrm>
          <a:off x="20199427" y="1867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164989</xdr:rowOff>
    </xdr:from>
    <xdr:ext cx="469744" cy="259045"/>
    <xdr:sp macro="" textlink="">
      <xdr:nvSpPr>
        <xdr:cNvPr id="724" name="n_3mainValue【庁舎】&#10;一人当たり面積"/>
        <xdr:cNvSpPr txBox="1"/>
      </xdr:nvSpPr>
      <xdr:spPr>
        <a:xfrm>
          <a:off x="19310427" y="18681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166296</xdr:rowOff>
    </xdr:from>
    <xdr:ext cx="469744" cy="259045"/>
    <xdr:sp macro="" textlink="">
      <xdr:nvSpPr>
        <xdr:cNvPr id="725" name="n_4mainValue【庁舎】&#10;一人当たり面積"/>
        <xdr:cNvSpPr txBox="1"/>
      </xdr:nvSpPr>
      <xdr:spPr>
        <a:xfrm>
          <a:off x="18421427" y="1868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6" name="正方形/長方形 72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7" name="正方形/長方形 72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8" name="テキスト ボックス 72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類似団体と比較して、有形固定資産減価償却率は、ほぼ全ての施設において平均より高い数値となっている。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これらの有形固定資産については、本来、計画的に整備（除却・集約・複合化など）の必要があるが、本町の財政事情により、</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維持補修での対応が中心となっていることが、有形固定資産減価償却率を引き上げる要因となっている。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どの施設についても、耐用年数を経過または近いうちに経過するため、公共施設等総合管理計画に基づき、適切な整備を行っていく必要がある。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三重県御浜町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8,487
8,432
88.13
5,351,589
5,081,585
212,757
3,152,000
4,593,281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第一次産業を基幹産業としているが、財政基盤が弱いため、毎年度、予算フレームを設定し経常的経費の抑制を図っている。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しかしながら、財政力指数は数年横ばいであるため、行政の効率化や、地域活性化の推進に取り組むことにより、財政の健全化に努める。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84667</xdr:rowOff>
    </xdr:to>
    <xdr:cxnSp macro="">
      <xdr:nvCxnSpPr>
        <xdr:cNvPr id="63" name="直線コネクタ 62"/>
        <xdr:cNvCxnSpPr/>
      </xdr:nvCxnSpPr>
      <xdr:spPr>
        <a:xfrm flipV="1">
          <a:off x="4953000" y="6261100"/>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6"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7" name="直線コネクタ 66"/>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28222</xdr:rowOff>
    </xdr:from>
    <xdr:to>
      <xdr:col>23</xdr:col>
      <xdr:colOff>133350</xdr:colOff>
      <xdr:row>43</xdr:row>
      <xdr:rowOff>28222</xdr:rowOff>
    </xdr:to>
    <xdr:cxnSp macro="">
      <xdr:nvCxnSpPr>
        <xdr:cNvPr id="68" name="直線コネクタ 67"/>
        <xdr:cNvCxnSpPr/>
      </xdr:nvCxnSpPr>
      <xdr:spPr>
        <a:xfrm>
          <a:off x="4114800" y="74005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134355</xdr:rowOff>
    </xdr:from>
    <xdr:ext cx="762000" cy="259045"/>
    <xdr:sp macro="" textlink="">
      <xdr:nvSpPr>
        <xdr:cNvPr id="69" name="財政力平均値テキスト"/>
        <xdr:cNvSpPr txBox="1"/>
      </xdr:nvSpPr>
      <xdr:spPr>
        <a:xfrm>
          <a:off x="5041900" y="73352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70" name="フローチャート: 判断 69"/>
        <xdr:cNvSpPr/>
      </xdr:nvSpPr>
      <xdr:spPr>
        <a:xfrm>
          <a:off x="49022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28222</xdr:rowOff>
    </xdr:from>
    <xdr:to>
      <xdr:col>19</xdr:col>
      <xdr:colOff>133350</xdr:colOff>
      <xdr:row>43</xdr:row>
      <xdr:rowOff>41628</xdr:rowOff>
    </xdr:to>
    <xdr:cxnSp macro="">
      <xdr:nvCxnSpPr>
        <xdr:cNvPr id="71" name="直線コネクタ 70"/>
        <xdr:cNvCxnSpPr/>
      </xdr:nvCxnSpPr>
      <xdr:spPr>
        <a:xfrm flipV="1">
          <a:off x="3225800" y="74005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41628</xdr:rowOff>
    </xdr:from>
    <xdr:to>
      <xdr:col>15</xdr:col>
      <xdr:colOff>82550</xdr:colOff>
      <xdr:row>43</xdr:row>
      <xdr:rowOff>41628</xdr:rowOff>
    </xdr:to>
    <xdr:cxnSp macro="">
      <xdr:nvCxnSpPr>
        <xdr:cNvPr id="74" name="直線コネクタ 73"/>
        <xdr:cNvCxnSpPr/>
      </xdr:nvCxnSpPr>
      <xdr:spPr>
        <a:xfrm>
          <a:off x="2336800" y="74139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76" name="テキスト ボックス 75"/>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41628</xdr:rowOff>
    </xdr:from>
    <xdr:to>
      <xdr:col>11</xdr:col>
      <xdr:colOff>31750</xdr:colOff>
      <xdr:row>43</xdr:row>
      <xdr:rowOff>41628</xdr:rowOff>
    </xdr:to>
    <xdr:cxnSp macro="">
      <xdr:nvCxnSpPr>
        <xdr:cNvPr id="77" name="直線コネクタ 76"/>
        <xdr:cNvCxnSpPr/>
      </xdr:nvCxnSpPr>
      <xdr:spPr>
        <a:xfrm>
          <a:off x="1447800" y="74139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17639</xdr:rowOff>
    </xdr:from>
    <xdr:to>
      <xdr:col>11</xdr:col>
      <xdr:colOff>82550</xdr:colOff>
      <xdr:row>43</xdr:row>
      <xdr:rowOff>119239</xdr:rowOff>
    </xdr:to>
    <xdr:sp macro="" textlink="">
      <xdr:nvSpPr>
        <xdr:cNvPr id="78" name="フローチャート: 判断 77"/>
        <xdr:cNvSpPr/>
      </xdr:nvSpPr>
      <xdr:spPr>
        <a:xfrm>
          <a:off x="2286000" y="73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104016</xdr:rowOff>
    </xdr:from>
    <xdr:ext cx="762000" cy="259045"/>
    <xdr:sp macro="" textlink="">
      <xdr:nvSpPr>
        <xdr:cNvPr id="79" name="テキスト ボックス 78"/>
        <xdr:cNvSpPr txBox="1"/>
      </xdr:nvSpPr>
      <xdr:spPr>
        <a:xfrm>
          <a:off x="1955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31045</xdr:rowOff>
    </xdr:from>
    <xdr:to>
      <xdr:col>7</xdr:col>
      <xdr:colOff>31750</xdr:colOff>
      <xdr:row>43</xdr:row>
      <xdr:rowOff>132645</xdr:rowOff>
    </xdr:to>
    <xdr:sp macro="" textlink="">
      <xdr:nvSpPr>
        <xdr:cNvPr id="80" name="フローチャート: 判断 79"/>
        <xdr:cNvSpPr/>
      </xdr:nvSpPr>
      <xdr:spPr>
        <a:xfrm>
          <a:off x="1397000" y="740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117422</xdr:rowOff>
    </xdr:from>
    <xdr:ext cx="762000" cy="259045"/>
    <xdr:sp macro="" textlink="">
      <xdr:nvSpPr>
        <xdr:cNvPr id="81" name="テキスト ボックス 80"/>
        <xdr:cNvSpPr txBox="1"/>
      </xdr:nvSpPr>
      <xdr:spPr>
        <a:xfrm>
          <a:off x="1066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148872</xdr:rowOff>
    </xdr:from>
    <xdr:to>
      <xdr:col>23</xdr:col>
      <xdr:colOff>184150</xdr:colOff>
      <xdr:row>43</xdr:row>
      <xdr:rowOff>79022</xdr:rowOff>
    </xdr:to>
    <xdr:sp macro="" textlink="">
      <xdr:nvSpPr>
        <xdr:cNvPr id="87" name="楕円 86"/>
        <xdr:cNvSpPr/>
      </xdr:nvSpPr>
      <xdr:spPr>
        <a:xfrm>
          <a:off x="49022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165399</xdr:rowOff>
    </xdr:from>
    <xdr:ext cx="762000" cy="259045"/>
    <xdr:sp macro="" textlink="">
      <xdr:nvSpPr>
        <xdr:cNvPr id="88" name="財政力該当値テキスト"/>
        <xdr:cNvSpPr txBox="1"/>
      </xdr:nvSpPr>
      <xdr:spPr>
        <a:xfrm>
          <a:off x="50419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148872</xdr:rowOff>
    </xdr:from>
    <xdr:to>
      <xdr:col>19</xdr:col>
      <xdr:colOff>184150</xdr:colOff>
      <xdr:row>43</xdr:row>
      <xdr:rowOff>79022</xdr:rowOff>
    </xdr:to>
    <xdr:sp macro="" textlink="">
      <xdr:nvSpPr>
        <xdr:cNvPr id="89" name="楕円 88"/>
        <xdr:cNvSpPr/>
      </xdr:nvSpPr>
      <xdr:spPr>
        <a:xfrm>
          <a:off x="4064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89199</xdr:rowOff>
    </xdr:from>
    <xdr:ext cx="736600" cy="259045"/>
    <xdr:sp macro="" textlink="">
      <xdr:nvSpPr>
        <xdr:cNvPr id="90" name="テキスト ボックス 89"/>
        <xdr:cNvSpPr txBox="1"/>
      </xdr:nvSpPr>
      <xdr:spPr>
        <a:xfrm>
          <a:off x="3733800" y="7118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162278</xdr:rowOff>
    </xdr:from>
    <xdr:to>
      <xdr:col>15</xdr:col>
      <xdr:colOff>133350</xdr:colOff>
      <xdr:row>43</xdr:row>
      <xdr:rowOff>92428</xdr:rowOff>
    </xdr:to>
    <xdr:sp macro="" textlink="">
      <xdr:nvSpPr>
        <xdr:cNvPr id="91" name="楕円 90"/>
        <xdr:cNvSpPr/>
      </xdr:nvSpPr>
      <xdr:spPr>
        <a:xfrm>
          <a:off x="3175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102605</xdr:rowOff>
    </xdr:from>
    <xdr:ext cx="762000" cy="259045"/>
    <xdr:sp macro="" textlink="">
      <xdr:nvSpPr>
        <xdr:cNvPr id="92" name="テキスト ボックス 91"/>
        <xdr:cNvSpPr txBox="1"/>
      </xdr:nvSpPr>
      <xdr:spPr>
        <a:xfrm>
          <a:off x="2844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162278</xdr:rowOff>
    </xdr:from>
    <xdr:to>
      <xdr:col>11</xdr:col>
      <xdr:colOff>82550</xdr:colOff>
      <xdr:row>43</xdr:row>
      <xdr:rowOff>92428</xdr:rowOff>
    </xdr:to>
    <xdr:sp macro="" textlink="">
      <xdr:nvSpPr>
        <xdr:cNvPr id="93" name="楕円 92"/>
        <xdr:cNvSpPr/>
      </xdr:nvSpPr>
      <xdr:spPr>
        <a:xfrm>
          <a:off x="2286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102605</xdr:rowOff>
    </xdr:from>
    <xdr:ext cx="762000" cy="259045"/>
    <xdr:sp macro="" textlink="">
      <xdr:nvSpPr>
        <xdr:cNvPr id="94" name="テキスト ボックス 93"/>
        <xdr:cNvSpPr txBox="1"/>
      </xdr:nvSpPr>
      <xdr:spPr>
        <a:xfrm>
          <a:off x="1955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95" name="楕円 94"/>
        <xdr:cNvSpPr/>
      </xdr:nvSpPr>
      <xdr:spPr>
        <a:xfrm>
          <a:off x="1397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102605</xdr:rowOff>
    </xdr:from>
    <xdr:ext cx="762000" cy="259045"/>
    <xdr:sp macro="" textlink="">
      <xdr:nvSpPr>
        <xdr:cNvPr id="96" name="テキスト ボックス 95"/>
        <xdr:cNvSpPr txBox="1"/>
      </xdr:nvSpPr>
      <xdr:spPr>
        <a:xfrm>
          <a:off x="1066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普通交付税や各種交付金などの増収により、経常一般財源等は増となったものの、公債費の増額から、経常経費充当一般財源がそれ以上に増となったため、昨年度に比べ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類似平均団体、全国平均よりも高い水準であり、今後も人件費や公債費の増により、悪化する可能性がある。引き続き経常経費の削減に努める。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66</xdr:row>
      <xdr:rowOff>159766</xdr:rowOff>
    </xdr:to>
    <xdr:cxnSp macro="">
      <xdr:nvCxnSpPr>
        <xdr:cNvPr id="124" name="直線コネクタ 123"/>
        <xdr:cNvCxnSpPr/>
      </xdr:nvCxnSpPr>
      <xdr:spPr>
        <a:xfrm flipV="1">
          <a:off x="4953000" y="10109708"/>
          <a:ext cx="0" cy="13657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131843</xdr:rowOff>
    </xdr:from>
    <xdr:ext cx="762000" cy="259045"/>
    <xdr:sp macro="" textlink="">
      <xdr:nvSpPr>
        <xdr:cNvPr id="125" name="財政構造の弾力性最小値テキスト"/>
        <xdr:cNvSpPr txBox="1"/>
      </xdr:nvSpPr>
      <xdr:spPr>
        <a:xfrm>
          <a:off x="5041900" y="1144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159766</xdr:rowOff>
    </xdr:from>
    <xdr:to>
      <xdr:col>24</xdr:col>
      <xdr:colOff>12700</xdr:colOff>
      <xdr:row>66</xdr:row>
      <xdr:rowOff>159766</xdr:rowOff>
    </xdr:to>
    <xdr:cxnSp macro="">
      <xdr:nvCxnSpPr>
        <xdr:cNvPr id="126" name="直線コネクタ 125"/>
        <xdr:cNvCxnSpPr/>
      </xdr:nvCxnSpPr>
      <xdr:spPr>
        <a:xfrm>
          <a:off x="4864100" y="1147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75438</xdr:rowOff>
    </xdr:from>
    <xdr:to>
      <xdr:col>23</xdr:col>
      <xdr:colOff>133350</xdr:colOff>
      <xdr:row>65</xdr:row>
      <xdr:rowOff>94742</xdr:rowOff>
    </xdr:to>
    <xdr:cxnSp macro="">
      <xdr:nvCxnSpPr>
        <xdr:cNvPr id="129" name="直線コネクタ 128"/>
        <xdr:cNvCxnSpPr/>
      </xdr:nvCxnSpPr>
      <xdr:spPr>
        <a:xfrm>
          <a:off x="4114800" y="11219688"/>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108983</xdr:rowOff>
    </xdr:from>
    <xdr:ext cx="762000" cy="259045"/>
    <xdr:sp macro="" textlink="">
      <xdr:nvSpPr>
        <xdr:cNvPr id="130" name="財政構造の弾力性平均値テキスト"/>
        <xdr:cNvSpPr txBox="1"/>
      </xdr:nvSpPr>
      <xdr:spPr>
        <a:xfrm>
          <a:off x="5041900" y="1073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92456</xdr:rowOff>
    </xdr:from>
    <xdr:to>
      <xdr:col>23</xdr:col>
      <xdr:colOff>184150</xdr:colOff>
      <xdr:row>64</xdr:row>
      <xdr:rowOff>22606</xdr:rowOff>
    </xdr:to>
    <xdr:sp macro="" textlink="">
      <xdr:nvSpPr>
        <xdr:cNvPr id="131" name="フローチャート: 判断 130"/>
        <xdr:cNvSpPr/>
      </xdr:nvSpPr>
      <xdr:spPr>
        <a:xfrm>
          <a:off x="49022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75438</xdr:rowOff>
    </xdr:from>
    <xdr:to>
      <xdr:col>19</xdr:col>
      <xdr:colOff>133350</xdr:colOff>
      <xdr:row>65</xdr:row>
      <xdr:rowOff>152654</xdr:rowOff>
    </xdr:to>
    <xdr:cxnSp macro="">
      <xdr:nvCxnSpPr>
        <xdr:cNvPr id="132" name="直線コネクタ 131"/>
        <xdr:cNvCxnSpPr/>
      </xdr:nvCxnSpPr>
      <xdr:spPr>
        <a:xfrm flipV="1">
          <a:off x="3225800" y="1121968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82804</xdr:rowOff>
    </xdr:from>
    <xdr:to>
      <xdr:col>19</xdr:col>
      <xdr:colOff>184150</xdr:colOff>
      <xdr:row>64</xdr:row>
      <xdr:rowOff>12954</xdr:rowOff>
    </xdr:to>
    <xdr:sp macro="" textlink="">
      <xdr:nvSpPr>
        <xdr:cNvPr id="133" name="フローチャート: 判断 132"/>
        <xdr:cNvSpPr/>
      </xdr:nvSpPr>
      <xdr:spPr>
        <a:xfrm>
          <a:off x="4064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23131</xdr:rowOff>
    </xdr:from>
    <xdr:ext cx="736600" cy="259045"/>
    <xdr:sp macro="" textlink="">
      <xdr:nvSpPr>
        <xdr:cNvPr id="134" name="テキスト ボックス 133"/>
        <xdr:cNvSpPr txBox="1"/>
      </xdr:nvSpPr>
      <xdr:spPr>
        <a:xfrm>
          <a:off x="3733800" y="10653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104394</xdr:rowOff>
    </xdr:from>
    <xdr:to>
      <xdr:col>15</xdr:col>
      <xdr:colOff>82550</xdr:colOff>
      <xdr:row>65</xdr:row>
      <xdr:rowOff>152654</xdr:rowOff>
    </xdr:to>
    <xdr:cxnSp macro="">
      <xdr:nvCxnSpPr>
        <xdr:cNvPr id="135" name="直線コネクタ 134"/>
        <xdr:cNvCxnSpPr/>
      </xdr:nvCxnSpPr>
      <xdr:spPr>
        <a:xfrm>
          <a:off x="2336800" y="1124864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5588</xdr:rowOff>
    </xdr:from>
    <xdr:to>
      <xdr:col>15</xdr:col>
      <xdr:colOff>133350</xdr:colOff>
      <xdr:row>63</xdr:row>
      <xdr:rowOff>107188</xdr:rowOff>
    </xdr:to>
    <xdr:sp macro="" textlink="">
      <xdr:nvSpPr>
        <xdr:cNvPr id="136" name="フローチャート: 判断 135"/>
        <xdr:cNvSpPr/>
      </xdr:nvSpPr>
      <xdr:spPr>
        <a:xfrm>
          <a:off x="3175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117365</xdr:rowOff>
    </xdr:from>
    <xdr:ext cx="762000" cy="259045"/>
    <xdr:sp macro="" textlink="">
      <xdr:nvSpPr>
        <xdr:cNvPr id="137" name="テキスト ボックス 136"/>
        <xdr:cNvSpPr txBox="1"/>
      </xdr:nvSpPr>
      <xdr:spPr>
        <a:xfrm>
          <a:off x="2844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22352</xdr:rowOff>
    </xdr:from>
    <xdr:to>
      <xdr:col>11</xdr:col>
      <xdr:colOff>31750</xdr:colOff>
      <xdr:row>65</xdr:row>
      <xdr:rowOff>104394</xdr:rowOff>
    </xdr:to>
    <xdr:cxnSp macro="">
      <xdr:nvCxnSpPr>
        <xdr:cNvPr id="138" name="直線コネクタ 137"/>
        <xdr:cNvCxnSpPr/>
      </xdr:nvCxnSpPr>
      <xdr:spPr>
        <a:xfrm>
          <a:off x="1447800" y="11166602"/>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39" name="フローチャート: 判断 138"/>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40" name="テキスト ボックス 139"/>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155448</xdr:rowOff>
    </xdr:from>
    <xdr:to>
      <xdr:col>7</xdr:col>
      <xdr:colOff>31750</xdr:colOff>
      <xdr:row>62</xdr:row>
      <xdr:rowOff>85598</xdr:rowOff>
    </xdr:to>
    <xdr:sp macro="" textlink="">
      <xdr:nvSpPr>
        <xdr:cNvPr id="141" name="フローチャート: 判断 140"/>
        <xdr:cNvSpPr/>
      </xdr:nvSpPr>
      <xdr:spPr>
        <a:xfrm>
          <a:off x="1397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95775</xdr:rowOff>
    </xdr:from>
    <xdr:ext cx="762000" cy="259045"/>
    <xdr:sp macro="" textlink="">
      <xdr:nvSpPr>
        <xdr:cNvPr id="142" name="テキスト ボックス 141"/>
        <xdr:cNvSpPr txBox="1"/>
      </xdr:nvSpPr>
      <xdr:spPr>
        <a:xfrm>
          <a:off x="1066800" y="1038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43942</xdr:rowOff>
    </xdr:from>
    <xdr:to>
      <xdr:col>23</xdr:col>
      <xdr:colOff>184150</xdr:colOff>
      <xdr:row>65</xdr:row>
      <xdr:rowOff>145542</xdr:rowOff>
    </xdr:to>
    <xdr:sp macro="" textlink="">
      <xdr:nvSpPr>
        <xdr:cNvPr id="148" name="楕円 147"/>
        <xdr:cNvSpPr/>
      </xdr:nvSpPr>
      <xdr:spPr>
        <a:xfrm>
          <a:off x="4902200" y="1118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16019</xdr:rowOff>
    </xdr:from>
    <xdr:ext cx="762000" cy="259045"/>
    <xdr:sp macro="" textlink="">
      <xdr:nvSpPr>
        <xdr:cNvPr id="149" name="財政構造の弾力性該当値テキスト"/>
        <xdr:cNvSpPr txBox="1"/>
      </xdr:nvSpPr>
      <xdr:spPr>
        <a:xfrm>
          <a:off x="5041900" y="1116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24638</xdr:rowOff>
    </xdr:from>
    <xdr:to>
      <xdr:col>19</xdr:col>
      <xdr:colOff>184150</xdr:colOff>
      <xdr:row>65</xdr:row>
      <xdr:rowOff>126238</xdr:rowOff>
    </xdr:to>
    <xdr:sp macro="" textlink="">
      <xdr:nvSpPr>
        <xdr:cNvPr id="150" name="楕円 149"/>
        <xdr:cNvSpPr/>
      </xdr:nvSpPr>
      <xdr:spPr>
        <a:xfrm>
          <a:off x="4064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111015</xdr:rowOff>
    </xdr:from>
    <xdr:ext cx="736600" cy="259045"/>
    <xdr:sp macro="" textlink="">
      <xdr:nvSpPr>
        <xdr:cNvPr id="151" name="テキスト ボックス 150"/>
        <xdr:cNvSpPr txBox="1"/>
      </xdr:nvSpPr>
      <xdr:spPr>
        <a:xfrm>
          <a:off x="3733800" y="11255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101854</xdr:rowOff>
    </xdr:from>
    <xdr:to>
      <xdr:col>15</xdr:col>
      <xdr:colOff>133350</xdr:colOff>
      <xdr:row>66</xdr:row>
      <xdr:rowOff>32004</xdr:rowOff>
    </xdr:to>
    <xdr:sp macro="" textlink="">
      <xdr:nvSpPr>
        <xdr:cNvPr id="152" name="楕円 151"/>
        <xdr:cNvSpPr/>
      </xdr:nvSpPr>
      <xdr:spPr>
        <a:xfrm>
          <a:off x="3175000" y="1124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16781</xdr:rowOff>
    </xdr:from>
    <xdr:ext cx="762000" cy="259045"/>
    <xdr:sp macro="" textlink="">
      <xdr:nvSpPr>
        <xdr:cNvPr id="153" name="テキスト ボックス 152"/>
        <xdr:cNvSpPr txBox="1"/>
      </xdr:nvSpPr>
      <xdr:spPr>
        <a:xfrm>
          <a:off x="2844800" y="1133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53594</xdr:rowOff>
    </xdr:from>
    <xdr:to>
      <xdr:col>11</xdr:col>
      <xdr:colOff>82550</xdr:colOff>
      <xdr:row>65</xdr:row>
      <xdr:rowOff>155194</xdr:rowOff>
    </xdr:to>
    <xdr:sp macro="" textlink="">
      <xdr:nvSpPr>
        <xdr:cNvPr id="154" name="楕円 153"/>
        <xdr:cNvSpPr/>
      </xdr:nvSpPr>
      <xdr:spPr>
        <a:xfrm>
          <a:off x="2286000" y="11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139971</xdr:rowOff>
    </xdr:from>
    <xdr:ext cx="762000" cy="259045"/>
    <xdr:sp macro="" textlink="">
      <xdr:nvSpPr>
        <xdr:cNvPr id="155" name="テキスト ボックス 154"/>
        <xdr:cNvSpPr txBox="1"/>
      </xdr:nvSpPr>
      <xdr:spPr>
        <a:xfrm>
          <a:off x="1955800" y="1128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143002</xdr:rowOff>
    </xdr:from>
    <xdr:to>
      <xdr:col>7</xdr:col>
      <xdr:colOff>31750</xdr:colOff>
      <xdr:row>65</xdr:row>
      <xdr:rowOff>73152</xdr:rowOff>
    </xdr:to>
    <xdr:sp macro="" textlink="">
      <xdr:nvSpPr>
        <xdr:cNvPr id="156" name="楕円 155"/>
        <xdr:cNvSpPr/>
      </xdr:nvSpPr>
      <xdr:spPr>
        <a:xfrm>
          <a:off x="1397000" y="111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57929</xdr:rowOff>
    </xdr:from>
    <xdr:ext cx="762000" cy="259045"/>
    <xdr:sp macro="" textlink="">
      <xdr:nvSpPr>
        <xdr:cNvPr id="157" name="テキスト ボックス 156"/>
        <xdr:cNvSpPr txBox="1"/>
      </xdr:nvSpPr>
      <xdr:spPr>
        <a:xfrm>
          <a:off x="1066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[197,862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の徹底した人件費の抑制策により類似団体平均を下回っているが、近年上昇傾向にある。今後も、業務の委託化や、行政改革基本方針に沿った事務改善の取組などを進め、コストの低減を図っていく。</a:t>
          </a: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163086</xdr:rowOff>
    </xdr:from>
    <xdr:to>
      <xdr:col>23</xdr:col>
      <xdr:colOff>133350</xdr:colOff>
      <xdr:row>89</xdr:row>
      <xdr:rowOff>16940</xdr:rowOff>
    </xdr:to>
    <xdr:cxnSp macro="">
      <xdr:nvCxnSpPr>
        <xdr:cNvPr id="189" name="直線コネクタ 188"/>
        <xdr:cNvCxnSpPr/>
      </xdr:nvCxnSpPr>
      <xdr:spPr>
        <a:xfrm flipV="1">
          <a:off x="4953000" y="13879086"/>
          <a:ext cx="0" cy="13969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160467</xdr:rowOff>
    </xdr:from>
    <xdr:ext cx="762000" cy="259045"/>
    <xdr:sp macro="" textlink="">
      <xdr:nvSpPr>
        <xdr:cNvPr id="190" name="人件費・物件費等の状況最小値テキスト"/>
        <xdr:cNvSpPr txBox="1"/>
      </xdr:nvSpPr>
      <xdr:spPr>
        <a:xfrm>
          <a:off x="5041900" y="1524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16940</xdr:rowOff>
    </xdr:from>
    <xdr:to>
      <xdr:col>24</xdr:col>
      <xdr:colOff>12700</xdr:colOff>
      <xdr:row>89</xdr:row>
      <xdr:rowOff>16940</xdr:rowOff>
    </xdr:to>
    <xdr:cxnSp macro="">
      <xdr:nvCxnSpPr>
        <xdr:cNvPr id="191" name="直線コネクタ 190"/>
        <xdr:cNvCxnSpPr/>
      </xdr:nvCxnSpPr>
      <xdr:spPr>
        <a:xfrm>
          <a:off x="4864100" y="1527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78013</xdr:rowOff>
    </xdr:from>
    <xdr:ext cx="762000" cy="259045"/>
    <xdr:sp macro="" textlink="">
      <xdr:nvSpPr>
        <xdr:cNvPr id="192" name="人件費・物件費等の状況最大値テキスト"/>
        <xdr:cNvSpPr txBox="1"/>
      </xdr:nvSpPr>
      <xdr:spPr>
        <a:xfrm>
          <a:off x="5041900" y="1362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163086</xdr:rowOff>
    </xdr:from>
    <xdr:to>
      <xdr:col>24</xdr:col>
      <xdr:colOff>12700</xdr:colOff>
      <xdr:row>80</xdr:row>
      <xdr:rowOff>163086</xdr:rowOff>
    </xdr:to>
    <xdr:cxnSp macro="">
      <xdr:nvCxnSpPr>
        <xdr:cNvPr id="193" name="直線コネクタ 192"/>
        <xdr:cNvCxnSpPr/>
      </xdr:nvCxnSpPr>
      <xdr:spPr>
        <a:xfrm>
          <a:off x="4864100" y="1387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168351</xdr:rowOff>
    </xdr:from>
    <xdr:to>
      <xdr:col>23</xdr:col>
      <xdr:colOff>133350</xdr:colOff>
      <xdr:row>82</xdr:row>
      <xdr:rowOff>21659</xdr:rowOff>
    </xdr:to>
    <xdr:cxnSp macro="">
      <xdr:nvCxnSpPr>
        <xdr:cNvPr id="194" name="直線コネクタ 193"/>
        <xdr:cNvCxnSpPr/>
      </xdr:nvCxnSpPr>
      <xdr:spPr>
        <a:xfrm>
          <a:off x="4114800" y="14055801"/>
          <a:ext cx="838200" cy="24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109991</xdr:rowOff>
    </xdr:from>
    <xdr:ext cx="762000" cy="259045"/>
    <xdr:sp macro="" textlink="">
      <xdr:nvSpPr>
        <xdr:cNvPr id="195" name="人件費・物件費等の状況平均値テキスト"/>
        <xdr:cNvSpPr txBox="1"/>
      </xdr:nvSpPr>
      <xdr:spPr>
        <a:xfrm>
          <a:off x="5041900" y="1434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137914</xdr:rowOff>
    </xdr:from>
    <xdr:to>
      <xdr:col>23</xdr:col>
      <xdr:colOff>184150</xdr:colOff>
      <xdr:row>84</xdr:row>
      <xdr:rowOff>68064</xdr:rowOff>
    </xdr:to>
    <xdr:sp macro="" textlink="">
      <xdr:nvSpPr>
        <xdr:cNvPr id="196" name="フローチャート: 判断 195"/>
        <xdr:cNvSpPr/>
      </xdr:nvSpPr>
      <xdr:spPr>
        <a:xfrm>
          <a:off x="4902200" y="1436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136034</xdr:rowOff>
    </xdr:from>
    <xdr:to>
      <xdr:col>19</xdr:col>
      <xdr:colOff>133350</xdr:colOff>
      <xdr:row>81</xdr:row>
      <xdr:rowOff>168351</xdr:rowOff>
    </xdr:to>
    <xdr:cxnSp macro="">
      <xdr:nvCxnSpPr>
        <xdr:cNvPr id="197" name="直線コネクタ 196"/>
        <xdr:cNvCxnSpPr/>
      </xdr:nvCxnSpPr>
      <xdr:spPr>
        <a:xfrm>
          <a:off x="3225800" y="14023484"/>
          <a:ext cx="889000" cy="3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104074</xdr:rowOff>
    </xdr:from>
    <xdr:to>
      <xdr:col>19</xdr:col>
      <xdr:colOff>184150</xdr:colOff>
      <xdr:row>84</xdr:row>
      <xdr:rowOff>34224</xdr:rowOff>
    </xdr:to>
    <xdr:sp macro="" textlink="">
      <xdr:nvSpPr>
        <xdr:cNvPr id="198" name="フローチャート: 判断 197"/>
        <xdr:cNvSpPr/>
      </xdr:nvSpPr>
      <xdr:spPr>
        <a:xfrm>
          <a:off x="4064000" y="14334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19001</xdr:rowOff>
    </xdr:from>
    <xdr:ext cx="736600" cy="259045"/>
    <xdr:sp macro="" textlink="">
      <xdr:nvSpPr>
        <xdr:cNvPr id="199" name="テキスト ボックス 198"/>
        <xdr:cNvSpPr txBox="1"/>
      </xdr:nvSpPr>
      <xdr:spPr>
        <a:xfrm>
          <a:off x="3733800" y="14420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96114</xdr:rowOff>
    </xdr:from>
    <xdr:to>
      <xdr:col>15</xdr:col>
      <xdr:colOff>82550</xdr:colOff>
      <xdr:row>81</xdr:row>
      <xdr:rowOff>136034</xdr:rowOff>
    </xdr:to>
    <xdr:cxnSp macro="">
      <xdr:nvCxnSpPr>
        <xdr:cNvPr id="200" name="直線コネクタ 199"/>
        <xdr:cNvCxnSpPr/>
      </xdr:nvCxnSpPr>
      <xdr:spPr>
        <a:xfrm>
          <a:off x="2336800" y="13983564"/>
          <a:ext cx="889000" cy="39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83254</xdr:rowOff>
    </xdr:from>
    <xdr:to>
      <xdr:col>15</xdr:col>
      <xdr:colOff>133350</xdr:colOff>
      <xdr:row>84</xdr:row>
      <xdr:rowOff>13404</xdr:rowOff>
    </xdr:to>
    <xdr:sp macro="" textlink="">
      <xdr:nvSpPr>
        <xdr:cNvPr id="201" name="フローチャート: 判断 200"/>
        <xdr:cNvSpPr/>
      </xdr:nvSpPr>
      <xdr:spPr>
        <a:xfrm>
          <a:off x="3175000" y="1431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169631</xdr:rowOff>
    </xdr:from>
    <xdr:ext cx="762000" cy="259045"/>
    <xdr:sp macro="" textlink="">
      <xdr:nvSpPr>
        <xdr:cNvPr id="202" name="テキスト ボックス 201"/>
        <xdr:cNvSpPr txBox="1"/>
      </xdr:nvSpPr>
      <xdr:spPr>
        <a:xfrm>
          <a:off x="2844800" y="1439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40773</xdr:rowOff>
    </xdr:from>
    <xdr:to>
      <xdr:col>11</xdr:col>
      <xdr:colOff>31750</xdr:colOff>
      <xdr:row>81</xdr:row>
      <xdr:rowOff>96114</xdr:rowOff>
    </xdr:to>
    <xdr:cxnSp macro="">
      <xdr:nvCxnSpPr>
        <xdr:cNvPr id="203" name="直線コネクタ 202"/>
        <xdr:cNvCxnSpPr/>
      </xdr:nvCxnSpPr>
      <xdr:spPr>
        <a:xfrm>
          <a:off x="1447800" y="13928223"/>
          <a:ext cx="889000" cy="5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46307</xdr:rowOff>
    </xdr:from>
    <xdr:to>
      <xdr:col>11</xdr:col>
      <xdr:colOff>82550</xdr:colOff>
      <xdr:row>83</xdr:row>
      <xdr:rowOff>147907</xdr:rowOff>
    </xdr:to>
    <xdr:sp macro="" textlink="">
      <xdr:nvSpPr>
        <xdr:cNvPr id="204" name="フローチャート: 判断 203"/>
        <xdr:cNvSpPr/>
      </xdr:nvSpPr>
      <xdr:spPr>
        <a:xfrm>
          <a:off x="2286000" y="1427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132684</xdr:rowOff>
    </xdr:from>
    <xdr:ext cx="762000" cy="259045"/>
    <xdr:sp macro="" textlink="">
      <xdr:nvSpPr>
        <xdr:cNvPr id="205" name="テキスト ボックス 204"/>
        <xdr:cNvSpPr txBox="1"/>
      </xdr:nvSpPr>
      <xdr:spPr>
        <a:xfrm>
          <a:off x="1955800" y="1436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14500</xdr:rowOff>
    </xdr:from>
    <xdr:to>
      <xdr:col>7</xdr:col>
      <xdr:colOff>31750</xdr:colOff>
      <xdr:row>83</xdr:row>
      <xdr:rowOff>116100</xdr:rowOff>
    </xdr:to>
    <xdr:sp macro="" textlink="">
      <xdr:nvSpPr>
        <xdr:cNvPr id="206" name="フローチャート: 判断 205"/>
        <xdr:cNvSpPr/>
      </xdr:nvSpPr>
      <xdr:spPr>
        <a:xfrm>
          <a:off x="1397000" y="1424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100877</xdr:rowOff>
    </xdr:from>
    <xdr:ext cx="762000" cy="259045"/>
    <xdr:sp macro="" textlink="">
      <xdr:nvSpPr>
        <xdr:cNvPr id="207" name="テキスト ボックス 206"/>
        <xdr:cNvSpPr txBox="1"/>
      </xdr:nvSpPr>
      <xdr:spPr>
        <a:xfrm>
          <a:off x="1066800" y="1433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142309</xdr:rowOff>
    </xdr:from>
    <xdr:to>
      <xdr:col>23</xdr:col>
      <xdr:colOff>184150</xdr:colOff>
      <xdr:row>82</xdr:row>
      <xdr:rowOff>72459</xdr:rowOff>
    </xdr:to>
    <xdr:sp macro="" textlink="">
      <xdr:nvSpPr>
        <xdr:cNvPr id="213" name="楕円 212"/>
        <xdr:cNvSpPr/>
      </xdr:nvSpPr>
      <xdr:spPr>
        <a:xfrm>
          <a:off x="4902200" y="1402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158836</xdr:rowOff>
    </xdr:from>
    <xdr:ext cx="762000" cy="259045"/>
    <xdr:sp macro="" textlink="">
      <xdr:nvSpPr>
        <xdr:cNvPr id="214" name="人件費・物件費等の状況該当値テキスト"/>
        <xdr:cNvSpPr txBox="1"/>
      </xdr:nvSpPr>
      <xdr:spPr>
        <a:xfrm>
          <a:off x="5041900" y="13874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117551</xdr:rowOff>
    </xdr:from>
    <xdr:to>
      <xdr:col>19</xdr:col>
      <xdr:colOff>184150</xdr:colOff>
      <xdr:row>82</xdr:row>
      <xdr:rowOff>47701</xdr:rowOff>
    </xdr:to>
    <xdr:sp macro="" textlink="">
      <xdr:nvSpPr>
        <xdr:cNvPr id="215" name="楕円 214"/>
        <xdr:cNvSpPr/>
      </xdr:nvSpPr>
      <xdr:spPr>
        <a:xfrm>
          <a:off x="4064000" y="1400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57878</xdr:rowOff>
    </xdr:from>
    <xdr:ext cx="736600" cy="259045"/>
    <xdr:sp macro="" textlink="">
      <xdr:nvSpPr>
        <xdr:cNvPr id="216" name="テキスト ボックス 215"/>
        <xdr:cNvSpPr txBox="1"/>
      </xdr:nvSpPr>
      <xdr:spPr>
        <a:xfrm>
          <a:off x="3733800" y="13773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85234</xdr:rowOff>
    </xdr:from>
    <xdr:to>
      <xdr:col>15</xdr:col>
      <xdr:colOff>133350</xdr:colOff>
      <xdr:row>82</xdr:row>
      <xdr:rowOff>15384</xdr:rowOff>
    </xdr:to>
    <xdr:sp macro="" textlink="">
      <xdr:nvSpPr>
        <xdr:cNvPr id="217" name="楕円 216"/>
        <xdr:cNvSpPr/>
      </xdr:nvSpPr>
      <xdr:spPr>
        <a:xfrm>
          <a:off x="3175000" y="139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25561</xdr:rowOff>
    </xdr:from>
    <xdr:ext cx="762000" cy="259045"/>
    <xdr:sp macro="" textlink="">
      <xdr:nvSpPr>
        <xdr:cNvPr id="218" name="テキスト ボックス 217"/>
        <xdr:cNvSpPr txBox="1"/>
      </xdr:nvSpPr>
      <xdr:spPr>
        <a:xfrm>
          <a:off x="2844800" y="137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45314</xdr:rowOff>
    </xdr:from>
    <xdr:to>
      <xdr:col>11</xdr:col>
      <xdr:colOff>82550</xdr:colOff>
      <xdr:row>81</xdr:row>
      <xdr:rowOff>146914</xdr:rowOff>
    </xdr:to>
    <xdr:sp macro="" textlink="">
      <xdr:nvSpPr>
        <xdr:cNvPr id="219" name="楕円 218"/>
        <xdr:cNvSpPr/>
      </xdr:nvSpPr>
      <xdr:spPr>
        <a:xfrm>
          <a:off x="2286000" y="1393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157091</xdr:rowOff>
    </xdr:from>
    <xdr:ext cx="762000" cy="259045"/>
    <xdr:sp macro="" textlink="">
      <xdr:nvSpPr>
        <xdr:cNvPr id="220" name="テキスト ボックス 219"/>
        <xdr:cNvSpPr txBox="1"/>
      </xdr:nvSpPr>
      <xdr:spPr>
        <a:xfrm>
          <a:off x="1955800" y="13701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161423</xdr:rowOff>
    </xdr:from>
    <xdr:to>
      <xdr:col>7</xdr:col>
      <xdr:colOff>31750</xdr:colOff>
      <xdr:row>81</xdr:row>
      <xdr:rowOff>91573</xdr:rowOff>
    </xdr:to>
    <xdr:sp macro="" textlink="">
      <xdr:nvSpPr>
        <xdr:cNvPr id="221" name="楕円 220"/>
        <xdr:cNvSpPr/>
      </xdr:nvSpPr>
      <xdr:spPr>
        <a:xfrm>
          <a:off x="1397000" y="1387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101750</xdr:rowOff>
    </xdr:from>
    <xdr:ext cx="762000" cy="259045"/>
    <xdr:sp macro="" textlink="">
      <xdr:nvSpPr>
        <xdr:cNvPr id="222" name="テキスト ボックス 221"/>
        <xdr:cNvSpPr txBox="1"/>
      </xdr:nvSpPr>
      <xdr:spPr>
        <a:xfrm>
          <a:off x="1066800" y="13646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a:t>
          </a:r>
          <a:r>
            <a:rPr kumimoji="1" lang="en-US" altLang="ja-JP" sz="1300">
              <a:latin typeface="ＭＳ Ｐゴシック" panose="020B0600070205080204" pitchFamily="50" charset="-128"/>
              <a:ea typeface="ＭＳ Ｐゴシック" panose="020B0600070205080204" pitchFamily="50" charset="-128"/>
            </a:rPr>
            <a:t>99.4</a:t>
          </a:r>
          <a:r>
            <a:rPr kumimoji="1" lang="ja-JP" altLang="en-US" sz="1300">
              <a:latin typeface="ＭＳ Ｐゴシック" panose="020B0600070205080204" pitchFamily="50" charset="-128"/>
              <a:ea typeface="ＭＳ Ｐゴシック" panose="020B0600070205080204" pitchFamily="50" charset="-128"/>
            </a:rPr>
            <a:t>と前年度より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今後も、人事院勧告及び公務員制度改革の動向に注視し、給与の適正化に努める。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82127</xdr:rowOff>
    </xdr:from>
    <xdr:to>
      <xdr:col>81</xdr:col>
      <xdr:colOff>44450</xdr:colOff>
      <xdr:row>89</xdr:row>
      <xdr:rowOff>61807</xdr:rowOff>
    </xdr:to>
    <xdr:cxnSp macro="">
      <xdr:nvCxnSpPr>
        <xdr:cNvPr id="251" name="直線コネクタ 250"/>
        <xdr:cNvCxnSpPr/>
      </xdr:nvCxnSpPr>
      <xdr:spPr>
        <a:xfrm flipV="1">
          <a:off x="17018000" y="1396957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33884</xdr:rowOff>
    </xdr:from>
    <xdr:ext cx="762000" cy="259045"/>
    <xdr:sp macro="" textlink="">
      <xdr:nvSpPr>
        <xdr:cNvPr id="252" name="給与水準   （国との比較）最小値テキスト"/>
        <xdr:cNvSpPr txBox="1"/>
      </xdr:nvSpPr>
      <xdr:spPr>
        <a:xfrm>
          <a:off x="17106900" y="152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61807</xdr:rowOff>
    </xdr:from>
    <xdr:to>
      <xdr:col>81</xdr:col>
      <xdr:colOff>133350</xdr:colOff>
      <xdr:row>89</xdr:row>
      <xdr:rowOff>61807</xdr:rowOff>
    </xdr:to>
    <xdr:cxnSp macro="">
      <xdr:nvCxnSpPr>
        <xdr:cNvPr id="253" name="直線コネクタ 252"/>
        <xdr:cNvCxnSpPr/>
      </xdr:nvCxnSpPr>
      <xdr:spPr>
        <a:xfrm>
          <a:off x="16929100" y="1532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168504</xdr:rowOff>
    </xdr:from>
    <xdr:ext cx="762000" cy="259045"/>
    <xdr:sp macro="" textlink="">
      <xdr:nvSpPr>
        <xdr:cNvPr id="254" name="給与水準   （国との比較）最大値テキスト"/>
        <xdr:cNvSpPr txBox="1"/>
      </xdr:nvSpPr>
      <xdr:spPr>
        <a:xfrm>
          <a:off x="17106900" y="1371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82127</xdr:rowOff>
    </xdr:from>
    <xdr:to>
      <xdr:col>81</xdr:col>
      <xdr:colOff>133350</xdr:colOff>
      <xdr:row>81</xdr:row>
      <xdr:rowOff>82127</xdr:rowOff>
    </xdr:to>
    <xdr:cxnSp macro="">
      <xdr:nvCxnSpPr>
        <xdr:cNvPr id="255" name="直線コネクタ 254"/>
        <xdr:cNvCxnSpPr/>
      </xdr:nvCxnSpPr>
      <xdr:spPr>
        <a:xfrm>
          <a:off x="16929100" y="139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157904</xdr:rowOff>
    </xdr:from>
    <xdr:to>
      <xdr:col>81</xdr:col>
      <xdr:colOff>44450</xdr:colOff>
      <xdr:row>87</xdr:row>
      <xdr:rowOff>42757</xdr:rowOff>
    </xdr:to>
    <xdr:cxnSp macro="">
      <xdr:nvCxnSpPr>
        <xdr:cNvPr id="256" name="直線コネクタ 255"/>
        <xdr:cNvCxnSpPr/>
      </xdr:nvCxnSpPr>
      <xdr:spPr>
        <a:xfrm>
          <a:off x="16179800" y="14902604"/>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57" name="給与水準   （国との比較）平均値テキスト"/>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8" name="フローチャート: 判断 257"/>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157904</xdr:rowOff>
    </xdr:from>
    <xdr:to>
      <xdr:col>77</xdr:col>
      <xdr:colOff>44450</xdr:colOff>
      <xdr:row>87</xdr:row>
      <xdr:rowOff>10584</xdr:rowOff>
    </xdr:to>
    <xdr:cxnSp macro="">
      <xdr:nvCxnSpPr>
        <xdr:cNvPr id="259" name="直線コネクタ 258"/>
        <xdr:cNvCxnSpPr/>
      </xdr:nvCxnSpPr>
      <xdr:spPr>
        <a:xfrm flipV="1">
          <a:off x="15290800" y="1490260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60" name="フローチャート: 判断 259"/>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1711</xdr:rowOff>
    </xdr:from>
    <xdr:ext cx="736600" cy="259045"/>
    <xdr:sp macro="" textlink="">
      <xdr:nvSpPr>
        <xdr:cNvPr id="261" name="テキスト ボックス 260"/>
        <xdr:cNvSpPr txBox="1"/>
      </xdr:nvSpPr>
      <xdr:spPr>
        <a:xfrm>
          <a:off x="15798800" y="14403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10584</xdr:rowOff>
    </xdr:from>
    <xdr:to>
      <xdr:col>72</xdr:col>
      <xdr:colOff>203200</xdr:colOff>
      <xdr:row>87</xdr:row>
      <xdr:rowOff>18627</xdr:rowOff>
    </xdr:to>
    <xdr:cxnSp macro="">
      <xdr:nvCxnSpPr>
        <xdr:cNvPr id="262" name="直線コネクタ 261"/>
        <xdr:cNvCxnSpPr/>
      </xdr:nvCxnSpPr>
      <xdr:spPr>
        <a:xfrm flipV="1">
          <a:off x="14401800" y="1492673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3" name="フローチャート: 判断 262"/>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9754</xdr:rowOff>
    </xdr:from>
    <xdr:ext cx="762000" cy="259045"/>
    <xdr:sp macro="" textlink="">
      <xdr:nvSpPr>
        <xdr:cNvPr id="264" name="テキスト ボックス 263"/>
        <xdr:cNvSpPr txBox="1"/>
      </xdr:nvSpPr>
      <xdr:spPr>
        <a:xfrm>
          <a:off x="14909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18627</xdr:rowOff>
    </xdr:from>
    <xdr:to>
      <xdr:col>68</xdr:col>
      <xdr:colOff>152400</xdr:colOff>
      <xdr:row>87</xdr:row>
      <xdr:rowOff>50800</xdr:rowOff>
    </xdr:to>
    <xdr:cxnSp macro="">
      <xdr:nvCxnSpPr>
        <xdr:cNvPr id="265" name="直線コネクタ 264"/>
        <xdr:cNvCxnSpPr/>
      </xdr:nvCxnSpPr>
      <xdr:spPr>
        <a:xfrm flipV="1">
          <a:off x="13512800" y="1493477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6" name="フローチャート: 判断 265"/>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9754</xdr:rowOff>
    </xdr:from>
    <xdr:ext cx="762000" cy="259045"/>
    <xdr:sp macro="" textlink="">
      <xdr:nvSpPr>
        <xdr:cNvPr id="267" name="テキスト ボックス 266"/>
        <xdr:cNvSpPr txBox="1"/>
      </xdr:nvSpPr>
      <xdr:spPr>
        <a:xfrm>
          <a:off x="14020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68" name="フローチャート: 判断 267"/>
        <xdr:cNvSpPr/>
      </xdr:nvSpPr>
      <xdr:spPr>
        <a:xfrm>
          <a:off x="13462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9754</xdr:rowOff>
    </xdr:from>
    <xdr:ext cx="762000" cy="259045"/>
    <xdr:sp macro="" textlink="">
      <xdr:nvSpPr>
        <xdr:cNvPr id="269" name="テキスト ボックス 268"/>
        <xdr:cNvSpPr txBox="1"/>
      </xdr:nvSpPr>
      <xdr:spPr>
        <a:xfrm>
          <a:off x="13131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163407</xdr:rowOff>
    </xdr:from>
    <xdr:to>
      <xdr:col>81</xdr:col>
      <xdr:colOff>95250</xdr:colOff>
      <xdr:row>87</xdr:row>
      <xdr:rowOff>93557</xdr:rowOff>
    </xdr:to>
    <xdr:sp macro="" textlink="">
      <xdr:nvSpPr>
        <xdr:cNvPr id="275" name="楕円 274"/>
        <xdr:cNvSpPr/>
      </xdr:nvSpPr>
      <xdr:spPr>
        <a:xfrm>
          <a:off x="16967200" y="1490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135484</xdr:rowOff>
    </xdr:from>
    <xdr:ext cx="762000" cy="259045"/>
    <xdr:sp macro="" textlink="">
      <xdr:nvSpPr>
        <xdr:cNvPr id="276" name="給与水準   （国との比較）該当値テキスト"/>
        <xdr:cNvSpPr txBox="1"/>
      </xdr:nvSpPr>
      <xdr:spPr>
        <a:xfrm>
          <a:off x="17106900" y="14880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107104</xdr:rowOff>
    </xdr:from>
    <xdr:to>
      <xdr:col>77</xdr:col>
      <xdr:colOff>95250</xdr:colOff>
      <xdr:row>87</xdr:row>
      <xdr:rowOff>37254</xdr:rowOff>
    </xdr:to>
    <xdr:sp macro="" textlink="">
      <xdr:nvSpPr>
        <xdr:cNvPr id="277" name="楕円 276"/>
        <xdr:cNvSpPr/>
      </xdr:nvSpPr>
      <xdr:spPr>
        <a:xfrm>
          <a:off x="16129000" y="148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22031</xdr:rowOff>
    </xdr:from>
    <xdr:ext cx="736600" cy="259045"/>
    <xdr:sp macro="" textlink="">
      <xdr:nvSpPr>
        <xdr:cNvPr id="278" name="テキスト ボックス 277"/>
        <xdr:cNvSpPr txBox="1"/>
      </xdr:nvSpPr>
      <xdr:spPr>
        <a:xfrm>
          <a:off x="15798800" y="14938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131234</xdr:rowOff>
    </xdr:from>
    <xdr:to>
      <xdr:col>73</xdr:col>
      <xdr:colOff>44450</xdr:colOff>
      <xdr:row>87</xdr:row>
      <xdr:rowOff>61384</xdr:rowOff>
    </xdr:to>
    <xdr:sp macro="" textlink="">
      <xdr:nvSpPr>
        <xdr:cNvPr id="279" name="楕円 278"/>
        <xdr:cNvSpPr/>
      </xdr:nvSpPr>
      <xdr:spPr>
        <a:xfrm>
          <a:off x="15240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46161</xdr:rowOff>
    </xdr:from>
    <xdr:ext cx="762000" cy="259045"/>
    <xdr:sp macro="" textlink="">
      <xdr:nvSpPr>
        <xdr:cNvPr id="280" name="テキスト ボックス 279"/>
        <xdr:cNvSpPr txBox="1"/>
      </xdr:nvSpPr>
      <xdr:spPr>
        <a:xfrm>
          <a:off x="14909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139277</xdr:rowOff>
    </xdr:from>
    <xdr:to>
      <xdr:col>68</xdr:col>
      <xdr:colOff>203200</xdr:colOff>
      <xdr:row>87</xdr:row>
      <xdr:rowOff>69427</xdr:rowOff>
    </xdr:to>
    <xdr:sp macro="" textlink="">
      <xdr:nvSpPr>
        <xdr:cNvPr id="281" name="楕円 280"/>
        <xdr:cNvSpPr/>
      </xdr:nvSpPr>
      <xdr:spPr>
        <a:xfrm>
          <a:off x="14351000" y="1488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54204</xdr:rowOff>
    </xdr:from>
    <xdr:ext cx="762000" cy="259045"/>
    <xdr:sp macro="" textlink="">
      <xdr:nvSpPr>
        <xdr:cNvPr id="282" name="テキスト ボックス 281"/>
        <xdr:cNvSpPr txBox="1"/>
      </xdr:nvSpPr>
      <xdr:spPr>
        <a:xfrm>
          <a:off x="14020800" y="1497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3" name="楕円 282"/>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84" name="テキスト ボックス 283"/>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一定期間実施してきた新規採用抑制により、類似団体平均を下回っているが、近年は定員計画に沿って新規採用を積極的に行っているため、増加傾向にある。引き続き、適切な定員管理に努める。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1" name="直線コネクタ 300"/>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2" name="テキスト ボックス 301"/>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5" name="直線コネクタ 304"/>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6" name="テキスト ボックス 305"/>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132429</xdr:rowOff>
    </xdr:from>
    <xdr:to>
      <xdr:col>81</xdr:col>
      <xdr:colOff>44450</xdr:colOff>
      <xdr:row>66</xdr:row>
      <xdr:rowOff>35496</xdr:rowOff>
    </xdr:to>
    <xdr:cxnSp macro="">
      <xdr:nvCxnSpPr>
        <xdr:cNvPr id="310" name="直線コネクタ 309"/>
        <xdr:cNvCxnSpPr/>
      </xdr:nvCxnSpPr>
      <xdr:spPr>
        <a:xfrm flipV="1">
          <a:off x="17018000" y="10076529"/>
          <a:ext cx="0" cy="1274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7573</xdr:rowOff>
    </xdr:from>
    <xdr:ext cx="762000" cy="259045"/>
    <xdr:sp macro="" textlink="">
      <xdr:nvSpPr>
        <xdr:cNvPr id="311" name="定員管理の状況最小値テキスト"/>
        <xdr:cNvSpPr txBox="1"/>
      </xdr:nvSpPr>
      <xdr:spPr>
        <a:xfrm>
          <a:off x="17106900" y="1132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35496</xdr:rowOff>
    </xdr:from>
    <xdr:to>
      <xdr:col>81</xdr:col>
      <xdr:colOff>133350</xdr:colOff>
      <xdr:row>66</xdr:row>
      <xdr:rowOff>35496</xdr:rowOff>
    </xdr:to>
    <xdr:cxnSp macro="">
      <xdr:nvCxnSpPr>
        <xdr:cNvPr id="312" name="直線コネクタ 311"/>
        <xdr:cNvCxnSpPr/>
      </xdr:nvCxnSpPr>
      <xdr:spPr>
        <a:xfrm>
          <a:off x="16929100" y="1135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47356</xdr:rowOff>
    </xdr:from>
    <xdr:ext cx="762000" cy="259045"/>
    <xdr:sp macro="" textlink="">
      <xdr:nvSpPr>
        <xdr:cNvPr id="313" name="定員管理の状況最大値テキスト"/>
        <xdr:cNvSpPr txBox="1"/>
      </xdr:nvSpPr>
      <xdr:spPr>
        <a:xfrm>
          <a:off x="17106900" y="982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132429</xdr:rowOff>
    </xdr:from>
    <xdr:to>
      <xdr:col>81</xdr:col>
      <xdr:colOff>133350</xdr:colOff>
      <xdr:row>58</xdr:row>
      <xdr:rowOff>132429</xdr:rowOff>
    </xdr:to>
    <xdr:cxnSp macro="">
      <xdr:nvCxnSpPr>
        <xdr:cNvPr id="314" name="直線コネクタ 313"/>
        <xdr:cNvCxnSpPr/>
      </xdr:nvCxnSpPr>
      <xdr:spPr>
        <a:xfrm>
          <a:off x="16929100" y="1007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3080</xdr:rowOff>
    </xdr:from>
    <xdr:to>
      <xdr:col>81</xdr:col>
      <xdr:colOff>44450</xdr:colOff>
      <xdr:row>60</xdr:row>
      <xdr:rowOff>47720</xdr:rowOff>
    </xdr:to>
    <xdr:cxnSp macro="">
      <xdr:nvCxnSpPr>
        <xdr:cNvPr id="315" name="直線コネクタ 314"/>
        <xdr:cNvCxnSpPr/>
      </xdr:nvCxnSpPr>
      <xdr:spPr>
        <a:xfrm>
          <a:off x="16179800" y="10290080"/>
          <a:ext cx="838200" cy="4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21353</xdr:rowOff>
    </xdr:from>
    <xdr:ext cx="762000" cy="259045"/>
    <xdr:sp macro="" textlink="">
      <xdr:nvSpPr>
        <xdr:cNvPr id="316" name="定員管理の状況平均値テキスト"/>
        <xdr:cNvSpPr txBox="1"/>
      </xdr:nvSpPr>
      <xdr:spPr>
        <a:xfrm>
          <a:off x="17106900" y="104798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49276</xdr:rowOff>
    </xdr:from>
    <xdr:to>
      <xdr:col>81</xdr:col>
      <xdr:colOff>95250</xdr:colOff>
      <xdr:row>61</xdr:row>
      <xdr:rowOff>150876</xdr:rowOff>
    </xdr:to>
    <xdr:sp macro="" textlink="">
      <xdr:nvSpPr>
        <xdr:cNvPr id="317" name="フローチャート: 判断 316"/>
        <xdr:cNvSpPr/>
      </xdr:nvSpPr>
      <xdr:spPr>
        <a:xfrm>
          <a:off x="169672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146780</xdr:rowOff>
    </xdr:from>
    <xdr:to>
      <xdr:col>77</xdr:col>
      <xdr:colOff>44450</xdr:colOff>
      <xdr:row>60</xdr:row>
      <xdr:rowOff>3080</xdr:rowOff>
    </xdr:to>
    <xdr:cxnSp macro="">
      <xdr:nvCxnSpPr>
        <xdr:cNvPr id="318" name="直線コネクタ 317"/>
        <xdr:cNvCxnSpPr/>
      </xdr:nvCxnSpPr>
      <xdr:spPr>
        <a:xfrm>
          <a:off x="15290800" y="10262330"/>
          <a:ext cx="889000" cy="2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30575</xdr:rowOff>
    </xdr:from>
    <xdr:to>
      <xdr:col>77</xdr:col>
      <xdr:colOff>95250</xdr:colOff>
      <xdr:row>61</xdr:row>
      <xdr:rowOff>132175</xdr:rowOff>
    </xdr:to>
    <xdr:sp macro="" textlink="">
      <xdr:nvSpPr>
        <xdr:cNvPr id="319" name="フローチャート: 判断 318"/>
        <xdr:cNvSpPr/>
      </xdr:nvSpPr>
      <xdr:spPr>
        <a:xfrm>
          <a:off x="16129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116952</xdr:rowOff>
    </xdr:from>
    <xdr:ext cx="736600" cy="259045"/>
    <xdr:sp macro="" textlink="">
      <xdr:nvSpPr>
        <xdr:cNvPr id="320" name="テキスト ボックス 319"/>
        <xdr:cNvSpPr txBox="1"/>
      </xdr:nvSpPr>
      <xdr:spPr>
        <a:xfrm>
          <a:off x="15798800" y="10575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131699</xdr:rowOff>
    </xdr:from>
    <xdr:to>
      <xdr:col>72</xdr:col>
      <xdr:colOff>203200</xdr:colOff>
      <xdr:row>59</xdr:row>
      <xdr:rowOff>146780</xdr:rowOff>
    </xdr:to>
    <xdr:cxnSp macro="">
      <xdr:nvCxnSpPr>
        <xdr:cNvPr id="321" name="直線コネクタ 320"/>
        <xdr:cNvCxnSpPr/>
      </xdr:nvCxnSpPr>
      <xdr:spPr>
        <a:xfrm>
          <a:off x="14401800" y="10247249"/>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20924</xdr:rowOff>
    </xdr:from>
    <xdr:to>
      <xdr:col>73</xdr:col>
      <xdr:colOff>44450</xdr:colOff>
      <xdr:row>61</xdr:row>
      <xdr:rowOff>122524</xdr:rowOff>
    </xdr:to>
    <xdr:sp macro="" textlink="">
      <xdr:nvSpPr>
        <xdr:cNvPr id="322" name="フローチャート: 判断 321"/>
        <xdr:cNvSpPr/>
      </xdr:nvSpPr>
      <xdr:spPr>
        <a:xfrm>
          <a:off x="15240000" y="10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107301</xdr:rowOff>
    </xdr:from>
    <xdr:ext cx="762000" cy="259045"/>
    <xdr:sp macro="" textlink="">
      <xdr:nvSpPr>
        <xdr:cNvPr id="323" name="テキスト ボックス 322"/>
        <xdr:cNvSpPr txBox="1"/>
      </xdr:nvSpPr>
      <xdr:spPr>
        <a:xfrm>
          <a:off x="14909800" y="1056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114808</xdr:rowOff>
    </xdr:from>
    <xdr:to>
      <xdr:col>68</xdr:col>
      <xdr:colOff>152400</xdr:colOff>
      <xdr:row>59</xdr:row>
      <xdr:rowOff>131699</xdr:rowOff>
    </xdr:to>
    <xdr:cxnSp macro="">
      <xdr:nvCxnSpPr>
        <xdr:cNvPr id="324" name="直線コネクタ 323"/>
        <xdr:cNvCxnSpPr/>
      </xdr:nvCxnSpPr>
      <xdr:spPr>
        <a:xfrm>
          <a:off x="13512800" y="10230358"/>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5238</xdr:rowOff>
    </xdr:from>
    <xdr:to>
      <xdr:col>68</xdr:col>
      <xdr:colOff>203200</xdr:colOff>
      <xdr:row>61</xdr:row>
      <xdr:rowOff>106838</xdr:rowOff>
    </xdr:to>
    <xdr:sp macro="" textlink="">
      <xdr:nvSpPr>
        <xdr:cNvPr id="325" name="フローチャート: 判断 324"/>
        <xdr:cNvSpPr/>
      </xdr:nvSpPr>
      <xdr:spPr>
        <a:xfrm>
          <a:off x="14351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91615</xdr:rowOff>
    </xdr:from>
    <xdr:ext cx="762000" cy="259045"/>
    <xdr:sp macro="" textlink="">
      <xdr:nvSpPr>
        <xdr:cNvPr id="326" name="テキスト ボックス 325"/>
        <xdr:cNvSpPr txBox="1"/>
      </xdr:nvSpPr>
      <xdr:spPr>
        <a:xfrm>
          <a:off x="14020800" y="105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162211</xdr:rowOff>
    </xdr:from>
    <xdr:to>
      <xdr:col>64</xdr:col>
      <xdr:colOff>152400</xdr:colOff>
      <xdr:row>61</xdr:row>
      <xdr:rowOff>92361</xdr:rowOff>
    </xdr:to>
    <xdr:sp macro="" textlink="">
      <xdr:nvSpPr>
        <xdr:cNvPr id="327" name="フローチャート: 判断 326"/>
        <xdr:cNvSpPr/>
      </xdr:nvSpPr>
      <xdr:spPr>
        <a:xfrm>
          <a:off x="13462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77138</xdr:rowOff>
    </xdr:from>
    <xdr:ext cx="762000" cy="259045"/>
    <xdr:sp macro="" textlink="">
      <xdr:nvSpPr>
        <xdr:cNvPr id="328" name="テキスト ボックス 327"/>
        <xdr:cNvSpPr txBox="1"/>
      </xdr:nvSpPr>
      <xdr:spPr>
        <a:xfrm>
          <a:off x="13131800" y="10535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168370</xdr:rowOff>
    </xdr:from>
    <xdr:to>
      <xdr:col>81</xdr:col>
      <xdr:colOff>95250</xdr:colOff>
      <xdr:row>60</xdr:row>
      <xdr:rowOff>98520</xdr:rowOff>
    </xdr:to>
    <xdr:sp macro="" textlink="">
      <xdr:nvSpPr>
        <xdr:cNvPr id="334" name="楕円 333"/>
        <xdr:cNvSpPr/>
      </xdr:nvSpPr>
      <xdr:spPr>
        <a:xfrm>
          <a:off x="16967200" y="1028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13447</xdr:rowOff>
    </xdr:from>
    <xdr:ext cx="762000" cy="259045"/>
    <xdr:sp macro="" textlink="">
      <xdr:nvSpPr>
        <xdr:cNvPr id="335" name="定員管理の状況該当値テキスト"/>
        <xdr:cNvSpPr txBox="1"/>
      </xdr:nvSpPr>
      <xdr:spPr>
        <a:xfrm>
          <a:off x="17106900" y="101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123730</xdr:rowOff>
    </xdr:from>
    <xdr:to>
      <xdr:col>77</xdr:col>
      <xdr:colOff>95250</xdr:colOff>
      <xdr:row>60</xdr:row>
      <xdr:rowOff>53880</xdr:rowOff>
    </xdr:to>
    <xdr:sp macro="" textlink="">
      <xdr:nvSpPr>
        <xdr:cNvPr id="336" name="楕円 335"/>
        <xdr:cNvSpPr/>
      </xdr:nvSpPr>
      <xdr:spPr>
        <a:xfrm>
          <a:off x="16129000" y="1023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64057</xdr:rowOff>
    </xdr:from>
    <xdr:ext cx="736600" cy="259045"/>
    <xdr:sp macro="" textlink="">
      <xdr:nvSpPr>
        <xdr:cNvPr id="337" name="テキスト ボックス 336"/>
        <xdr:cNvSpPr txBox="1"/>
      </xdr:nvSpPr>
      <xdr:spPr>
        <a:xfrm>
          <a:off x="15798800" y="1000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95980</xdr:rowOff>
    </xdr:from>
    <xdr:to>
      <xdr:col>73</xdr:col>
      <xdr:colOff>44450</xdr:colOff>
      <xdr:row>60</xdr:row>
      <xdr:rowOff>26130</xdr:rowOff>
    </xdr:to>
    <xdr:sp macro="" textlink="">
      <xdr:nvSpPr>
        <xdr:cNvPr id="338" name="楕円 337"/>
        <xdr:cNvSpPr/>
      </xdr:nvSpPr>
      <xdr:spPr>
        <a:xfrm>
          <a:off x="15240000" y="1021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36307</xdr:rowOff>
    </xdr:from>
    <xdr:ext cx="762000" cy="259045"/>
    <xdr:sp macro="" textlink="">
      <xdr:nvSpPr>
        <xdr:cNvPr id="339" name="テキスト ボックス 338"/>
        <xdr:cNvSpPr txBox="1"/>
      </xdr:nvSpPr>
      <xdr:spPr>
        <a:xfrm>
          <a:off x="14909800" y="99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80899</xdr:rowOff>
    </xdr:from>
    <xdr:to>
      <xdr:col>68</xdr:col>
      <xdr:colOff>203200</xdr:colOff>
      <xdr:row>60</xdr:row>
      <xdr:rowOff>11049</xdr:rowOff>
    </xdr:to>
    <xdr:sp macro="" textlink="">
      <xdr:nvSpPr>
        <xdr:cNvPr id="340" name="楕円 339"/>
        <xdr:cNvSpPr/>
      </xdr:nvSpPr>
      <xdr:spPr>
        <a:xfrm>
          <a:off x="14351000" y="1019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21226</xdr:rowOff>
    </xdr:from>
    <xdr:ext cx="762000" cy="259045"/>
    <xdr:sp macro="" textlink="">
      <xdr:nvSpPr>
        <xdr:cNvPr id="341" name="テキスト ボックス 340"/>
        <xdr:cNvSpPr txBox="1"/>
      </xdr:nvSpPr>
      <xdr:spPr>
        <a:xfrm>
          <a:off x="14020800" y="9965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64008</xdr:rowOff>
    </xdr:from>
    <xdr:to>
      <xdr:col>64</xdr:col>
      <xdr:colOff>152400</xdr:colOff>
      <xdr:row>59</xdr:row>
      <xdr:rowOff>165608</xdr:rowOff>
    </xdr:to>
    <xdr:sp macro="" textlink="">
      <xdr:nvSpPr>
        <xdr:cNvPr id="342" name="楕円 341"/>
        <xdr:cNvSpPr/>
      </xdr:nvSpPr>
      <xdr:spPr>
        <a:xfrm>
          <a:off x="13462000" y="1017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4335</xdr:rowOff>
    </xdr:from>
    <xdr:ext cx="762000" cy="259045"/>
    <xdr:sp macro="" textlink="">
      <xdr:nvSpPr>
        <xdr:cNvPr id="343" name="テキスト ボックス 342"/>
        <xdr:cNvSpPr txBox="1"/>
      </xdr:nvSpPr>
      <xdr:spPr>
        <a:xfrm>
          <a:off x="13131800" y="994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実質公債費比率は、元利償還金の額が増となったこと等により、昨年度より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類似団体は下回っているものの、全国平均及び三重県平均を上回っているため、投資的経費の抑制を図るなど、起債に大きく依存することのない財政運営に努める。</a:t>
          </a:r>
        </a:p>
      </xdr:txBody>
    </xdr:sp>
    <xdr:clientData/>
  </xdr:twoCellAnchor>
  <xdr:oneCellAnchor>
    <xdr:from>
      <xdr:col>61</xdr:col>
      <xdr:colOff>6350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0" name="直線コネクタ 359"/>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1" name="テキスト ボックス 360"/>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2" name="直線コネクタ 361"/>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3" name="テキスト ボックス 362"/>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4" name="直線コネクタ 36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5" name="テキスト ボックス 364"/>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6" name="直線コネクタ 365"/>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4318</xdr:rowOff>
    </xdr:from>
    <xdr:to>
      <xdr:col>81</xdr:col>
      <xdr:colOff>44450</xdr:colOff>
      <xdr:row>44</xdr:row>
      <xdr:rowOff>92710</xdr:rowOff>
    </xdr:to>
    <xdr:cxnSp macro="">
      <xdr:nvCxnSpPr>
        <xdr:cNvPr id="369" name="直線コネクタ 368"/>
        <xdr:cNvCxnSpPr/>
      </xdr:nvCxnSpPr>
      <xdr:spPr>
        <a:xfrm flipV="1">
          <a:off x="17018000" y="6347968"/>
          <a:ext cx="0" cy="12885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64787</xdr:rowOff>
    </xdr:from>
    <xdr:ext cx="762000" cy="259045"/>
    <xdr:sp macro="" textlink="">
      <xdr:nvSpPr>
        <xdr:cNvPr id="370" name="公債費負担の状況最小値テキスト"/>
        <xdr:cNvSpPr txBox="1"/>
      </xdr:nvSpPr>
      <xdr:spPr>
        <a:xfrm>
          <a:off x="17106900" y="760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92710</xdr:rowOff>
    </xdr:from>
    <xdr:to>
      <xdr:col>81</xdr:col>
      <xdr:colOff>133350</xdr:colOff>
      <xdr:row>44</xdr:row>
      <xdr:rowOff>92710</xdr:rowOff>
    </xdr:to>
    <xdr:cxnSp macro="">
      <xdr:nvCxnSpPr>
        <xdr:cNvPr id="371" name="直線コネクタ 370"/>
        <xdr:cNvCxnSpPr/>
      </xdr:nvCxnSpPr>
      <xdr:spPr>
        <a:xfrm>
          <a:off x="16929100" y="763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90695</xdr:rowOff>
    </xdr:from>
    <xdr:ext cx="762000" cy="259045"/>
    <xdr:sp macro="" textlink="">
      <xdr:nvSpPr>
        <xdr:cNvPr id="372" name="公債費負担の状況最大値テキスト"/>
        <xdr:cNvSpPr txBox="1"/>
      </xdr:nvSpPr>
      <xdr:spPr>
        <a:xfrm>
          <a:off x="17106900" y="609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4318</xdr:rowOff>
    </xdr:from>
    <xdr:to>
      <xdr:col>81</xdr:col>
      <xdr:colOff>133350</xdr:colOff>
      <xdr:row>37</xdr:row>
      <xdr:rowOff>4318</xdr:rowOff>
    </xdr:to>
    <xdr:cxnSp macro="">
      <xdr:nvCxnSpPr>
        <xdr:cNvPr id="373" name="直線コネクタ 372"/>
        <xdr:cNvCxnSpPr/>
      </xdr:nvCxnSpPr>
      <xdr:spPr>
        <a:xfrm>
          <a:off x="16929100" y="634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37592</xdr:rowOff>
    </xdr:from>
    <xdr:to>
      <xdr:col>81</xdr:col>
      <xdr:colOff>44450</xdr:colOff>
      <xdr:row>41</xdr:row>
      <xdr:rowOff>61722</xdr:rowOff>
    </xdr:to>
    <xdr:cxnSp macro="">
      <xdr:nvCxnSpPr>
        <xdr:cNvPr id="374" name="直線コネクタ 373"/>
        <xdr:cNvCxnSpPr/>
      </xdr:nvCxnSpPr>
      <xdr:spPr>
        <a:xfrm>
          <a:off x="16179800" y="7067042"/>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50563</xdr:rowOff>
    </xdr:from>
    <xdr:ext cx="762000" cy="259045"/>
    <xdr:sp macro="" textlink="">
      <xdr:nvSpPr>
        <xdr:cNvPr id="375" name="公債費負担の状況平均値テキスト"/>
        <xdr:cNvSpPr txBox="1"/>
      </xdr:nvSpPr>
      <xdr:spPr>
        <a:xfrm>
          <a:off x="17106900" y="7080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76" name="フローチャート: 判断 375"/>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37592</xdr:rowOff>
    </xdr:from>
    <xdr:to>
      <xdr:col>77</xdr:col>
      <xdr:colOff>44450</xdr:colOff>
      <xdr:row>41</xdr:row>
      <xdr:rowOff>37592</xdr:rowOff>
    </xdr:to>
    <xdr:cxnSp macro="">
      <xdr:nvCxnSpPr>
        <xdr:cNvPr id="377" name="直線コネクタ 376"/>
        <xdr:cNvCxnSpPr/>
      </xdr:nvCxnSpPr>
      <xdr:spPr>
        <a:xfrm>
          <a:off x="15290800" y="70670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78486</xdr:rowOff>
    </xdr:from>
    <xdr:to>
      <xdr:col>77</xdr:col>
      <xdr:colOff>95250</xdr:colOff>
      <xdr:row>42</xdr:row>
      <xdr:rowOff>8636</xdr:rowOff>
    </xdr:to>
    <xdr:sp macro="" textlink="">
      <xdr:nvSpPr>
        <xdr:cNvPr id="378" name="フローチャート: 判断 377"/>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164863</xdr:rowOff>
    </xdr:from>
    <xdr:ext cx="736600" cy="259045"/>
    <xdr:sp macro="" textlink="">
      <xdr:nvSpPr>
        <xdr:cNvPr id="379" name="テキスト ボックス 378"/>
        <xdr:cNvSpPr txBox="1"/>
      </xdr:nvSpPr>
      <xdr:spPr>
        <a:xfrm>
          <a:off x="15798800" y="719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37592</xdr:rowOff>
    </xdr:from>
    <xdr:to>
      <xdr:col>72</xdr:col>
      <xdr:colOff>203200</xdr:colOff>
      <xdr:row>41</xdr:row>
      <xdr:rowOff>85852</xdr:rowOff>
    </xdr:to>
    <xdr:cxnSp macro="">
      <xdr:nvCxnSpPr>
        <xdr:cNvPr id="380" name="直線コネクタ 379"/>
        <xdr:cNvCxnSpPr/>
      </xdr:nvCxnSpPr>
      <xdr:spPr>
        <a:xfrm flipV="1">
          <a:off x="14401800" y="706704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1" name="フローチャート: 判断 380"/>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2" name="テキスト ボックス 381"/>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85852</xdr:rowOff>
    </xdr:from>
    <xdr:to>
      <xdr:col>68</xdr:col>
      <xdr:colOff>152400</xdr:colOff>
      <xdr:row>42</xdr:row>
      <xdr:rowOff>10922</xdr:rowOff>
    </xdr:to>
    <xdr:cxnSp macro="">
      <xdr:nvCxnSpPr>
        <xdr:cNvPr id="383" name="直線コネクタ 382"/>
        <xdr:cNvCxnSpPr/>
      </xdr:nvCxnSpPr>
      <xdr:spPr>
        <a:xfrm flipV="1">
          <a:off x="13512800" y="711530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4" name="フローチャート: 判断 383"/>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85" name="テキスト ボックス 384"/>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78486</xdr:rowOff>
    </xdr:from>
    <xdr:to>
      <xdr:col>64</xdr:col>
      <xdr:colOff>152400</xdr:colOff>
      <xdr:row>42</xdr:row>
      <xdr:rowOff>8636</xdr:rowOff>
    </xdr:to>
    <xdr:sp macro="" textlink="">
      <xdr:nvSpPr>
        <xdr:cNvPr id="386" name="フローチャート: 判断 385"/>
        <xdr:cNvSpPr/>
      </xdr:nvSpPr>
      <xdr:spPr>
        <a:xfrm>
          <a:off x="13462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18813</xdr:rowOff>
    </xdr:from>
    <xdr:ext cx="762000" cy="259045"/>
    <xdr:sp macro="" textlink="">
      <xdr:nvSpPr>
        <xdr:cNvPr id="387" name="テキスト ボックス 386"/>
        <xdr:cNvSpPr txBox="1"/>
      </xdr:nvSpPr>
      <xdr:spPr>
        <a:xfrm>
          <a:off x="13131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10922</xdr:rowOff>
    </xdr:from>
    <xdr:to>
      <xdr:col>81</xdr:col>
      <xdr:colOff>95250</xdr:colOff>
      <xdr:row>41</xdr:row>
      <xdr:rowOff>112522</xdr:rowOff>
    </xdr:to>
    <xdr:sp macro="" textlink="">
      <xdr:nvSpPr>
        <xdr:cNvPr id="393" name="楕円 392"/>
        <xdr:cNvSpPr/>
      </xdr:nvSpPr>
      <xdr:spPr>
        <a:xfrm>
          <a:off x="169672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27449</xdr:rowOff>
    </xdr:from>
    <xdr:ext cx="762000" cy="259045"/>
    <xdr:sp macro="" textlink="">
      <xdr:nvSpPr>
        <xdr:cNvPr id="394" name="公債費負担の状況該当値テキスト"/>
        <xdr:cNvSpPr txBox="1"/>
      </xdr:nvSpPr>
      <xdr:spPr>
        <a:xfrm>
          <a:off x="17106900" y="688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158242</xdr:rowOff>
    </xdr:from>
    <xdr:to>
      <xdr:col>77</xdr:col>
      <xdr:colOff>95250</xdr:colOff>
      <xdr:row>41</xdr:row>
      <xdr:rowOff>88392</xdr:rowOff>
    </xdr:to>
    <xdr:sp macro="" textlink="">
      <xdr:nvSpPr>
        <xdr:cNvPr id="395" name="楕円 394"/>
        <xdr:cNvSpPr/>
      </xdr:nvSpPr>
      <xdr:spPr>
        <a:xfrm>
          <a:off x="16129000" y="70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98569</xdr:rowOff>
    </xdr:from>
    <xdr:ext cx="736600" cy="259045"/>
    <xdr:sp macro="" textlink="">
      <xdr:nvSpPr>
        <xdr:cNvPr id="396" name="テキスト ボックス 395"/>
        <xdr:cNvSpPr txBox="1"/>
      </xdr:nvSpPr>
      <xdr:spPr>
        <a:xfrm>
          <a:off x="15798800" y="678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158242</xdr:rowOff>
    </xdr:from>
    <xdr:to>
      <xdr:col>73</xdr:col>
      <xdr:colOff>44450</xdr:colOff>
      <xdr:row>41</xdr:row>
      <xdr:rowOff>88392</xdr:rowOff>
    </xdr:to>
    <xdr:sp macro="" textlink="">
      <xdr:nvSpPr>
        <xdr:cNvPr id="397" name="楕円 396"/>
        <xdr:cNvSpPr/>
      </xdr:nvSpPr>
      <xdr:spPr>
        <a:xfrm>
          <a:off x="15240000" y="70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98569</xdr:rowOff>
    </xdr:from>
    <xdr:ext cx="762000" cy="259045"/>
    <xdr:sp macro="" textlink="">
      <xdr:nvSpPr>
        <xdr:cNvPr id="398" name="テキスト ボックス 397"/>
        <xdr:cNvSpPr txBox="1"/>
      </xdr:nvSpPr>
      <xdr:spPr>
        <a:xfrm>
          <a:off x="14909800" y="678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35052</xdr:rowOff>
    </xdr:from>
    <xdr:to>
      <xdr:col>68</xdr:col>
      <xdr:colOff>203200</xdr:colOff>
      <xdr:row>41</xdr:row>
      <xdr:rowOff>136652</xdr:rowOff>
    </xdr:to>
    <xdr:sp macro="" textlink="">
      <xdr:nvSpPr>
        <xdr:cNvPr id="399" name="楕円 398"/>
        <xdr:cNvSpPr/>
      </xdr:nvSpPr>
      <xdr:spPr>
        <a:xfrm>
          <a:off x="14351000" y="706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146829</xdr:rowOff>
    </xdr:from>
    <xdr:ext cx="762000" cy="259045"/>
    <xdr:sp macro="" textlink="">
      <xdr:nvSpPr>
        <xdr:cNvPr id="400" name="テキスト ボックス 399"/>
        <xdr:cNvSpPr txBox="1"/>
      </xdr:nvSpPr>
      <xdr:spPr>
        <a:xfrm>
          <a:off x="14020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131572</xdr:rowOff>
    </xdr:from>
    <xdr:to>
      <xdr:col>64</xdr:col>
      <xdr:colOff>152400</xdr:colOff>
      <xdr:row>42</xdr:row>
      <xdr:rowOff>61722</xdr:rowOff>
    </xdr:to>
    <xdr:sp macro="" textlink="">
      <xdr:nvSpPr>
        <xdr:cNvPr id="401" name="楕円 400"/>
        <xdr:cNvSpPr/>
      </xdr:nvSpPr>
      <xdr:spPr>
        <a:xfrm>
          <a:off x="13462000" y="716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46499</xdr:rowOff>
    </xdr:from>
    <xdr:ext cx="762000" cy="259045"/>
    <xdr:sp macro="" textlink="">
      <xdr:nvSpPr>
        <xdr:cNvPr id="402" name="テキスト ボックス 401"/>
        <xdr:cNvSpPr txBox="1"/>
      </xdr:nvSpPr>
      <xdr:spPr>
        <a:xfrm>
          <a:off x="13131800" y="724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将来負担比率は、地方債現在高などが減となったことから、将来負担が減少したことに加え、標準財政規模が増となったことから、前年度と比較し</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全国平均及び三重県平均は下回っているが、類似団体平均は上回っているため、緊急性必要性を的確に把握した充当事業の選択により地方債の新規発行の抑制に努める。</a:t>
          </a:r>
        </a:p>
      </xdr:txBody>
    </xdr:sp>
    <xdr:clientData/>
  </xdr:twoCellAnchor>
  <xdr:oneCellAnchor>
    <xdr:from>
      <xdr:col>61</xdr:col>
      <xdr:colOff>6350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160322</xdr:rowOff>
    </xdr:to>
    <xdr:cxnSp macro="">
      <xdr:nvCxnSpPr>
        <xdr:cNvPr id="433" name="直線コネクタ 432"/>
        <xdr:cNvCxnSpPr/>
      </xdr:nvCxnSpPr>
      <xdr:spPr>
        <a:xfrm flipV="1">
          <a:off x="17018000" y="2313214"/>
          <a:ext cx="0" cy="16190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132399</xdr:rowOff>
    </xdr:from>
    <xdr:ext cx="762000" cy="259045"/>
    <xdr:sp macro="" textlink="">
      <xdr:nvSpPr>
        <xdr:cNvPr id="434" name="将来負担の状況最小値テキスト"/>
        <xdr:cNvSpPr txBox="1"/>
      </xdr:nvSpPr>
      <xdr:spPr>
        <a:xfrm>
          <a:off x="17106900" y="390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160322</xdr:rowOff>
    </xdr:from>
    <xdr:to>
      <xdr:col>81</xdr:col>
      <xdr:colOff>133350</xdr:colOff>
      <xdr:row>22</xdr:row>
      <xdr:rowOff>160322</xdr:rowOff>
    </xdr:to>
    <xdr:cxnSp macro="">
      <xdr:nvCxnSpPr>
        <xdr:cNvPr id="435" name="直線コネクタ 434"/>
        <xdr:cNvCxnSpPr/>
      </xdr:nvCxnSpPr>
      <xdr:spPr>
        <a:xfrm>
          <a:off x="16929100" y="393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146413</xdr:rowOff>
    </xdr:from>
    <xdr:to>
      <xdr:col>81</xdr:col>
      <xdr:colOff>44450</xdr:colOff>
      <xdr:row>13</xdr:row>
      <xdr:rowOff>149860</xdr:rowOff>
    </xdr:to>
    <xdr:cxnSp macro="">
      <xdr:nvCxnSpPr>
        <xdr:cNvPr id="438" name="直線コネクタ 437"/>
        <xdr:cNvCxnSpPr/>
      </xdr:nvCxnSpPr>
      <xdr:spPr>
        <a:xfrm flipV="1">
          <a:off x="16179800" y="2375263"/>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39"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149860</xdr:rowOff>
    </xdr:from>
    <xdr:to>
      <xdr:col>77</xdr:col>
      <xdr:colOff>44450</xdr:colOff>
      <xdr:row>14</xdr:row>
      <xdr:rowOff>31266</xdr:rowOff>
    </xdr:to>
    <xdr:cxnSp macro="">
      <xdr:nvCxnSpPr>
        <xdr:cNvPr id="441" name="直線コネクタ 440"/>
        <xdr:cNvCxnSpPr/>
      </xdr:nvCxnSpPr>
      <xdr:spPr>
        <a:xfrm flipV="1">
          <a:off x="15290800" y="2378710"/>
          <a:ext cx="889000" cy="5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2" name="フローチャート: 判断 441"/>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3" name="テキスト ボックス 442"/>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31266</xdr:rowOff>
    </xdr:from>
    <xdr:to>
      <xdr:col>72</xdr:col>
      <xdr:colOff>203200</xdr:colOff>
      <xdr:row>14</xdr:row>
      <xdr:rowOff>51949</xdr:rowOff>
    </xdr:to>
    <xdr:cxnSp macro="">
      <xdr:nvCxnSpPr>
        <xdr:cNvPr id="444" name="直線コネクタ 443"/>
        <xdr:cNvCxnSpPr/>
      </xdr:nvCxnSpPr>
      <xdr:spPr>
        <a:xfrm flipV="1">
          <a:off x="14401800" y="2431566"/>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5" name="フローチャート: 判断 444"/>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6" name="テキスト ボックス 445"/>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51949</xdr:rowOff>
    </xdr:from>
    <xdr:to>
      <xdr:col>68</xdr:col>
      <xdr:colOff>152400</xdr:colOff>
      <xdr:row>14</xdr:row>
      <xdr:rowOff>131233</xdr:rowOff>
    </xdr:to>
    <xdr:cxnSp macro="">
      <xdr:nvCxnSpPr>
        <xdr:cNvPr id="447" name="直線コネクタ 446"/>
        <xdr:cNvCxnSpPr/>
      </xdr:nvCxnSpPr>
      <xdr:spPr>
        <a:xfrm flipV="1">
          <a:off x="13512800" y="2452249"/>
          <a:ext cx="8890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95613</xdr:rowOff>
    </xdr:from>
    <xdr:to>
      <xdr:col>81</xdr:col>
      <xdr:colOff>95250</xdr:colOff>
      <xdr:row>14</xdr:row>
      <xdr:rowOff>25763</xdr:rowOff>
    </xdr:to>
    <xdr:sp macro="" textlink="">
      <xdr:nvSpPr>
        <xdr:cNvPr id="457" name="楕円 456"/>
        <xdr:cNvSpPr/>
      </xdr:nvSpPr>
      <xdr:spPr>
        <a:xfrm>
          <a:off x="16967200" y="232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67690</xdr:rowOff>
    </xdr:from>
    <xdr:ext cx="762000" cy="259045"/>
    <xdr:sp macro="" textlink="">
      <xdr:nvSpPr>
        <xdr:cNvPr id="458" name="将来負担の状況該当値テキスト"/>
        <xdr:cNvSpPr txBox="1"/>
      </xdr:nvSpPr>
      <xdr:spPr>
        <a:xfrm>
          <a:off x="17106900" y="2296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99060</xdr:rowOff>
    </xdr:from>
    <xdr:to>
      <xdr:col>77</xdr:col>
      <xdr:colOff>95250</xdr:colOff>
      <xdr:row>14</xdr:row>
      <xdr:rowOff>29210</xdr:rowOff>
    </xdr:to>
    <xdr:sp macro="" textlink="">
      <xdr:nvSpPr>
        <xdr:cNvPr id="459" name="楕円 458"/>
        <xdr:cNvSpPr/>
      </xdr:nvSpPr>
      <xdr:spPr>
        <a:xfrm>
          <a:off x="16129000" y="232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13987</xdr:rowOff>
    </xdr:from>
    <xdr:ext cx="736600" cy="259045"/>
    <xdr:sp macro="" textlink="">
      <xdr:nvSpPr>
        <xdr:cNvPr id="460" name="テキスト ボックス 459"/>
        <xdr:cNvSpPr txBox="1"/>
      </xdr:nvSpPr>
      <xdr:spPr>
        <a:xfrm>
          <a:off x="15798800" y="2414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151916</xdr:rowOff>
    </xdr:from>
    <xdr:to>
      <xdr:col>73</xdr:col>
      <xdr:colOff>44450</xdr:colOff>
      <xdr:row>14</xdr:row>
      <xdr:rowOff>82066</xdr:rowOff>
    </xdr:to>
    <xdr:sp macro="" textlink="">
      <xdr:nvSpPr>
        <xdr:cNvPr id="461" name="楕円 460"/>
        <xdr:cNvSpPr/>
      </xdr:nvSpPr>
      <xdr:spPr>
        <a:xfrm>
          <a:off x="15240000" y="238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66843</xdr:rowOff>
    </xdr:from>
    <xdr:ext cx="762000" cy="259045"/>
    <xdr:sp macro="" textlink="">
      <xdr:nvSpPr>
        <xdr:cNvPr id="462" name="テキスト ボックス 461"/>
        <xdr:cNvSpPr txBox="1"/>
      </xdr:nvSpPr>
      <xdr:spPr>
        <a:xfrm>
          <a:off x="14909800" y="246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1149</xdr:rowOff>
    </xdr:from>
    <xdr:to>
      <xdr:col>68</xdr:col>
      <xdr:colOff>203200</xdr:colOff>
      <xdr:row>14</xdr:row>
      <xdr:rowOff>102749</xdr:rowOff>
    </xdr:to>
    <xdr:sp macro="" textlink="">
      <xdr:nvSpPr>
        <xdr:cNvPr id="463" name="楕円 462"/>
        <xdr:cNvSpPr/>
      </xdr:nvSpPr>
      <xdr:spPr>
        <a:xfrm>
          <a:off x="14351000" y="240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87526</xdr:rowOff>
    </xdr:from>
    <xdr:ext cx="762000" cy="259045"/>
    <xdr:sp macro="" textlink="">
      <xdr:nvSpPr>
        <xdr:cNvPr id="464" name="テキスト ボックス 463"/>
        <xdr:cNvSpPr txBox="1"/>
      </xdr:nvSpPr>
      <xdr:spPr>
        <a:xfrm>
          <a:off x="14020800" y="2487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80433</xdr:rowOff>
    </xdr:from>
    <xdr:to>
      <xdr:col>64</xdr:col>
      <xdr:colOff>152400</xdr:colOff>
      <xdr:row>15</xdr:row>
      <xdr:rowOff>10583</xdr:rowOff>
    </xdr:to>
    <xdr:sp macro="" textlink="">
      <xdr:nvSpPr>
        <xdr:cNvPr id="465" name="楕円 464"/>
        <xdr:cNvSpPr/>
      </xdr:nvSpPr>
      <xdr:spPr>
        <a:xfrm>
          <a:off x="13462000" y="248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166810</xdr:rowOff>
    </xdr:from>
    <xdr:ext cx="762000" cy="259045"/>
    <xdr:sp macro="" textlink="">
      <xdr:nvSpPr>
        <xdr:cNvPr id="466" name="テキスト ボックス 465"/>
        <xdr:cNvSpPr txBox="1"/>
      </xdr:nvSpPr>
      <xdr:spPr>
        <a:xfrm>
          <a:off x="13131800" y="256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三重県御浜町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8,487
8,432
88.13
5,351,589
5,081,585
212,757
3,152,000
4,593,281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類似団体平均を上回っており、昨年度より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今後、定員管理や時間外手当の抑制を図るなどの取組みを進め人件費の削減に努める。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40132</xdr:rowOff>
    </xdr:from>
    <xdr:to>
      <xdr:col>24</xdr:col>
      <xdr:colOff>25400</xdr:colOff>
      <xdr:row>41</xdr:row>
      <xdr:rowOff>10414</xdr:rowOff>
    </xdr:to>
    <xdr:cxnSp macro="">
      <xdr:nvCxnSpPr>
        <xdr:cNvPr id="59" name="直線コネクタ 58"/>
        <xdr:cNvCxnSpPr/>
      </xdr:nvCxnSpPr>
      <xdr:spPr>
        <a:xfrm flipV="1">
          <a:off x="4826000" y="586943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126509</xdr:rowOff>
    </xdr:from>
    <xdr:ext cx="762000" cy="259045"/>
    <xdr:sp macro="" textlink="">
      <xdr:nvSpPr>
        <xdr:cNvPr id="62" name="人件費最大値テキスト"/>
        <xdr:cNvSpPr txBox="1"/>
      </xdr:nvSpPr>
      <xdr:spPr>
        <a:xfrm>
          <a:off x="4914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40132</xdr:rowOff>
    </xdr:from>
    <xdr:to>
      <xdr:col>24</xdr:col>
      <xdr:colOff>114300</xdr:colOff>
      <xdr:row>34</xdr:row>
      <xdr:rowOff>40132</xdr:rowOff>
    </xdr:to>
    <xdr:cxnSp macro="">
      <xdr:nvCxnSpPr>
        <xdr:cNvPr id="63" name="直線コネクタ 62"/>
        <xdr:cNvCxnSpPr/>
      </xdr:nvCxnSpPr>
      <xdr:spPr>
        <a:xfrm>
          <a:off x="4737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42418</xdr:rowOff>
    </xdr:from>
    <xdr:to>
      <xdr:col>24</xdr:col>
      <xdr:colOff>25400</xdr:colOff>
      <xdr:row>37</xdr:row>
      <xdr:rowOff>46990</xdr:rowOff>
    </xdr:to>
    <xdr:cxnSp macro="">
      <xdr:nvCxnSpPr>
        <xdr:cNvPr id="64" name="直線コネクタ 63"/>
        <xdr:cNvCxnSpPr/>
      </xdr:nvCxnSpPr>
      <xdr:spPr>
        <a:xfrm>
          <a:off x="3987800" y="638606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124731</xdr:rowOff>
    </xdr:from>
    <xdr:ext cx="762000" cy="259045"/>
    <xdr:sp macro="" textlink="">
      <xdr:nvSpPr>
        <xdr:cNvPr id="65" name="人件費平均値テキスト"/>
        <xdr:cNvSpPr txBox="1"/>
      </xdr:nvSpPr>
      <xdr:spPr>
        <a:xfrm>
          <a:off x="4914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66" name="フローチャート: 判断 65"/>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42418</xdr:rowOff>
    </xdr:from>
    <xdr:to>
      <xdr:col>19</xdr:col>
      <xdr:colOff>187325</xdr:colOff>
      <xdr:row>37</xdr:row>
      <xdr:rowOff>69850</xdr:rowOff>
    </xdr:to>
    <xdr:cxnSp macro="">
      <xdr:nvCxnSpPr>
        <xdr:cNvPr id="67" name="直線コネクタ 66"/>
        <xdr:cNvCxnSpPr/>
      </xdr:nvCxnSpPr>
      <xdr:spPr>
        <a:xfrm flipV="1">
          <a:off x="3098800" y="63860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69" name="テキスト ボックス 68"/>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37</xdr:row>
      <xdr:rowOff>78994</xdr:rowOff>
    </xdr:to>
    <xdr:cxnSp macro="">
      <xdr:nvCxnSpPr>
        <xdr:cNvPr id="70" name="直線コネクタ 69"/>
        <xdr:cNvCxnSpPr/>
      </xdr:nvCxnSpPr>
      <xdr:spPr>
        <a:xfrm flipV="1">
          <a:off x="2209800" y="64135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72" name="テキスト ボックス 71"/>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24130</xdr:rowOff>
    </xdr:from>
    <xdr:to>
      <xdr:col>11</xdr:col>
      <xdr:colOff>9525</xdr:colOff>
      <xdr:row>37</xdr:row>
      <xdr:rowOff>78994</xdr:rowOff>
    </xdr:to>
    <xdr:cxnSp macro="">
      <xdr:nvCxnSpPr>
        <xdr:cNvPr id="73" name="直線コネクタ 72"/>
        <xdr:cNvCxnSpPr/>
      </xdr:nvCxnSpPr>
      <xdr:spPr>
        <a:xfrm>
          <a:off x="1320800" y="63677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94488</xdr:rowOff>
    </xdr:from>
    <xdr:to>
      <xdr:col>11</xdr:col>
      <xdr:colOff>60325</xdr:colOff>
      <xdr:row>37</xdr:row>
      <xdr:rowOff>24638</xdr:rowOff>
    </xdr:to>
    <xdr:sp macro="" textlink="">
      <xdr:nvSpPr>
        <xdr:cNvPr id="74" name="フローチャート: 判断 73"/>
        <xdr:cNvSpPr/>
      </xdr:nvSpPr>
      <xdr:spPr>
        <a:xfrm>
          <a:off x="2159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34815</xdr:rowOff>
    </xdr:from>
    <xdr:ext cx="762000" cy="259045"/>
    <xdr:sp macro="" textlink="">
      <xdr:nvSpPr>
        <xdr:cNvPr id="75" name="テキスト ボックス 74"/>
        <xdr:cNvSpPr txBox="1"/>
      </xdr:nvSpPr>
      <xdr:spPr>
        <a:xfrm>
          <a:off x="1828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76" name="フローチャート: 判断 75"/>
        <xdr:cNvSpPr/>
      </xdr:nvSpPr>
      <xdr:spPr>
        <a:xfrm>
          <a:off x="1270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21099</xdr:rowOff>
    </xdr:from>
    <xdr:ext cx="762000" cy="259045"/>
    <xdr:sp macro="" textlink="">
      <xdr:nvSpPr>
        <xdr:cNvPr id="77" name="テキスト ボックス 76"/>
        <xdr:cNvSpPr txBox="1"/>
      </xdr:nvSpPr>
      <xdr:spPr>
        <a:xfrm>
          <a:off x="939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83" name="楕円 82"/>
        <xdr:cNvSpPr/>
      </xdr:nvSpPr>
      <xdr:spPr>
        <a:xfrm>
          <a:off x="4775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139717</xdr:rowOff>
    </xdr:from>
    <xdr:ext cx="762000" cy="259045"/>
    <xdr:sp macro="" textlink="">
      <xdr:nvSpPr>
        <xdr:cNvPr id="84" name="人件費該当値テキスト"/>
        <xdr:cNvSpPr txBox="1"/>
      </xdr:nvSpPr>
      <xdr:spPr>
        <a:xfrm>
          <a:off x="4914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163068</xdr:rowOff>
    </xdr:from>
    <xdr:to>
      <xdr:col>20</xdr:col>
      <xdr:colOff>38100</xdr:colOff>
      <xdr:row>37</xdr:row>
      <xdr:rowOff>93218</xdr:rowOff>
    </xdr:to>
    <xdr:sp macro="" textlink="">
      <xdr:nvSpPr>
        <xdr:cNvPr id="85" name="楕円 84"/>
        <xdr:cNvSpPr/>
      </xdr:nvSpPr>
      <xdr:spPr>
        <a:xfrm>
          <a:off x="3937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77995</xdr:rowOff>
    </xdr:from>
    <xdr:ext cx="736600" cy="259045"/>
    <xdr:sp macro="" textlink="">
      <xdr:nvSpPr>
        <xdr:cNvPr id="86" name="テキスト ボックス 85"/>
        <xdr:cNvSpPr txBox="1"/>
      </xdr:nvSpPr>
      <xdr:spPr>
        <a:xfrm>
          <a:off x="3606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87" name="楕円 86"/>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88" name="テキスト ボックス 87"/>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28194</xdr:rowOff>
    </xdr:from>
    <xdr:to>
      <xdr:col>11</xdr:col>
      <xdr:colOff>60325</xdr:colOff>
      <xdr:row>37</xdr:row>
      <xdr:rowOff>129794</xdr:rowOff>
    </xdr:to>
    <xdr:sp macro="" textlink="">
      <xdr:nvSpPr>
        <xdr:cNvPr id="89" name="楕円 88"/>
        <xdr:cNvSpPr/>
      </xdr:nvSpPr>
      <xdr:spPr>
        <a:xfrm>
          <a:off x="2159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114571</xdr:rowOff>
    </xdr:from>
    <xdr:ext cx="762000" cy="259045"/>
    <xdr:sp macro="" textlink="">
      <xdr:nvSpPr>
        <xdr:cNvPr id="90" name="テキスト ボックス 89"/>
        <xdr:cNvSpPr txBox="1"/>
      </xdr:nvSpPr>
      <xdr:spPr>
        <a:xfrm>
          <a:off x="1828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91" name="楕円 90"/>
        <xdr:cNvSpPr/>
      </xdr:nvSpPr>
      <xdr:spPr>
        <a:xfrm>
          <a:off x="1270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92" name="テキスト ボックス 91"/>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各施設の修繕料が減となったことにより、昨年度より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類似団体平均、全国平均及び三重県平均を下回っているが、今後も徹底した歳出の見直しを行い、経費の縮減に努める。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108712</xdr:rowOff>
    </xdr:from>
    <xdr:to>
      <xdr:col>82</xdr:col>
      <xdr:colOff>107950</xdr:colOff>
      <xdr:row>20</xdr:row>
      <xdr:rowOff>12700</xdr:rowOff>
    </xdr:to>
    <xdr:cxnSp macro="">
      <xdr:nvCxnSpPr>
        <xdr:cNvPr id="117" name="直線コネクタ 116"/>
        <xdr:cNvCxnSpPr/>
      </xdr:nvCxnSpPr>
      <xdr:spPr>
        <a:xfrm flipV="1">
          <a:off x="16510000" y="2509012"/>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156227</xdr:rowOff>
    </xdr:from>
    <xdr:ext cx="762000" cy="259045"/>
    <xdr:sp macro="" textlink="">
      <xdr:nvSpPr>
        <xdr:cNvPr id="118" name="物件費最小値テキスト"/>
        <xdr:cNvSpPr txBox="1"/>
      </xdr:nvSpPr>
      <xdr:spPr>
        <a:xfrm>
          <a:off x="165989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xdr:rowOff>
    </xdr:from>
    <xdr:to>
      <xdr:col>82</xdr:col>
      <xdr:colOff>196850</xdr:colOff>
      <xdr:row>20</xdr:row>
      <xdr:rowOff>12700</xdr:rowOff>
    </xdr:to>
    <xdr:cxnSp macro="">
      <xdr:nvCxnSpPr>
        <xdr:cNvPr id="119" name="直線コネクタ 118"/>
        <xdr:cNvCxnSpPr/>
      </xdr:nvCxnSpPr>
      <xdr:spPr>
        <a:xfrm>
          <a:off x="16421100" y="344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23639</xdr:rowOff>
    </xdr:from>
    <xdr:ext cx="762000" cy="259045"/>
    <xdr:sp macro="" textlink="">
      <xdr:nvSpPr>
        <xdr:cNvPr id="120" name="物件費最大値テキスト"/>
        <xdr:cNvSpPr txBox="1"/>
      </xdr:nvSpPr>
      <xdr:spPr>
        <a:xfrm>
          <a:off x="16598900" y="225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108712</xdr:rowOff>
    </xdr:from>
    <xdr:to>
      <xdr:col>82</xdr:col>
      <xdr:colOff>196850</xdr:colOff>
      <xdr:row>14</xdr:row>
      <xdr:rowOff>108712</xdr:rowOff>
    </xdr:to>
    <xdr:cxnSp macro="">
      <xdr:nvCxnSpPr>
        <xdr:cNvPr id="121" name="直線コネクタ 120"/>
        <xdr:cNvCxnSpPr/>
      </xdr:nvCxnSpPr>
      <xdr:spPr>
        <a:xfrm>
          <a:off x="16421100" y="250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94996</xdr:rowOff>
    </xdr:from>
    <xdr:to>
      <xdr:col>82</xdr:col>
      <xdr:colOff>107950</xdr:colOff>
      <xdr:row>16</xdr:row>
      <xdr:rowOff>140716</xdr:rowOff>
    </xdr:to>
    <xdr:cxnSp macro="">
      <xdr:nvCxnSpPr>
        <xdr:cNvPr id="122" name="直線コネクタ 121"/>
        <xdr:cNvCxnSpPr/>
      </xdr:nvCxnSpPr>
      <xdr:spPr>
        <a:xfrm flipV="1">
          <a:off x="15671800" y="283819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3" name="物件費平均値テキスト"/>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4" name="フローチャート: 判断 123"/>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131572</xdr:rowOff>
    </xdr:from>
    <xdr:to>
      <xdr:col>78</xdr:col>
      <xdr:colOff>69850</xdr:colOff>
      <xdr:row>16</xdr:row>
      <xdr:rowOff>140716</xdr:rowOff>
    </xdr:to>
    <xdr:cxnSp macro="">
      <xdr:nvCxnSpPr>
        <xdr:cNvPr id="125" name="直線コネクタ 124"/>
        <xdr:cNvCxnSpPr/>
      </xdr:nvCxnSpPr>
      <xdr:spPr>
        <a:xfrm>
          <a:off x="14782800" y="28747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5334</xdr:rowOff>
    </xdr:from>
    <xdr:to>
      <xdr:col>78</xdr:col>
      <xdr:colOff>120650</xdr:colOff>
      <xdr:row>17</xdr:row>
      <xdr:rowOff>106934</xdr:rowOff>
    </xdr:to>
    <xdr:sp macro="" textlink="">
      <xdr:nvSpPr>
        <xdr:cNvPr id="126" name="フローチャート: 判断 125"/>
        <xdr:cNvSpPr/>
      </xdr:nvSpPr>
      <xdr:spPr>
        <a:xfrm>
          <a:off x="15621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91711</xdr:rowOff>
    </xdr:from>
    <xdr:ext cx="736600" cy="259045"/>
    <xdr:sp macro="" textlink="">
      <xdr:nvSpPr>
        <xdr:cNvPr id="127" name="テキスト ボックス 126"/>
        <xdr:cNvSpPr txBox="1"/>
      </xdr:nvSpPr>
      <xdr:spPr>
        <a:xfrm>
          <a:off x="15290800" y="3006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131572</xdr:rowOff>
    </xdr:from>
    <xdr:to>
      <xdr:col>73</xdr:col>
      <xdr:colOff>180975</xdr:colOff>
      <xdr:row>17</xdr:row>
      <xdr:rowOff>10414</xdr:rowOff>
    </xdr:to>
    <xdr:cxnSp macro="">
      <xdr:nvCxnSpPr>
        <xdr:cNvPr id="128" name="直線コネクタ 127"/>
        <xdr:cNvCxnSpPr/>
      </xdr:nvCxnSpPr>
      <xdr:spPr>
        <a:xfrm flipV="1">
          <a:off x="13893800" y="287477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29" name="フローチャート: 判断 128"/>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0" name="テキスト ボックス 129"/>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108712</xdr:rowOff>
    </xdr:from>
    <xdr:to>
      <xdr:col>69</xdr:col>
      <xdr:colOff>92075</xdr:colOff>
      <xdr:row>17</xdr:row>
      <xdr:rowOff>10414</xdr:rowOff>
    </xdr:to>
    <xdr:cxnSp macro="">
      <xdr:nvCxnSpPr>
        <xdr:cNvPr id="131" name="直線コネクタ 130"/>
        <xdr:cNvCxnSpPr/>
      </xdr:nvCxnSpPr>
      <xdr:spPr>
        <a:xfrm>
          <a:off x="13004800" y="285191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126492</xdr:rowOff>
    </xdr:from>
    <xdr:to>
      <xdr:col>69</xdr:col>
      <xdr:colOff>142875</xdr:colOff>
      <xdr:row>17</xdr:row>
      <xdr:rowOff>56642</xdr:rowOff>
    </xdr:to>
    <xdr:sp macro="" textlink="">
      <xdr:nvSpPr>
        <xdr:cNvPr id="132" name="フローチャート: 判断 131"/>
        <xdr:cNvSpPr/>
      </xdr:nvSpPr>
      <xdr:spPr>
        <a:xfrm>
          <a:off x="13843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66819</xdr:rowOff>
    </xdr:from>
    <xdr:ext cx="762000" cy="259045"/>
    <xdr:sp macro="" textlink="">
      <xdr:nvSpPr>
        <xdr:cNvPr id="133" name="テキスト ボックス 132"/>
        <xdr:cNvSpPr txBox="1"/>
      </xdr:nvSpPr>
      <xdr:spPr>
        <a:xfrm>
          <a:off x="13512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89916</xdr:rowOff>
    </xdr:from>
    <xdr:to>
      <xdr:col>65</xdr:col>
      <xdr:colOff>53975</xdr:colOff>
      <xdr:row>17</xdr:row>
      <xdr:rowOff>20066</xdr:rowOff>
    </xdr:to>
    <xdr:sp macro="" textlink="">
      <xdr:nvSpPr>
        <xdr:cNvPr id="134" name="フローチャート: 判断 133"/>
        <xdr:cNvSpPr/>
      </xdr:nvSpPr>
      <xdr:spPr>
        <a:xfrm>
          <a:off x="12954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4843</xdr:rowOff>
    </xdr:from>
    <xdr:ext cx="762000" cy="259045"/>
    <xdr:sp macro="" textlink="">
      <xdr:nvSpPr>
        <xdr:cNvPr id="135" name="テキスト ボックス 134"/>
        <xdr:cNvSpPr txBox="1"/>
      </xdr:nvSpPr>
      <xdr:spPr>
        <a:xfrm>
          <a:off x="12623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44196</xdr:rowOff>
    </xdr:from>
    <xdr:to>
      <xdr:col>82</xdr:col>
      <xdr:colOff>158750</xdr:colOff>
      <xdr:row>16</xdr:row>
      <xdr:rowOff>145796</xdr:rowOff>
    </xdr:to>
    <xdr:sp macro="" textlink="">
      <xdr:nvSpPr>
        <xdr:cNvPr id="141" name="楕円 140"/>
        <xdr:cNvSpPr/>
      </xdr:nvSpPr>
      <xdr:spPr>
        <a:xfrm>
          <a:off x="164592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60723</xdr:rowOff>
    </xdr:from>
    <xdr:ext cx="762000" cy="259045"/>
    <xdr:sp macro="" textlink="">
      <xdr:nvSpPr>
        <xdr:cNvPr id="142" name="物件費該当値テキスト"/>
        <xdr:cNvSpPr txBox="1"/>
      </xdr:nvSpPr>
      <xdr:spPr>
        <a:xfrm>
          <a:off x="16598900" y="263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89916</xdr:rowOff>
    </xdr:from>
    <xdr:to>
      <xdr:col>78</xdr:col>
      <xdr:colOff>120650</xdr:colOff>
      <xdr:row>17</xdr:row>
      <xdr:rowOff>20066</xdr:rowOff>
    </xdr:to>
    <xdr:sp macro="" textlink="">
      <xdr:nvSpPr>
        <xdr:cNvPr id="143" name="楕円 142"/>
        <xdr:cNvSpPr/>
      </xdr:nvSpPr>
      <xdr:spPr>
        <a:xfrm>
          <a:off x="15621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44" name="テキスト ボックス 143"/>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80772</xdr:rowOff>
    </xdr:from>
    <xdr:to>
      <xdr:col>74</xdr:col>
      <xdr:colOff>31750</xdr:colOff>
      <xdr:row>17</xdr:row>
      <xdr:rowOff>10922</xdr:rowOff>
    </xdr:to>
    <xdr:sp macro="" textlink="">
      <xdr:nvSpPr>
        <xdr:cNvPr id="145" name="楕円 144"/>
        <xdr:cNvSpPr/>
      </xdr:nvSpPr>
      <xdr:spPr>
        <a:xfrm>
          <a:off x="14732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21099</xdr:rowOff>
    </xdr:from>
    <xdr:ext cx="762000" cy="259045"/>
    <xdr:sp macro="" textlink="">
      <xdr:nvSpPr>
        <xdr:cNvPr id="146" name="テキスト ボックス 145"/>
        <xdr:cNvSpPr txBox="1"/>
      </xdr:nvSpPr>
      <xdr:spPr>
        <a:xfrm>
          <a:off x="14401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131064</xdr:rowOff>
    </xdr:from>
    <xdr:to>
      <xdr:col>69</xdr:col>
      <xdr:colOff>142875</xdr:colOff>
      <xdr:row>17</xdr:row>
      <xdr:rowOff>61214</xdr:rowOff>
    </xdr:to>
    <xdr:sp macro="" textlink="">
      <xdr:nvSpPr>
        <xdr:cNvPr id="147" name="楕円 146"/>
        <xdr:cNvSpPr/>
      </xdr:nvSpPr>
      <xdr:spPr>
        <a:xfrm>
          <a:off x="13843000" y="28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45991</xdr:rowOff>
    </xdr:from>
    <xdr:ext cx="762000" cy="259045"/>
    <xdr:sp macro="" textlink="">
      <xdr:nvSpPr>
        <xdr:cNvPr id="148" name="テキスト ボックス 147"/>
        <xdr:cNvSpPr txBox="1"/>
      </xdr:nvSpPr>
      <xdr:spPr>
        <a:xfrm>
          <a:off x="135128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57912</xdr:rowOff>
    </xdr:from>
    <xdr:to>
      <xdr:col>65</xdr:col>
      <xdr:colOff>53975</xdr:colOff>
      <xdr:row>16</xdr:row>
      <xdr:rowOff>159512</xdr:rowOff>
    </xdr:to>
    <xdr:sp macro="" textlink="">
      <xdr:nvSpPr>
        <xdr:cNvPr id="149" name="楕円 148"/>
        <xdr:cNvSpPr/>
      </xdr:nvSpPr>
      <xdr:spPr>
        <a:xfrm>
          <a:off x="12954000" y="280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169689</xdr:rowOff>
    </xdr:from>
    <xdr:ext cx="762000" cy="259045"/>
    <xdr:sp macro="" textlink="">
      <xdr:nvSpPr>
        <xdr:cNvPr id="150" name="テキスト ボックス 149"/>
        <xdr:cNvSpPr txBox="1"/>
      </xdr:nvSpPr>
      <xdr:spPr>
        <a:xfrm>
          <a:off x="12623800" y="256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全国平均及び三重県平均を下回っているが、類似団体平均より高い水準にある。昨年度より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ポイント減となったが、今後上昇傾向になることが予想されるため、その動向を注視する必要がある。</a:t>
          </a: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60</xdr:row>
      <xdr:rowOff>132443</xdr:rowOff>
    </xdr:to>
    <xdr:cxnSp macro="">
      <xdr:nvCxnSpPr>
        <xdr:cNvPr id="179" name="直線コネクタ 178"/>
        <xdr:cNvCxnSpPr/>
      </xdr:nvCxnSpPr>
      <xdr:spPr>
        <a:xfrm flipV="1">
          <a:off x="4826000" y="9189357"/>
          <a:ext cx="0" cy="123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0"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1" name="直線コネクタ 180"/>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2" name="扶助費最大値テキスト"/>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3" name="直線コネクタ 182"/>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26307</xdr:rowOff>
    </xdr:from>
    <xdr:to>
      <xdr:col>24</xdr:col>
      <xdr:colOff>25400</xdr:colOff>
      <xdr:row>57</xdr:row>
      <xdr:rowOff>48078</xdr:rowOff>
    </xdr:to>
    <xdr:cxnSp macro="">
      <xdr:nvCxnSpPr>
        <xdr:cNvPr id="184" name="直線コネクタ 183"/>
        <xdr:cNvCxnSpPr/>
      </xdr:nvCxnSpPr>
      <xdr:spPr>
        <a:xfrm flipV="1">
          <a:off x="3987800" y="9798957"/>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51905</xdr:rowOff>
    </xdr:from>
    <xdr:ext cx="762000" cy="259045"/>
    <xdr:sp macro="" textlink="">
      <xdr:nvSpPr>
        <xdr:cNvPr id="185" name="扶助費平均値テキスト"/>
        <xdr:cNvSpPr txBox="1"/>
      </xdr:nvSpPr>
      <xdr:spPr>
        <a:xfrm>
          <a:off x="4914900" y="931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186" name="フローチャート: 判断 185"/>
        <xdr:cNvSpPr/>
      </xdr:nvSpPr>
      <xdr:spPr>
        <a:xfrm>
          <a:off x="47752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26307</xdr:rowOff>
    </xdr:from>
    <xdr:to>
      <xdr:col>19</xdr:col>
      <xdr:colOff>187325</xdr:colOff>
      <xdr:row>57</xdr:row>
      <xdr:rowOff>48078</xdr:rowOff>
    </xdr:to>
    <xdr:cxnSp macro="">
      <xdr:nvCxnSpPr>
        <xdr:cNvPr id="187" name="直線コネクタ 186"/>
        <xdr:cNvCxnSpPr/>
      </xdr:nvCxnSpPr>
      <xdr:spPr>
        <a:xfrm>
          <a:off x="3098800" y="97989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24493</xdr:rowOff>
    </xdr:from>
    <xdr:to>
      <xdr:col>20</xdr:col>
      <xdr:colOff>38100</xdr:colOff>
      <xdr:row>55</xdr:row>
      <xdr:rowOff>126093</xdr:rowOff>
    </xdr:to>
    <xdr:sp macro="" textlink="">
      <xdr:nvSpPr>
        <xdr:cNvPr id="188" name="フローチャート: 判断 187"/>
        <xdr:cNvSpPr/>
      </xdr:nvSpPr>
      <xdr:spPr>
        <a:xfrm>
          <a:off x="3937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136270</xdr:rowOff>
    </xdr:from>
    <xdr:ext cx="736600" cy="259045"/>
    <xdr:sp macro="" textlink="">
      <xdr:nvSpPr>
        <xdr:cNvPr id="189" name="テキスト ボックス 188"/>
        <xdr:cNvSpPr txBox="1"/>
      </xdr:nvSpPr>
      <xdr:spPr>
        <a:xfrm>
          <a:off x="3606800" y="922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110672</xdr:rowOff>
    </xdr:from>
    <xdr:to>
      <xdr:col>15</xdr:col>
      <xdr:colOff>98425</xdr:colOff>
      <xdr:row>57</xdr:row>
      <xdr:rowOff>26307</xdr:rowOff>
    </xdr:to>
    <xdr:cxnSp macro="">
      <xdr:nvCxnSpPr>
        <xdr:cNvPr id="190" name="直線コネクタ 189"/>
        <xdr:cNvCxnSpPr/>
      </xdr:nvCxnSpPr>
      <xdr:spPr>
        <a:xfrm>
          <a:off x="2209800" y="97118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2722</xdr:rowOff>
    </xdr:from>
    <xdr:to>
      <xdr:col>15</xdr:col>
      <xdr:colOff>149225</xdr:colOff>
      <xdr:row>55</xdr:row>
      <xdr:rowOff>104322</xdr:rowOff>
    </xdr:to>
    <xdr:sp macro="" textlink="">
      <xdr:nvSpPr>
        <xdr:cNvPr id="191" name="フローチャート: 判断 190"/>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114499</xdr:rowOff>
    </xdr:from>
    <xdr:ext cx="762000" cy="259045"/>
    <xdr:sp macro="" textlink="">
      <xdr:nvSpPr>
        <xdr:cNvPr id="192" name="テキスト ボックス 191"/>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45357</xdr:rowOff>
    </xdr:from>
    <xdr:to>
      <xdr:col>11</xdr:col>
      <xdr:colOff>9525</xdr:colOff>
      <xdr:row>56</xdr:row>
      <xdr:rowOff>110672</xdr:rowOff>
    </xdr:to>
    <xdr:cxnSp macro="">
      <xdr:nvCxnSpPr>
        <xdr:cNvPr id="193" name="直線コネクタ 192"/>
        <xdr:cNvCxnSpPr/>
      </xdr:nvCxnSpPr>
      <xdr:spPr>
        <a:xfrm>
          <a:off x="1320800" y="96465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152400</xdr:rowOff>
    </xdr:from>
    <xdr:to>
      <xdr:col>11</xdr:col>
      <xdr:colOff>60325</xdr:colOff>
      <xdr:row>55</xdr:row>
      <xdr:rowOff>82550</xdr:rowOff>
    </xdr:to>
    <xdr:sp macro="" textlink="">
      <xdr:nvSpPr>
        <xdr:cNvPr id="194" name="フローチャート: 判断 193"/>
        <xdr:cNvSpPr/>
      </xdr:nvSpPr>
      <xdr:spPr>
        <a:xfrm>
          <a:off x="2159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195" name="テキスト ボックス 194"/>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119743</xdr:rowOff>
    </xdr:from>
    <xdr:to>
      <xdr:col>6</xdr:col>
      <xdr:colOff>171450</xdr:colOff>
      <xdr:row>55</xdr:row>
      <xdr:rowOff>49893</xdr:rowOff>
    </xdr:to>
    <xdr:sp macro="" textlink="">
      <xdr:nvSpPr>
        <xdr:cNvPr id="196" name="フローチャート: 判断 195"/>
        <xdr:cNvSpPr/>
      </xdr:nvSpPr>
      <xdr:spPr>
        <a:xfrm>
          <a:off x="1270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60070</xdr:rowOff>
    </xdr:from>
    <xdr:ext cx="762000" cy="259045"/>
    <xdr:sp macro="" textlink="">
      <xdr:nvSpPr>
        <xdr:cNvPr id="197" name="テキスト ボックス 196"/>
        <xdr:cNvSpPr txBox="1"/>
      </xdr:nvSpPr>
      <xdr:spPr>
        <a:xfrm>
          <a:off x="939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146957</xdr:rowOff>
    </xdr:from>
    <xdr:to>
      <xdr:col>24</xdr:col>
      <xdr:colOff>76200</xdr:colOff>
      <xdr:row>57</xdr:row>
      <xdr:rowOff>77107</xdr:rowOff>
    </xdr:to>
    <xdr:sp macro="" textlink="">
      <xdr:nvSpPr>
        <xdr:cNvPr id="203" name="楕円 202"/>
        <xdr:cNvSpPr/>
      </xdr:nvSpPr>
      <xdr:spPr>
        <a:xfrm>
          <a:off x="47752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119034</xdr:rowOff>
    </xdr:from>
    <xdr:ext cx="762000" cy="259045"/>
    <xdr:sp macro="" textlink="">
      <xdr:nvSpPr>
        <xdr:cNvPr id="204" name="扶助費該当値テキスト"/>
        <xdr:cNvSpPr txBox="1"/>
      </xdr:nvSpPr>
      <xdr:spPr>
        <a:xfrm>
          <a:off x="4914900" y="972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168728</xdr:rowOff>
    </xdr:from>
    <xdr:to>
      <xdr:col>20</xdr:col>
      <xdr:colOff>38100</xdr:colOff>
      <xdr:row>57</xdr:row>
      <xdr:rowOff>98878</xdr:rowOff>
    </xdr:to>
    <xdr:sp macro="" textlink="">
      <xdr:nvSpPr>
        <xdr:cNvPr id="205" name="楕円 204"/>
        <xdr:cNvSpPr/>
      </xdr:nvSpPr>
      <xdr:spPr>
        <a:xfrm>
          <a:off x="3937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83655</xdr:rowOff>
    </xdr:from>
    <xdr:ext cx="736600" cy="259045"/>
    <xdr:sp macro="" textlink="">
      <xdr:nvSpPr>
        <xdr:cNvPr id="206" name="テキスト ボックス 205"/>
        <xdr:cNvSpPr txBox="1"/>
      </xdr:nvSpPr>
      <xdr:spPr>
        <a:xfrm>
          <a:off x="3606800" y="985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146957</xdr:rowOff>
    </xdr:from>
    <xdr:to>
      <xdr:col>15</xdr:col>
      <xdr:colOff>149225</xdr:colOff>
      <xdr:row>57</xdr:row>
      <xdr:rowOff>77107</xdr:rowOff>
    </xdr:to>
    <xdr:sp macro="" textlink="">
      <xdr:nvSpPr>
        <xdr:cNvPr id="207" name="楕円 206"/>
        <xdr:cNvSpPr/>
      </xdr:nvSpPr>
      <xdr:spPr>
        <a:xfrm>
          <a:off x="3048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61884</xdr:rowOff>
    </xdr:from>
    <xdr:ext cx="762000" cy="259045"/>
    <xdr:sp macro="" textlink="">
      <xdr:nvSpPr>
        <xdr:cNvPr id="208" name="テキスト ボックス 207"/>
        <xdr:cNvSpPr txBox="1"/>
      </xdr:nvSpPr>
      <xdr:spPr>
        <a:xfrm>
          <a:off x="2717800" y="98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59872</xdr:rowOff>
    </xdr:from>
    <xdr:to>
      <xdr:col>11</xdr:col>
      <xdr:colOff>60325</xdr:colOff>
      <xdr:row>56</xdr:row>
      <xdr:rowOff>161472</xdr:rowOff>
    </xdr:to>
    <xdr:sp macro="" textlink="">
      <xdr:nvSpPr>
        <xdr:cNvPr id="209" name="楕円 208"/>
        <xdr:cNvSpPr/>
      </xdr:nvSpPr>
      <xdr:spPr>
        <a:xfrm>
          <a:off x="2159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210" name="テキスト ボックス 209"/>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166007</xdr:rowOff>
    </xdr:from>
    <xdr:to>
      <xdr:col>6</xdr:col>
      <xdr:colOff>171450</xdr:colOff>
      <xdr:row>56</xdr:row>
      <xdr:rowOff>96157</xdr:rowOff>
    </xdr:to>
    <xdr:sp macro="" textlink="">
      <xdr:nvSpPr>
        <xdr:cNvPr id="211" name="楕円 210"/>
        <xdr:cNvSpPr/>
      </xdr:nvSpPr>
      <xdr:spPr>
        <a:xfrm>
          <a:off x="1270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80934</xdr:rowOff>
    </xdr:from>
    <xdr:ext cx="762000" cy="259045"/>
    <xdr:sp macro="" textlink="">
      <xdr:nvSpPr>
        <xdr:cNvPr id="212" name="テキスト ボックス 211"/>
        <xdr:cNvSpPr txBox="1"/>
      </xdr:nvSpPr>
      <xdr:spPr>
        <a:xfrm>
          <a:off x="939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全国平均及び三重県平均を上回っており、高い水準となっているのは、介護保険事業会計（紀南介護保険広域連合への負担）、下水道事業会計（法非適）への繰出金の割合が高いことが主な要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今後、下水道事業などの各事業会計における経費を節減し、普通会計の負担を減らしていくよう努める。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24130</xdr:rowOff>
    </xdr:from>
    <xdr:to>
      <xdr:col>82</xdr:col>
      <xdr:colOff>107950</xdr:colOff>
      <xdr:row>61</xdr:row>
      <xdr:rowOff>69850</xdr:rowOff>
    </xdr:to>
    <xdr:cxnSp macro="">
      <xdr:nvCxnSpPr>
        <xdr:cNvPr id="235" name="直線コネクタ 234"/>
        <xdr:cNvCxnSpPr/>
      </xdr:nvCxnSpPr>
      <xdr:spPr>
        <a:xfrm flipV="1">
          <a:off x="16510000" y="928243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36"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37" name="直線コネクタ 236"/>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110507</xdr:rowOff>
    </xdr:from>
    <xdr:ext cx="762000" cy="259045"/>
    <xdr:sp macro="" textlink="">
      <xdr:nvSpPr>
        <xdr:cNvPr id="238" name="その他最大値テキスト"/>
        <xdr:cNvSpPr txBox="1"/>
      </xdr:nvSpPr>
      <xdr:spPr>
        <a:xfrm>
          <a:off x="16598900" y="902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24130</xdr:rowOff>
    </xdr:from>
    <xdr:to>
      <xdr:col>82</xdr:col>
      <xdr:colOff>196850</xdr:colOff>
      <xdr:row>54</xdr:row>
      <xdr:rowOff>24130</xdr:rowOff>
    </xdr:to>
    <xdr:cxnSp macro="">
      <xdr:nvCxnSpPr>
        <xdr:cNvPr id="239" name="直線コネクタ 238"/>
        <xdr:cNvCxnSpPr/>
      </xdr:nvCxnSpPr>
      <xdr:spPr>
        <a:xfrm>
          <a:off x="16421100" y="928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46990</xdr:rowOff>
    </xdr:from>
    <xdr:to>
      <xdr:col>82</xdr:col>
      <xdr:colOff>107950</xdr:colOff>
      <xdr:row>59</xdr:row>
      <xdr:rowOff>46990</xdr:rowOff>
    </xdr:to>
    <xdr:cxnSp macro="">
      <xdr:nvCxnSpPr>
        <xdr:cNvPr id="240" name="直線コネクタ 239"/>
        <xdr:cNvCxnSpPr/>
      </xdr:nvCxnSpPr>
      <xdr:spPr>
        <a:xfrm>
          <a:off x="15671800" y="101625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167022</xdr:rowOff>
    </xdr:from>
    <xdr:ext cx="762000" cy="259045"/>
    <xdr:sp macro="" textlink="">
      <xdr:nvSpPr>
        <xdr:cNvPr id="241" name="その他平均値テキスト"/>
        <xdr:cNvSpPr txBox="1"/>
      </xdr:nvSpPr>
      <xdr:spPr>
        <a:xfrm>
          <a:off x="16598900" y="9768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150495</xdr:rowOff>
    </xdr:from>
    <xdr:to>
      <xdr:col>82</xdr:col>
      <xdr:colOff>158750</xdr:colOff>
      <xdr:row>58</xdr:row>
      <xdr:rowOff>80645</xdr:rowOff>
    </xdr:to>
    <xdr:sp macro="" textlink="">
      <xdr:nvSpPr>
        <xdr:cNvPr id="242" name="フローチャート: 判断 241"/>
        <xdr:cNvSpPr/>
      </xdr:nvSpPr>
      <xdr:spPr>
        <a:xfrm>
          <a:off x="16459200" y="992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46990</xdr:rowOff>
    </xdr:from>
    <xdr:to>
      <xdr:col>78</xdr:col>
      <xdr:colOff>69850</xdr:colOff>
      <xdr:row>60</xdr:row>
      <xdr:rowOff>1270</xdr:rowOff>
    </xdr:to>
    <xdr:cxnSp macro="">
      <xdr:nvCxnSpPr>
        <xdr:cNvPr id="243" name="直線コネクタ 242"/>
        <xdr:cNvCxnSpPr/>
      </xdr:nvCxnSpPr>
      <xdr:spPr>
        <a:xfrm flipV="1">
          <a:off x="14782800" y="1016254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156210</xdr:rowOff>
    </xdr:from>
    <xdr:to>
      <xdr:col>78</xdr:col>
      <xdr:colOff>120650</xdr:colOff>
      <xdr:row>58</xdr:row>
      <xdr:rowOff>86360</xdr:rowOff>
    </xdr:to>
    <xdr:sp macro="" textlink="">
      <xdr:nvSpPr>
        <xdr:cNvPr id="244" name="フローチャート: 判断 243"/>
        <xdr:cNvSpPr/>
      </xdr:nvSpPr>
      <xdr:spPr>
        <a:xfrm>
          <a:off x="15621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96537</xdr:rowOff>
    </xdr:from>
    <xdr:ext cx="736600" cy="259045"/>
    <xdr:sp macro="" textlink="">
      <xdr:nvSpPr>
        <xdr:cNvPr id="245" name="テキスト ボックス 244"/>
        <xdr:cNvSpPr txBox="1"/>
      </xdr:nvSpPr>
      <xdr:spPr>
        <a:xfrm>
          <a:off x="15290800" y="969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1270</xdr:rowOff>
    </xdr:from>
    <xdr:to>
      <xdr:col>73</xdr:col>
      <xdr:colOff>180975</xdr:colOff>
      <xdr:row>60</xdr:row>
      <xdr:rowOff>1270</xdr:rowOff>
    </xdr:to>
    <xdr:cxnSp macro="">
      <xdr:nvCxnSpPr>
        <xdr:cNvPr id="246" name="直線コネクタ 245"/>
        <xdr:cNvCxnSpPr/>
      </xdr:nvCxnSpPr>
      <xdr:spPr>
        <a:xfrm>
          <a:off x="13893800" y="1011682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144780</xdr:rowOff>
    </xdr:from>
    <xdr:to>
      <xdr:col>74</xdr:col>
      <xdr:colOff>31750</xdr:colOff>
      <xdr:row>58</xdr:row>
      <xdr:rowOff>74930</xdr:rowOff>
    </xdr:to>
    <xdr:sp macro="" textlink="">
      <xdr:nvSpPr>
        <xdr:cNvPr id="247" name="フローチャート: 判断 246"/>
        <xdr:cNvSpPr/>
      </xdr:nvSpPr>
      <xdr:spPr>
        <a:xfrm>
          <a:off x="14732000" y="99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85107</xdr:rowOff>
    </xdr:from>
    <xdr:ext cx="762000" cy="259045"/>
    <xdr:sp macro="" textlink="">
      <xdr:nvSpPr>
        <xdr:cNvPr id="248" name="テキスト ボックス 247"/>
        <xdr:cNvSpPr txBox="1"/>
      </xdr:nvSpPr>
      <xdr:spPr>
        <a:xfrm>
          <a:off x="14401800" y="968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1270</xdr:rowOff>
    </xdr:from>
    <xdr:to>
      <xdr:col>69</xdr:col>
      <xdr:colOff>92075</xdr:colOff>
      <xdr:row>59</xdr:row>
      <xdr:rowOff>29845</xdr:rowOff>
    </xdr:to>
    <xdr:cxnSp macro="">
      <xdr:nvCxnSpPr>
        <xdr:cNvPr id="249" name="直線コネクタ 248"/>
        <xdr:cNvCxnSpPr/>
      </xdr:nvCxnSpPr>
      <xdr:spPr>
        <a:xfrm flipV="1">
          <a:off x="13004800" y="101168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121920</xdr:rowOff>
    </xdr:from>
    <xdr:to>
      <xdr:col>69</xdr:col>
      <xdr:colOff>142875</xdr:colOff>
      <xdr:row>58</xdr:row>
      <xdr:rowOff>52070</xdr:rowOff>
    </xdr:to>
    <xdr:sp macro="" textlink="">
      <xdr:nvSpPr>
        <xdr:cNvPr id="250" name="フローチャート: 判断 249"/>
        <xdr:cNvSpPr/>
      </xdr:nvSpPr>
      <xdr:spPr>
        <a:xfrm>
          <a:off x="13843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62247</xdr:rowOff>
    </xdr:from>
    <xdr:ext cx="762000" cy="259045"/>
    <xdr:sp macro="" textlink="">
      <xdr:nvSpPr>
        <xdr:cNvPr id="251" name="テキスト ボックス 250"/>
        <xdr:cNvSpPr txBox="1"/>
      </xdr:nvSpPr>
      <xdr:spPr>
        <a:xfrm>
          <a:off x="13512800" y="966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121920</xdr:rowOff>
    </xdr:from>
    <xdr:to>
      <xdr:col>65</xdr:col>
      <xdr:colOff>53975</xdr:colOff>
      <xdr:row>58</xdr:row>
      <xdr:rowOff>52070</xdr:rowOff>
    </xdr:to>
    <xdr:sp macro="" textlink="">
      <xdr:nvSpPr>
        <xdr:cNvPr id="252" name="フローチャート: 判断 251"/>
        <xdr:cNvSpPr/>
      </xdr:nvSpPr>
      <xdr:spPr>
        <a:xfrm>
          <a:off x="12954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62247</xdr:rowOff>
    </xdr:from>
    <xdr:ext cx="762000" cy="259045"/>
    <xdr:sp macro="" textlink="">
      <xdr:nvSpPr>
        <xdr:cNvPr id="253" name="テキスト ボックス 252"/>
        <xdr:cNvSpPr txBox="1"/>
      </xdr:nvSpPr>
      <xdr:spPr>
        <a:xfrm>
          <a:off x="12623800" y="966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167640</xdr:rowOff>
    </xdr:from>
    <xdr:to>
      <xdr:col>82</xdr:col>
      <xdr:colOff>158750</xdr:colOff>
      <xdr:row>59</xdr:row>
      <xdr:rowOff>97790</xdr:rowOff>
    </xdr:to>
    <xdr:sp macro="" textlink="">
      <xdr:nvSpPr>
        <xdr:cNvPr id="259" name="楕円 258"/>
        <xdr:cNvSpPr/>
      </xdr:nvSpPr>
      <xdr:spPr>
        <a:xfrm>
          <a:off x="164592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139717</xdr:rowOff>
    </xdr:from>
    <xdr:ext cx="762000" cy="259045"/>
    <xdr:sp macro="" textlink="">
      <xdr:nvSpPr>
        <xdr:cNvPr id="260" name="その他該当値テキスト"/>
        <xdr:cNvSpPr txBox="1"/>
      </xdr:nvSpPr>
      <xdr:spPr>
        <a:xfrm>
          <a:off x="165989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167640</xdr:rowOff>
    </xdr:from>
    <xdr:to>
      <xdr:col>78</xdr:col>
      <xdr:colOff>120650</xdr:colOff>
      <xdr:row>59</xdr:row>
      <xdr:rowOff>97790</xdr:rowOff>
    </xdr:to>
    <xdr:sp macro="" textlink="">
      <xdr:nvSpPr>
        <xdr:cNvPr id="261" name="楕円 260"/>
        <xdr:cNvSpPr/>
      </xdr:nvSpPr>
      <xdr:spPr>
        <a:xfrm>
          <a:off x="15621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82567</xdr:rowOff>
    </xdr:from>
    <xdr:ext cx="736600" cy="259045"/>
    <xdr:sp macro="" textlink="">
      <xdr:nvSpPr>
        <xdr:cNvPr id="262" name="テキスト ボックス 261"/>
        <xdr:cNvSpPr txBox="1"/>
      </xdr:nvSpPr>
      <xdr:spPr>
        <a:xfrm>
          <a:off x="15290800" y="1019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121920</xdr:rowOff>
    </xdr:from>
    <xdr:to>
      <xdr:col>74</xdr:col>
      <xdr:colOff>31750</xdr:colOff>
      <xdr:row>60</xdr:row>
      <xdr:rowOff>52070</xdr:rowOff>
    </xdr:to>
    <xdr:sp macro="" textlink="">
      <xdr:nvSpPr>
        <xdr:cNvPr id="263" name="楕円 262"/>
        <xdr:cNvSpPr/>
      </xdr:nvSpPr>
      <xdr:spPr>
        <a:xfrm>
          <a:off x="14732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36847</xdr:rowOff>
    </xdr:from>
    <xdr:ext cx="762000" cy="259045"/>
    <xdr:sp macro="" textlink="">
      <xdr:nvSpPr>
        <xdr:cNvPr id="264" name="テキスト ボックス 263"/>
        <xdr:cNvSpPr txBox="1"/>
      </xdr:nvSpPr>
      <xdr:spPr>
        <a:xfrm>
          <a:off x="14401800" y="1032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121920</xdr:rowOff>
    </xdr:from>
    <xdr:to>
      <xdr:col>69</xdr:col>
      <xdr:colOff>142875</xdr:colOff>
      <xdr:row>59</xdr:row>
      <xdr:rowOff>52070</xdr:rowOff>
    </xdr:to>
    <xdr:sp macro="" textlink="">
      <xdr:nvSpPr>
        <xdr:cNvPr id="265" name="楕円 264"/>
        <xdr:cNvSpPr/>
      </xdr:nvSpPr>
      <xdr:spPr>
        <a:xfrm>
          <a:off x="13843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36847</xdr:rowOff>
    </xdr:from>
    <xdr:ext cx="762000" cy="259045"/>
    <xdr:sp macro="" textlink="">
      <xdr:nvSpPr>
        <xdr:cNvPr id="266" name="テキスト ボックス 265"/>
        <xdr:cNvSpPr txBox="1"/>
      </xdr:nvSpPr>
      <xdr:spPr>
        <a:xfrm>
          <a:off x="13512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150495</xdr:rowOff>
    </xdr:from>
    <xdr:to>
      <xdr:col>65</xdr:col>
      <xdr:colOff>53975</xdr:colOff>
      <xdr:row>59</xdr:row>
      <xdr:rowOff>80645</xdr:rowOff>
    </xdr:to>
    <xdr:sp macro="" textlink="">
      <xdr:nvSpPr>
        <xdr:cNvPr id="267" name="楕円 266"/>
        <xdr:cNvSpPr/>
      </xdr:nvSpPr>
      <xdr:spPr>
        <a:xfrm>
          <a:off x="12954000" y="1009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65422</xdr:rowOff>
    </xdr:from>
    <xdr:ext cx="762000" cy="259045"/>
    <xdr:sp macro="" textlink="">
      <xdr:nvSpPr>
        <xdr:cNvPr id="268" name="テキスト ボックス 267"/>
        <xdr:cNvSpPr txBox="1"/>
      </xdr:nvSpPr>
      <xdr:spPr>
        <a:xfrm>
          <a:off x="12623800" y="1018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商工事業に係る補助金が増加したため、昨年度より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類似団体平均、全国平均及び三重県平均より高い水準となっているのは、紀南病院組合、熊野市消防本部（常備消防）への負担金が多額となっているためである。今後も構成市町として適正な負担に努める。</a:t>
          </a: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40</xdr:row>
      <xdr:rowOff>131572</xdr:rowOff>
    </xdr:to>
    <xdr:cxnSp macro="">
      <xdr:nvCxnSpPr>
        <xdr:cNvPr id="293" name="直線コネクタ 292"/>
        <xdr:cNvCxnSpPr/>
      </xdr:nvCxnSpPr>
      <xdr:spPr>
        <a:xfrm flipV="1">
          <a:off x="16510000" y="5883148"/>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294" name="補助費等最小値テキスト"/>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295" name="直線コネクタ 294"/>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296" name="補助費等最大値テキスト"/>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297" name="直線コネクタ 296"/>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72136</xdr:rowOff>
    </xdr:from>
    <xdr:to>
      <xdr:col>82</xdr:col>
      <xdr:colOff>107950</xdr:colOff>
      <xdr:row>38</xdr:row>
      <xdr:rowOff>76708</xdr:rowOff>
    </xdr:to>
    <xdr:cxnSp macro="">
      <xdr:nvCxnSpPr>
        <xdr:cNvPr id="298" name="直線コネクタ 297"/>
        <xdr:cNvCxnSpPr/>
      </xdr:nvCxnSpPr>
      <xdr:spPr>
        <a:xfrm>
          <a:off x="15671800" y="658723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299" name="補助費等平均値テキスト"/>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0" name="フローチャート: 判断 299"/>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72136</xdr:rowOff>
    </xdr:from>
    <xdr:to>
      <xdr:col>78</xdr:col>
      <xdr:colOff>69850</xdr:colOff>
      <xdr:row>38</xdr:row>
      <xdr:rowOff>108712</xdr:rowOff>
    </xdr:to>
    <xdr:cxnSp macro="">
      <xdr:nvCxnSpPr>
        <xdr:cNvPr id="301" name="直線コネクタ 300"/>
        <xdr:cNvCxnSpPr/>
      </xdr:nvCxnSpPr>
      <xdr:spPr>
        <a:xfrm flipV="1">
          <a:off x="14782800" y="65872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2" name="フローチャート: 判断 301"/>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03" name="テキスト ボックス 302"/>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108712</xdr:rowOff>
    </xdr:from>
    <xdr:to>
      <xdr:col>73</xdr:col>
      <xdr:colOff>180975</xdr:colOff>
      <xdr:row>38</xdr:row>
      <xdr:rowOff>163576</xdr:rowOff>
    </xdr:to>
    <xdr:cxnSp macro="">
      <xdr:nvCxnSpPr>
        <xdr:cNvPr id="304" name="直線コネクタ 303"/>
        <xdr:cNvCxnSpPr/>
      </xdr:nvCxnSpPr>
      <xdr:spPr>
        <a:xfrm flipV="1">
          <a:off x="13893800" y="662381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05" name="フローチャート: 判断 304"/>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06" name="テキスト ボックス 305"/>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163576</xdr:rowOff>
    </xdr:from>
    <xdr:to>
      <xdr:col>69</xdr:col>
      <xdr:colOff>92075</xdr:colOff>
      <xdr:row>39</xdr:row>
      <xdr:rowOff>37846</xdr:rowOff>
    </xdr:to>
    <xdr:cxnSp macro="">
      <xdr:nvCxnSpPr>
        <xdr:cNvPr id="307" name="直線コネクタ 306"/>
        <xdr:cNvCxnSpPr/>
      </xdr:nvCxnSpPr>
      <xdr:spPr>
        <a:xfrm flipV="1">
          <a:off x="13004800" y="66786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08" name="フローチャート: 判断 307"/>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80535</xdr:rowOff>
    </xdr:from>
    <xdr:ext cx="762000" cy="259045"/>
    <xdr:sp macro="" textlink="">
      <xdr:nvSpPr>
        <xdr:cNvPr id="309" name="テキスト ボックス 308"/>
        <xdr:cNvSpPr txBox="1"/>
      </xdr:nvSpPr>
      <xdr:spPr>
        <a:xfrm>
          <a:off x="13512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0" name="フローチャート: 判断 309"/>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11" name="テキスト ボックス 310"/>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25908</xdr:rowOff>
    </xdr:from>
    <xdr:to>
      <xdr:col>82</xdr:col>
      <xdr:colOff>158750</xdr:colOff>
      <xdr:row>38</xdr:row>
      <xdr:rowOff>127508</xdr:rowOff>
    </xdr:to>
    <xdr:sp macro="" textlink="">
      <xdr:nvSpPr>
        <xdr:cNvPr id="317" name="楕円 316"/>
        <xdr:cNvSpPr/>
      </xdr:nvSpPr>
      <xdr:spPr>
        <a:xfrm>
          <a:off x="164592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169435</xdr:rowOff>
    </xdr:from>
    <xdr:ext cx="762000" cy="259045"/>
    <xdr:sp macro="" textlink="">
      <xdr:nvSpPr>
        <xdr:cNvPr id="318" name="補助費等該当値テキスト"/>
        <xdr:cNvSpPr txBox="1"/>
      </xdr:nvSpPr>
      <xdr:spPr>
        <a:xfrm>
          <a:off x="165989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21336</xdr:rowOff>
    </xdr:from>
    <xdr:to>
      <xdr:col>78</xdr:col>
      <xdr:colOff>120650</xdr:colOff>
      <xdr:row>38</xdr:row>
      <xdr:rowOff>122936</xdr:rowOff>
    </xdr:to>
    <xdr:sp macro="" textlink="">
      <xdr:nvSpPr>
        <xdr:cNvPr id="319" name="楕円 318"/>
        <xdr:cNvSpPr/>
      </xdr:nvSpPr>
      <xdr:spPr>
        <a:xfrm>
          <a:off x="15621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107713</xdr:rowOff>
    </xdr:from>
    <xdr:ext cx="736600" cy="259045"/>
    <xdr:sp macro="" textlink="">
      <xdr:nvSpPr>
        <xdr:cNvPr id="320" name="テキスト ボックス 319"/>
        <xdr:cNvSpPr txBox="1"/>
      </xdr:nvSpPr>
      <xdr:spPr>
        <a:xfrm>
          <a:off x="15290800" y="6622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57912</xdr:rowOff>
    </xdr:from>
    <xdr:to>
      <xdr:col>74</xdr:col>
      <xdr:colOff>31750</xdr:colOff>
      <xdr:row>38</xdr:row>
      <xdr:rowOff>159512</xdr:rowOff>
    </xdr:to>
    <xdr:sp macro="" textlink="">
      <xdr:nvSpPr>
        <xdr:cNvPr id="321" name="楕円 320"/>
        <xdr:cNvSpPr/>
      </xdr:nvSpPr>
      <xdr:spPr>
        <a:xfrm>
          <a:off x="14732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144289</xdr:rowOff>
    </xdr:from>
    <xdr:ext cx="762000" cy="259045"/>
    <xdr:sp macro="" textlink="">
      <xdr:nvSpPr>
        <xdr:cNvPr id="322" name="テキスト ボックス 321"/>
        <xdr:cNvSpPr txBox="1"/>
      </xdr:nvSpPr>
      <xdr:spPr>
        <a:xfrm>
          <a:off x="14401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112776</xdr:rowOff>
    </xdr:from>
    <xdr:to>
      <xdr:col>69</xdr:col>
      <xdr:colOff>142875</xdr:colOff>
      <xdr:row>39</xdr:row>
      <xdr:rowOff>42926</xdr:rowOff>
    </xdr:to>
    <xdr:sp macro="" textlink="">
      <xdr:nvSpPr>
        <xdr:cNvPr id="323" name="楕円 322"/>
        <xdr:cNvSpPr/>
      </xdr:nvSpPr>
      <xdr:spPr>
        <a:xfrm>
          <a:off x="13843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27703</xdr:rowOff>
    </xdr:from>
    <xdr:ext cx="762000" cy="259045"/>
    <xdr:sp macro="" textlink="">
      <xdr:nvSpPr>
        <xdr:cNvPr id="324" name="テキスト ボックス 323"/>
        <xdr:cNvSpPr txBox="1"/>
      </xdr:nvSpPr>
      <xdr:spPr>
        <a:xfrm>
          <a:off x="135128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158496</xdr:rowOff>
    </xdr:from>
    <xdr:to>
      <xdr:col>65</xdr:col>
      <xdr:colOff>53975</xdr:colOff>
      <xdr:row>39</xdr:row>
      <xdr:rowOff>88646</xdr:rowOff>
    </xdr:to>
    <xdr:sp macro="" textlink="">
      <xdr:nvSpPr>
        <xdr:cNvPr id="325" name="楕円 324"/>
        <xdr:cNvSpPr/>
      </xdr:nvSpPr>
      <xdr:spPr>
        <a:xfrm>
          <a:off x="12954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73423</xdr:rowOff>
    </xdr:from>
    <xdr:ext cx="762000" cy="259045"/>
    <xdr:sp macro="" textlink="">
      <xdr:nvSpPr>
        <xdr:cNvPr id="326" name="テキスト ボックス 325"/>
        <xdr:cNvSpPr txBox="1"/>
      </xdr:nvSpPr>
      <xdr:spPr>
        <a:xfrm>
          <a:off x="126238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緊急防災・減災事業債などの償還額が増となったことから、昨年度より、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類似団体平均及び全国平均は下回っているが、事業内容等の精査を行い、起債に大きく依存することのないよう、より健全な財政運営に努める。</a:t>
          </a: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1" name="直線コネクタ 34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2" name="テキスト ボックス 34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3" name="直線コネクタ 34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4" name="テキスト ボックス 34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5" name="直線コネクタ 34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6" name="テキスト ボックス 34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7" name="直線コネクタ 34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48" name="テキスト ボックス 34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152146</xdr:rowOff>
    </xdr:to>
    <xdr:cxnSp macro="">
      <xdr:nvCxnSpPr>
        <xdr:cNvPr id="351" name="直線コネクタ 350"/>
        <xdr:cNvCxnSpPr/>
      </xdr:nvCxnSpPr>
      <xdr:spPr>
        <a:xfrm flipV="1">
          <a:off x="4826000" y="1258570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52" name="公債費最小値テキスト"/>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53" name="直線コネクタ 352"/>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54"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55" name="直線コネクタ 354"/>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65278</xdr:rowOff>
    </xdr:from>
    <xdr:to>
      <xdr:col>24</xdr:col>
      <xdr:colOff>25400</xdr:colOff>
      <xdr:row>77</xdr:row>
      <xdr:rowOff>129287</xdr:rowOff>
    </xdr:to>
    <xdr:cxnSp macro="">
      <xdr:nvCxnSpPr>
        <xdr:cNvPr id="356" name="直線コネクタ 355"/>
        <xdr:cNvCxnSpPr/>
      </xdr:nvCxnSpPr>
      <xdr:spPr>
        <a:xfrm>
          <a:off x="3987800" y="13266928"/>
          <a:ext cx="8382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160290</xdr:rowOff>
    </xdr:from>
    <xdr:ext cx="762000" cy="259045"/>
    <xdr:sp macro="" textlink="">
      <xdr:nvSpPr>
        <xdr:cNvPr id="357" name="公債費平均値テキスト"/>
        <xdr:cNvSpPr txBox="1"/>
      </xdr:nvSpPr>
      <xdr:spPr>
        <a:xfrm>
          <a:off x="4914900" y="13361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xdr:rowOff>
    </xdr:from>
    <xdr:to>
      <xdr:col>24</xdr:col>
      <xdr:colOff>76200</xdr:colOff>
      <xdr:row>78</xdr:row>
      <xdr:rowOff>118363</xdr:rowOff>
    </xdr:to>
    <xdr:sp macro="" textlink="">
      <xdr:nvSpPr>
        <xdr:cNvPr id="358" name="フローチャート: 判断 357"/>
        <xdr:cNvSpPr/>
      </xdr:nvSpPr>
      <xdr:spPr>
        <a:xfrm>
          <a:off x="4775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163576</xdr:rowOff>
    </xdr:from>
    <xdr:to>
      <xdr:col>19</xdr:col>
      <xdr:colOff>187325</xdr:colOff>
      <xdr:row>77</xdr:row>
      <xdr:rowOff>65278</xdr:rowOff>
    </xdr:to>
    <xdr:cxnSp macro="">
      <xdr:nvCxnSpPr>
        <xdr:cNvPr id="359" name="直線コネクタ 358"/>
        <xdr:cNvCxnSpPr/>
      </xdr:nvCxnSpPr>
      <xdr:spPr>
        <a:xfrm>
          <a:off x="3098800" y="1319377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30480</xdr:rowOff>
    </xdr:from>
    <xdr:to>
      <xdr:col>20</xdr:col>
      <xdr:colOff>38100</xdr:colOff>
      <xdr:row>78</xdr:row>
      <xdr:rowOff>132080</xdr:rowOff>
    </xdr:to>
    <xdr:sp macro="" textlink="">
      <xdr:nvSpPr>
        <xdr:cNvPr id="360" name="フローチャート: 判断 359"/>
        <xdr:cNvSpPr/>
      </xdr:nvSpPr>
      <xdr:spPr>
        <a:xfrm>
          <a:off x="3937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116857</xdr:rowOff>
    </xdr:from>
    <xdr:ext cx="736600" cy="259045"/>
    <xdr:sp macro="" textlink="">
      <xdr:nvSpPr>
        <xdr:cNvPr id="361" name="テキスト ボックス 360"/>
        <xdr:cNvSpPr txBox="1"/>
      </xdr:nvSpPr>
      <xdr:spPr>
        <a:xfrm>
          <a:off x="3606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163576</xdr:rowOff>
    </xdr:from>
    <xdr:to>
      <xdr:col>15</xdr:col>
      <xdr:colOff>98425</xdr:colOff>
      <xdr:row>77</xdr:row>
      <xdr:rowOff>5842</xdr:rowOff>
    </xdr:to>
    <xdr:cxnSp macro="">
      <xdr:nvCxnSpPr>
        <xdr:cNvPr id="362" name="直線コネクタ 361"/>
        <xdr:cNvCxnSpPr/>
      </xdr:nvCxnSpPr>
      <xdr:spPr>
        <a:xfrm flipV="1">
          <a:off x="2209800" y="131937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21337</xdr:rowOff>
    </xdr:from>
    <xdr:to>
      <xdr:col>15</xdr:col>
      <xdr:colOff>149225</xdr:colOff>
      <xdr:row>78</xdr:row>
      <xdr:rowOff>122937</xdr:rowOff>
    </xdr:to>
    <xdr:sp macro="" textlink="">
      <xdr:nvSpPr>
        <xdr:cNvPr id="363" name="フローチャート: 判断 362"/>
        <xdr:cNvSpPr/>
      </xdr:nvSpPr>
      <xdr:spPr>
        <a:xfrm>
          <a:off x="3048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107714</xdr:rowOff>
    </xdr:from>
    <xdr:ext cx="762000" cy="259045"/>
    <xdr:sp macro="" textlink="">
      <xdr:nvSpPr>
        <xdr:cNvPr id="364" name="テキスト ボックス 363"/>
        <xdr:cNvSpPr txBox="1"/>
      </xdr:nvSpPr>
      <xdr:spPr>
        <a:xfrm>
          <a:off x="2717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5842</xdr:rowOff>
    </xdr:from>
    <xdr:to>
      <xdr:col>11</xdr:col>
      <xdr:colOff>9525</xdr:colOff>
      <xdr:row>77</xdr:row>
      <xdr:rowOff>14987</xdr:rowOff>
    </xdr:to>
    <xdr:cxnSp macro="">
      <xdr:nvCxnSpPr>
        <xdr:cNvPr id="365" name="直線コネクタ 364"/>
        <xdr:cNvCxnSpPr/>
      </xdr:nvCxnSpPr>
      <xdr:spPr>
        <a:xfrm flipV="1">
          <a:off x="1320800" y="1320749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169926</xdr:rowOff>
    </xdr:from>
    <xdr:to>
      <xdr:col>11</xdr:col>
      <xdr:colOff>60325</xdr:colOff>
      <xdr:row>78</xdr:row>
      <xdr:rowOff>100076</xdr:rowOff>
    </xdr:to>
    <xdr:sp macro="" textlink="">
      <xdr:nvSpPr>
        <xdr:cNvPr id="366" name="フローチャート: 判断 365"/>
        <xdr:cNvSpPr/>
      </xdr:nvSpPr>
      <xdr:spPr>
        <a:xfrm>
          <a:off x="2159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84853</xdr:rowOff>
    </xdr:from>
    <xdr:ext cx="762000" cy="259045"/>
    <xdr:sp macro="" textlink="">
      <xdr:nvSpPr>
        <xdr:cNvPr id="367" name="テキスト ボックス 366"/>
        <xdr:cNvSpPr txBox="1"/>
      </xdr:nvSpPr>
      <xdr:spPr>
        <a:xfrm>
          <a:off x="1828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160782</xdr:rowOff>
    </xdr:from>
    <xdr:to>
      <xdr:col>6</xdr:col>
      <xdr:colOff>171450</xdr:colOff>
      <xdr:row>78</xdr:row>
      <xdr:rowOff>90932</xdr:rowOff>
    </xdr:to>
    <xdr:sp macro="" textlink="">
      <xdr:nvSpPr>
        <xdr:cNvPr id="368" name="フローチャート: 判断 367"/>
        <xdr:cNvSpPr/>
      </xdr:nvSpPr>
      <xdr:spPr>
        <a:xfrm>
          <a:off x="1270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75709</xdr:rowOff>
    </xdr:from>
    <xdr:ext cx="762000" cy="259045"/>
    <xdr:sp macro="" textlink="">
      <xdr:nvSpPr>
        <xdr:cNvPr id="369" name="テキスト ボックス 368"/>
        <xdr:cNvSpPr txBox="1"/>
      </xdr:nvSpPr>
      <xdr:spPr>
        <a:xfrm>
          <a:off x="939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78487</xdr:rowOff>
    </xdr:from>
    <xdr:to>
      <xdr:col>24</xdr:col>
      <xdr:colOff>76200</xdr:colOff>
      <xdr:row>78</xdr:row>
      <xdr:rowOff>8637</xdr:rowOff>
    </xdr:to>
    <xdr:sp macro="" textlink="">
      <xdr:nvSpPr>
        <xdr:cNvPr id="375" name="楕円 374"/>
        <xdr:cNvSpPr/>
      </xdr:nvSpPr>
      <xdr:spPr>
        <a:xfrm>
          <a:off x="47752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95014</xdr:rowOff>
    </xdr:from>
    <xdr:ext cx="762000" cy="259045"/>
    <xdr:sp macro="" textlink="">
      <xdr:nvSpPr>
        <xdr:cNvPr id="376" name="公債費該当値テキスト"/>
        <xdr:cNvSpPr txBox="1"/>
      </xdr:nvSpPr>
      <xdr:spPr>
        <a:xfrm>
          <a:off x="4914900" y="13125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14478</xdr:rowOff>
    </xdr:from>
    <xdr:to>
      <xdr:col>20</xdr:col>
      <xdr:colOff>38100</xdr:colOff>
      <xdr:row>77</xdr:row>
      <xdr:rowOff>116078</xdr:rowOff>
    </xdr:to>
    <xdr:sp macro="" textlink="">
      <xdr:nvSpPr>
        <xdr:cNvPr id="377" name="楕円 376"/>
        <xdr:cNvSpPr/>
      </xdr:nvSpPr>
      <xdr:spPr>
        <a:xfrm>
          <a:off x="3937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126255</xdr:rowOff>
    </xdr:from>
    <xdr:ext cx="736600" cy="259045"/>
    <xdr:sp macro="" textlink="">
      <xdr:nvSpPr>
        <xdr:cNvPr id="378" name="テキスト ボックス 377"/>
        <xdr:cNvSpPr txBox="1"/>
      </xdr:nvSpPr>
      <xdr:spPr>
        <a:xfrm>
          <a:off x="3606800" y="1298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112776</xdr:rowOff>
    </xdr:from>
    <xdr:to>
      <xdr:col>15</xdr:col>
      <xdr:colOff>149225</xdr:colOff>
      <xdr:row>77</xdr:row>
      <xdr:rowOff>42926</xdr:rowOff>
    </xdr:to>
    <xdr:sp macro="" textlink="">
      <xdr:nvSpPr>
        <xdr:cNvPr id="379" name="楕円 378"/>
        <xdr:cNvSpPr/>
      </xdr:nvSpPr>
      <xdr:spPr>
        <a:xfrm>
          <a:off x="3048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53103</xdr:rowOff>
    </xdr:from>
    <xdr:ext cx="762000" cy="259045"/>
    <xdr:sp macro="" textlink="">
      <xdr:nvSpPr>
        <xdr:cNvPr id="380" name="テキスト ボックス 379"/>
        <xdr:cNvSpPr txBox="1"/>
      </xdr:nvSpPr>
      <xdr:spPr>
        <a:xfrm>
          <a:off x="2717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126492</xdr:rowOff>
    </xdr:from>
    <xdr:to>
      <xdr:col>11</xdr:col>
      <xdr:colOff>60325</xdr:colOff>
      <xdr:row>77</xdr:row>
      <xdr:rowOff>56642</xdr:rowOff>
    </xdr:to>
    <xdr:sp macro="" textlink="">
      <xdr:nvSpPr>
        <xdr:cNvPr id="381" name="楕円 380"/>
        <xdr:cNvSpPr/>
      </xdr:nvSpPr>
      <xdr:spPr>
        <a:xfrm>
          <a:off x="2159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66819</xdr:rowOff>
    </xdr:from>
    <xdr:ext cx="762000" cy="259045"/>
    <xdr:sp macro="" textlink="">
      <xdr:nvSpPr>
        <xdr:cNvPr id="382" name="テキスト ボックス 381"/>
        <xdr:cNvSpPr txBox="1"/>
      </xdr:nvSpPr>
      <xdr:spPr>
        <a:xfrm>
          <a:off x="1828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135637</xdr:rowOff>
    </xdr:from>
    <xdr:to>
      <xdr:col>6</xdr:col>
      <xdr:colOff>171450</xdr:colOff>
      <xdr:row>77</xdr:row>
      <xdr:rowOff>65787</xdr:rowOff>
    </xdr:to>
    <xdr:sp macro="" textlink="">
      <xdr:nvSpPr>
        <xdr:cNvPr id="383" name="楕円 382"/>
        <xdr:cNvSpPr/>
      </xdr:nvSpPr>
      <xdr:spPr>
        <a:xfrm>
          <a:off x="1270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75963</xdr:rowOff>
    </xdr:from>
    <xdr:ext cx="762000" cy="259045"/>
    <xdr:sp macro="" textlink="">
      <xdr:nvSpPr>
        <xdr:cNvPr id="384" name="テキスト ボックス 383"/>
        <xdr:cNvSpPr txBox="1"/>
      </xdr:nvSpPr>
      <xdr:spPr>
        <a:xfrm>
          <a:off x="939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ポイント減となっているものの、依然として、類似団体平均、全国平均及び三重県平均を上回っている。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特に補助費等（</a:t>
          </a:r>
          <a:r>
            <a:rPr kumimoji="1" lang="en-US" altLang="ja-JP" sz="1300">
              <a:latin typeface="ＭＳ Ｐゴシック" panose="020B0600070205080204" pitchFamily="50" charset="-128"/>
              <a:ea typeface="ＭＳ Ｐゴシック" panose="020B0600070205080204" pitchFamily="50" charset="-128"/>
            </a:rPr>
            <a:t>18.9%</a:t>
          </a:r>
          <a:r>
            <a:rPr kumimoji="1" lang="ja-JP" altLang="en-US" sz="1300">
              <a:latin typeface="ＭＳ Ｐゴシック" panose="020B0600070205080204" pitchFamily="50" charset="-128"/>
              <a:ea typeface="ＭＳ Ｐゴシック" panose="020B0600070205080204" pitchFamily="50" charset="-128"/>
            </a:rPr>
            <a:t>）とその他（１５．６％）の割合が高く、財政の硬直化が進んでいる。</a:t>
          </a:r>
        </a:p>
        <a:p>
          <a:r>
            <a:rPr kumimoji="1" lang="ja-JP" altLang="en-US" sz="1300">
              <a:latin typeface="ＭＳ Ｐゴシック" panose="020B0600070205080204" pitchFamily="50" charset="-128"/>
              <a:ea typeface="ＭＳ Ｐゴシック" panose="020B0600070205080204" pitchFamily="50" charset="-128"/>
            </a:rPr>
            <a:t>　今後は、広域団体への経費節減に向けての働きかけを進めるなど、行政コストの削減や財源の確保、事業・施策の見直しなどを図り、持続可能な財政運営を行う必要がある。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6" name="テキスト ボックス 39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77470</xdr:rowOff>
    </xdr:from>
    <xdr:to>
      <xdr:col>82</xdr:col>
      <xdr:colOff>107950</xdr:colOff>
      <xdr:row>80</xdr:row>
      <xdr:rowOff>146050</xdr:rowOff>
    </xdr:to>
    <xdr:cxnSp macro="">
      <xdr:nvCxnSpPr>
        <xdr:cNvPr id="412" name="直線コネクタ 411"/>
        <xdr:cNvCxnSpPr/>
      </xdr:nvCxnSpPr>
      <xdr:spPr>
        <a:xfrm flipV="1">
          <a:off x="16510000" y="125933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118127</xdr:rowOff>
    </xdr:from>
    <xdr:ext cx="762000" cy="259045"/>
    <xdr:sp macro="" textlink="">
      <xdr:nvSpPr>
        <xdr:cNvPr id="413"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146050</xdr:rowOff>
    </xdr:from>
    <xdr:to>
      <xdr:col>82</xdr:col>
      <xdr:colOff>196850</xdr:colOff>
      <xdr:row>80</xdr:row>
      <xdr:rowOff>146050</xdr:rowOff>
    </xdr:to>
    <xdr:cxnSp macro="">
      <xdr:nvCxnSpPr>
        <xdr:cNvPr id="414" name="直線コネクタ 413"/>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163847</xdr:rowOff>
    </xdr:from>
    <xdr:ext cx="762000" cy="259045"/>
    <xdr:sp macro="" textlink="">
      <xdr:nvSpPr>
        <xdr:cNvPr id="415" name="公債費以外最大値テキスト"/>
        <xdr:cNvSpPr txBox="1"/>
      </xdr:nvSpPr>
      <xdr:spPr>
        <a:xfrm>
          <a:off x="16598900" y="1233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77470</xdr:rowOff>
    </xdr:from>
    <xdr:to>
      <xdr:col>82</xdr:col>
      <xdr:colOff>196850</xdr:colOff>
      <xdr:row>73</xdr:row>
      <xdr:rowOff>77470</xdr:rowOff>
    </xdr:to>
    <xdr:cxnSp macro="">
      <xdr:nvCxnSpPr>
        <xdr:cNvPr id="416" name="直線コネクタ 415"/>
        <xdr:cNvCxnSpPr/>
      </xdr:nvCxnSpPr>
      <xdr:spPr>
        <a:xfrm>
          <a:off x="16421100" y="12593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27939</xdr:rowOff>
    </xdr:from>
    <xdr:to>
      <xdr:col>82</xdr:col>
      <xdr:colOff>107950</xdr:colOff>
      <xdr:row>79</xdr:row>
      <xdr:rowOff>66039</xdr:rowOff>
    </xdr:to>
    <xdr:cxnSp macro="">
      <xdr:nvCxnSpPr>
        <xdr:cNvPr id="417" name="直線コネクタ 416"/>
        <xdr:cNvCxnSpPr/>
      </xdr:nvCxnSpPr>
      <xdr:spPr>
        <a:xfrm flipV="1">
          <a:off x="15671800" y="1357248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18" name="公債費以外平均値テキスト"/>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19" name="フローチャート: 判断 418"/>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66039</xdr:rowOff>
    </xdr:from>
    <xdr:to>
      <xdr:col>78</xdr:col>
      <xdr:colOff>69850</xdr:colOff>
      <xdr:row>80</xdr:row>
      <xdr:rowOff>16511</xdr:rowOff>
    </xdr:to>
    <xdr:cxnSp macro="">
      <xdr:nvCxnSpPr>
        <xdr:cNvPr id="420" name="直線コネクタ 419"/>
        <xdr:cNvCxnSpPr/>
      </xdr:nvCxnSpPr>
      <xdr:spPr>
        <a:xfrm flipV="1">
          <a:off x="14782800" y="13610589"/>
          <a:ext cx="889000" cy="12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148589</xdr:rowOff>
    </xdr:from>
    <xdr:to>
      <xdr:col>78</xdr:col>
      <xdr:colOff>120650</xdr:colOff>
      <xdr:row>77</xdr:row>
      <xdr:rowOff>78739</xdr:rowOff>
    </xdr:to>
    <xdr:sp macro="" textlink="">
      <xdr:nvSpPr>
        <xdr:cNvPr id="421" name="フローチャート: 判断 420"/>
        <xdr:cNvSpPr/>
      </xdr:nvSpPr>
      <xdr:spPr>
        <a:xfrm>
          <a:off x="15621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88916</xdr:rowOff>
    </xdr:from>
    <xdr:ext cx="736600" cy="259045"/>
    <xdr:sp macro="" textlink="">
      <xdr:nvSpPr>
        <xdr:cNvPr id="422" name="テキスト ボックス 421"/>
        <xdr:cNvSpPr txBox="1"/>
      </xdr:nvSpPr>
      <xdr:spPr>
        <a:xfrm>
          <a:off x="15290800" y="12947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138430</xdr:rowOff>
    </xdr:from>
    <xdr:to>
      <xdr:col>73</xdr:col>
      <xdr:colOff>180975</xdr:colOff>
      <xdr:row>80</xdr:row>
      <xdr:rowOff>16511</xdr:rowOff>
    </xdr:to>
    <xdr:cxnSp macro="">
      <xdr:nvCxnSpPr>
        <xdr:cNvPr id="423" name="直線コネクタ 422"/>
        <xdr:cNvCxnSpPr/>
      </xdr:nvCxnSpPr>
      <xdr:spPr>
        <a:xfrm>
          <a:off x="13893800" y="1368298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95250</xdr:rowOff>
    </xdr:from>
    <xdr:to>
      <xdr:col>74</xdr:col>
      <xdr:colOff>31750</xdr:colOff>
      <xdr:row>77</xdr:row>
      <xdr:rowOff>25400</xdr:rowOff>
    </xdr:to>
    <xdr:sp macro="" textlink="">
      <xdr:nvSpPr>
        <xdr:cNvPr id="424" name="フローチャート: 判断 423"/>
        <xdr:cNvSpPr/>
      </xdr:nvSpPr>
      <xdr:spPr>
        <a:xfrm>
          <a:off x="14732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35577</xdr:rowOff>
    </xdr:from>
    <xdr:ext cx="762000" cy="259045"/>
    <xdr:sp macro="" textlink="">
      <xdr:nvSpPr>
        <xdr:cNvPr id="425" name="テキスト ボックス 424"/>
        <xdr:cNvSpPr txBox="1"/>
      </xdr:nvSpPr>
      <xdr:spPr>
        <a:xfrm>
          <a:off x="14401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66039</xdr:rowOff>
    </xdr:from>
    <xdr:to>
      <xdr:col>69</xdr:col>
      <xdr:colOff>92075</xdr:colOff>
      <xdr:row>79</xdr:row>
      <xdr:rowOff>138430</xdr:rowOff>
    </xdr:to>
    <xdr:cxnSp macro="">
      <xdr:nvCxnSpPr>
        <xdr:cNvPr id="426" name="直線コネクタ 425"/>
        <xdr:cNvCxnSpPr/>
      </xdr:nvCxnSpPr>
      <xdr:spPr>
        <a:xfrm>
          <a:off x="13004800" y="1361058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45720</xdr:rowOff>
    </xdr:from>
    <xdr:to>
      <xdr:col>69</xdr:col>
      <xdr:colOff>142875</xdr:colOff>
      <xdr:row>76</xdr:row>
      <xdr:rowOff>147320</xdr:rowOff>
    </xdr:to>
    <xdr:sp macro="" textlink="">
      <xdr:nvSpPr>
        <xdr:cNvPr id="427" name="フローチャート: 判断 426"/>
        <xdr:cNvSpPr/>
      </xdr:nvSpPr>
      <xdr:spPr>
        <a:xfrm>
          <a:off x="13843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157497</xdr:rowOff>
    </xdr:from>
    <xdr:ext cx="762000" cy="259045"/>
    <xdr:sp macro="" textlink="">
      <xdr:nvSpPr>
        <xdr:cNvPr id="428" name="テキスト ボックス 427"/>
        <xdr:cNvSpPr txBox="1"/>
      </xdr:nvSpPr>
      <xdr:spPr>
        <a:xfrm>
          <a:off x="13512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140970</xdr:rowOff>
    </xdr:from>
    <xdr:to>
      <xdr:col>65</xdr:col>
      <xdr:colOff>53975</xdr:colOff>
      <xdr:row>76</xdr:row>
      <xdr:rowOff>71120</xdr:rowOff>
    </xdr:to>
    <xdr:sp macro="" textlink="">
      <xdr:nvSpPr>
        <xdr:cNvPr id="429" name="フローチャート: 判断 428"/>
        <xdr:cNvSpPr/>
      </xdr:nvSpPr>
      <xdr:spPr>
        <a:xfrm>
          <a:off x="129540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81297</xdr:rowOff>
    </xdr:from>
    <xdr:ext cx="762000" cy="259045"/>
    <xdr:sp macro="" textlink="">
      <xdr:nvSpPr>
        <xdr:cNvPr id="430" name="テキスト ボックス 429"/>
        <xdr:cNvSpPr txBox="1"/>
      </xdr:nvSpPr>
      <xdr:spPr>
        <a:xfrm>
          <a:off x="12623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148589</xdr:rowOff>
    </xdr:from>
    <xdr:to>
      <xdr:col>82</xdr:col>
      <xdr:colOff>158750</xdr:colOff>
      <xdr:row>79</xdr:row>
      <xdr:rowOff>78739</xdr:rowOff>
    </xdr:to>
    <xdr:sp macro="" textlink="">
      <xdr:nvSpPr>
        <xdr:cNvPr id="436" name="楕円 435"/>
        <xdr:cNvSpPr/>
      </xdr:nvSpPr>
      <xdr:spPr>
        <a:xfrm>
          <a:off x="16459200" y="1352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120666</xdr:rowOff>
    </xdr:from>
    <xdr:ext cx="762000" cy="259045"/>
    <xdr:sp macro="" textlink="">
      <xdr:nvSpPr>
        <xdr:cNvPr id="437" name="公債費以外該当値テキスト"/>
        <xdr:cNvSpPr txBox="1"/>
      </xdr:nvSpPr>
      <xdr:spPr>
        <a:xfrm>
          <a:off x="16598900" y="134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15239</xdr:rowOff>
    </xdr:from>
    <xdr:to>
      <xdr:col>78</xdr:col>
      <xdr:colOff>120650</xdr:colOff>
      <xdr:row>79</xdr:row>
      <xdr:rowOff>116839</xdr:rowOff>
    </xdr:to>
    <xdr:sp macro="" textlink="">
      <xdr:nvSpPr>
        <xdr:cNvPr id="438" name="楕円 437"/>
        <xdr:cNvSpPr/>
      </xdr:nvSpPr>
      <xdr:spPr>
        <a:xfrm>
          <a:off x="15621000" y="1355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101616</xdr:rowOff>
    </xdr:from>
    <xdr:ext cx="736600" cy="259045"/>
    <xdr:sp macro="" textlink="">
      <xdr:nvSpPr>
        <xdr:cNvPr id="439" name="テキスト ボックス 438"/>
        <xdr:cNvSpPr txBox="1"/>
      </xdr:nvSpPr>
      <xdr:spPr>
        <a:xfrm>
          <a:off x="15290800" y="13646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137161</xdr:rowOff>
    </xdr:from>
    <xdr:to>
      <xdr:col>74</xdr:col>
      <xdr:colOff>31750</xdr:colOff>
      <xdr:row>80</xdr:row>
      <xdr:rowOff>67311</xdr:rowOff>
    </xdr:to>
    <xdr:sp macro="" textlink="">
      <xdr:nvSpPr>
        <xdr:cNvPr id="440" name="楕円 439"/>
        <xdr:cNvSpPr/>
      </xdr:nvSpPr>
      <xdr:spPr>
        <a:xfrm>
          <a:off x="14732000" y="1368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52088</xdr:rowOff>
    </xdr:from>
    <xdr:ext cx="762000" cy="259045"/>
    <xdr:sp macro="" textlink="">
      <xdr:nvSpPr>
        <xdr:cNvPr id="441" name="テキスト ボックス 440"/>
        <xdr:cNvSpPr txBox="1"/>
      </xdr:nvSpPr>
      <xdr:spPr>
        <a:xfrm>
          <a:off x="14401800" y="1376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87630</xdr:rowOff>
    </xdr:from>
    <xdr:to>
      <xdr:col>69</xdr:col>
      <xdr:colOff>142875</xdr:colOff>
      <xdr:row>80</xdr:row>
      <xdr:rowOff>17780</xdr:rowOff>
    </xdr:to>
    <xdr:sp macro="" textlink="">
      <xdr:nvSpPr>
        <xdr:cNvPr id="442" name="楕円 441"/>
        <xdr:cNvSpPr/>
      </xdr:nvSpPr>
      <xdr:spPr>
        <a:xfrm>
          <a:off x="13843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2557</xdr:rowOff>
    </xdr:from>
    <xdr:ext cx="762000" cy="259045"/>
    <xdr:sp macro="" textlink="">
      <xdr:nvSpPr>
        <xdr:cNvPr id="443" name="テキスト ボックス 442"/>
        <xdr:cNvSpPr txBox="1"/>
      </xdr:nvSpPr>
      <xdr:spPr>
        <a:xfrm>
          <a:off x="13512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15239</xdr:rowOff>
    </xdr:from>
    <xdr:to>
      <xdr:col>65</xdr:col>
      <xdr:colOff>53975</xdr:colOff>
      <xdr:row>79</xdr:row>
      <xdr:rowOff>116839</xdr:rowOff>
    </xdr:to>
    <xdr:sp macro="" textlink="">
      <xdr:nvSpPr>
        <xdr:cNvPr id="444" name="楕円 443"/>
        <xdr:cNvSpPr/>
      </xdr:nvSpPr>
      <xdr:spPr>
        <a:xfrm>
          <a:off x="12954000" y="1355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101616</xdr:rowOff>
    </xdr:from>
    <xdr:ext cx="762000" cy="259045"/>
    <xdr:sp macro="" textlink="">
      <xdr:nvSpPr>
        <xdr:cNvPr id="445" name="テキスト ボックス 444"/>
        <xdr:cNvSpPr txBox="1"/>
      </xdr:nvSpPr>
      <xdr:spPr>
        <a:xfrm>
          <a:off x="12623800" y="13646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三重県御浜町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92723</xdr:rowOff>
    </xdr:from>
    <xdr:to>
      <xdr:col>29</xdr:col>
      <xdr:colOff>127000</xdr:colOff>
      <xdr:row>19</xdr:row>
      <xdr:rowOff>102073</xdr:rowOff>
    </xdr:to>
    <xdr:cxnSp macro="">
      <xdr:nvCxnSpPr>
        <xdr:cNvPr id="41" name="直線コネクタ 40"/>
        <xdr:cNvCxnSpPr/>
      </xdr:nvCxnSpPr>
      <xdr:spPr bwMode="auto">
        <a:xfrm flipV="1">
          <a:off x="5651500" y="2197748"/>
          <a:ext cx="0" cy="12095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74150</xdr:rowOff>
    </xdr:from>
    <xdr:ext cx="762000" cy="259045"/>
    <xdr:sp macro="" textlink="">
      <xdr:nvSpPr>
        <xdr:cNvPr id="42" name="人口1人当たり決算額の推移最小値テキスト130"/>
        <xdr:cNvSpPr txBox="1"/>
      </xdr:nvSpPr>
      <xdr:spPr>
        <a:xfrm>
          <a:off x="5740400" y="337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102073</xdr:rowOff>
    </xdr:from>
    <xdr:to>
      <xdr:col>30</xdr:col>
      <xdr:colOff>25400</xdr:colOff>
      <xdr:row>19</xdr:row>
      <xdr:rowOff>102073</xdr:rowOff>
    </xdr:to>
    <xdr:cxnSp macro="">
      <xdr:nvCxnSpPr>
        <xdr:cNvPr id="43" name="直線コネクタ 42"/>
        <xdr:cNvCxnSpPr/>
      </xdr:nvCxnSpPr>
      <xdr:spPr bwMode="auto">
        <a:xfrm>
          <a:off x="5562600" y="34072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7650</xdr:rowOff>
    </xdr:from>
    <xdr:ext cx="762000" cy="259045"/>
    <xdr:sp macro="" textlink="">
      <xdr:nvSpPr>
        <xdr:cNvPr id="44" name="人口1人当たり決算額の推移最大値テキスト130"/>
        <xdr:cNvSpPr txBox="1"/>
      </xdr:nvSpPr>
      <xdr:spPr>
        <a:xfrm>
          <a:off x="5740400" y="194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92723</xdr:rowOff>
    </xdr:from>
    <xdr:to>
      <xdr:col>30</xdr:col>
      <xdr:colOff>25400</xdr:colOff>
      <xdr:row>12</xdr:row>
      <xdr:rowOff>92723</xdr:rowOff>
    </xdr:to>
    <xdr:cxnSp macro="">
      <xdr:nvCxnSpPr>
        <xdr:cNvPr id="45" name="直線コネクタ 44"/>
        <xdr:cNvCxnSpPr/>
      </xdr:nvCxnSpPr>
      <xdr:spPr bwMode="auto">
        <a:xfrm>
          <a:off x="5562600" y="21977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52004</xdr:rowOff>
    </xdr:from>
    <xdr:to>
      <xdr:col>29</xdr:col>
      <xdr:colOff>127000</xdr:colOff>
      <xdr:row>18</xdr:row>
      <xdr:rowOff>91455</xdr:rowOff>
    </xdr:to>
    <xdr:cxnSp macro="">
      <xdr:nvCxnSpPr>
        <xdr:cNvPr id="46" name="直線コネクタ 45"/>
        <xdr:cNvCxnSpPr/>
      </xdr:nvCxnSpPr>
      <xdr:spPr bwMode="auto">
        <a:xfrm flipV="1">
          <a:off x="5003800" y="3185729"/>
          <a:ext cx="647700" cy="39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85208</xdr:rowOff>
    </xdr:from>
    <xdr:ext cx="762000" cy="259045"/>
    <xdr:sp macro="" textlink="">
      <xdr:nvSpPr>
        <xdr:cNvPr id="47" name="人口1人当たり決算額の推移平均値テキスト130"/>
        <xdr:cNvSpPr txBox="1"/>
      </xdr:nvSpPr>
      <xdr:spPr>
        <a:xfrm>
          <a:off x="5740400" y="2704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68681</xdr:rowOff>
    </xdr:from>
    <xdr:to>
      <xdr:col>29</xdr:col>
      <xdr:colOff>177800</xdr:colOff>
      <xdr:row>16</xdr:row>
      <xdr:rowOff>170281</xdr:rowOff>
    </xdr:to>
    <xdr:sp macro="" textlink="">
      <xdr:nvSpPr>
        <xdr:cNvPr id="48" name="フローチャート: 判断 47"/>
        <xdr:cNvSpPr/>
      </xdr:nvSpPr>
      <xdr:spPr bwMode="auto">
        <a:xfrm>
          <a:off x="5600700" y="28595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91455</xdr:rowOff>
    </xdr:from>
    <xdr:to>
      <xdr:col>26</xdr:col>
      <xdr:colOff>50800</xdr:colOff>
      <xdr:row>18</xdr:row>
      <xdr:rowOff>120527</xdr:rowOff>
    </xdr:to>
    <xdr:cxnSp macro="">
      <xdr:nvCxnSpPr>
        <xdr:cNvPr id="49" name="直線コネクタ 48"/>
        <xdr:cNvCxnSpPr/>
      </xdr:nvCxnSpPr>
      <xdr:spPr bwMode="auto">
        <a:xfrm flipV="1">
          <a:off x="4305300" y="3225180"/>
          <a:ext cx="698500" cy="290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78597</xdr:rowOff>
    </xdr:from>
    <xdr:to>
      <xdr:col>26</xdr:col>
      <xdr:colOff>101600</xdr:colOff>
      <xdr:row>17</xdr:row>
      <xdr:rowOff>8747</xdr:rowOff>
    </xdr:to>
    <xdr:sp macro="" textlink="">
      <xdr:nvSpPr>
        <xdr:cNvPr id="50" name="フローチャート: 判断 49"/>
        <xdr:cNvSpPr/>
      </xdr:nvSpPr>
      <xdr:spPr bwMode="auto">
        <a:xfrm>
          <a:off x="49530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18924</xdr:rowOff>
    </xdr:from>
    <xdr:ext cx="736600" cy="259045"/>
    <xdr:sp macro="" textlink="">
      <xdr:nvSpPr>
        <xdr:cNvPr id="51" name="テキスト ボックス 50"/>
        <xdr:cNvSpPr txBox="1"/>
      </xdr:nvSpPr>
      <xdr:spPr>
        <a:xfrm>
          <a:off x="4622800" y="2638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117761</xdr:rowOff>
    </xdr:from>
    <xdr:to>
      <xdr:col>22</xdr:col>
      <xdr:colOff>114300</xdr:colOff>
      <xdr:row>18</xdr:row>
      <xdr:rowOff>120527</xdr:rowOff>
    </xdr:to>
    <xdr:cxnSp macro="">
      <xdr:nvCxnSpPr>
        <xdr:cNvPr id="52" name="直線コネクタ 51"/>
        <xdr:cNvCxnSpPr/>
      </xdr:nvCxnSpPr>
      <xdr:spPr bwMode="auto">
        <a:xfrm>
          <a:off x="3606800" y="3251486"/>
          <a:ext cx="698500" cy="27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100548</xdr:rowOff>
    </xdr:from>
    <xdr:to>
      <xdr:col>22</xdr:col>
      <xdr:colOff>165100</xdr:colOff>
      <xdr:row>17</xdr:row>
      <xdr:rowOff>30698</xdr:rowOff>
    </xdr:to>
    <xdr:sp macro="" textlink="">
      <xdr:nvSpPr>
        <xdr:cNvPr id="53" name="フローチャート: 判断 52"/>
        <xdr:cNvSpPr/>
      </xdr:nvSpPr>
      <xdr:spPr bwMode="auto">
        <a:xfrm>
          <a:off x="42545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40875</xdr:rowOff>
    </xdr:from>
    <xdr:ext cx="762000" cy="259045"/>
    <xdr:sp macro="" textlink="">
      <xdr:nvSpPr>
        <xdr:cNvPr id="54" name="テキスト ボックス 53"/>
        <xdr:cNvSpPr txBox="1"/>
      </xdr:nvSpPr>
      <xdr:spPr>
        <a:xfrm>
          <a:off x="3924300" y="266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117761</xdr:rowOff>
    </xdr:from>
    <xdr:to>
      <xdr:col>18</xdr:col>
      <xdr:colOff>177800</xdr:colOff>
      <xdr:row>18</xdr:row>
      <xdr:rowOff>127459</xdr:rowOff>
    </xdr:to>
    <xdr:cxnSp macro="">
      <xdr:nvCxnSpPr>
        <xdr:cNvPr id="55" name="直線コネクタ 54"/>
        <xdr:cNvCxnSpPr/>
      </xdr:nvCxnSpPr>
      <xdr:spPr bwMode="auto">
        <a:xfrm flipV="1">
          <a:off x="2908300" y="3251486"/>
          <a:ext cx="698500" cy="96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120042</xdr:rowOff>
    </xdr:from>
    <xdr:to>
      <xdr:col>19</xdr:col>
      <xdr:colOff>38100</xdr:colOff>
      <xdr:row>17</xdr:row>
      <xdr:rowOff>50192</xdr:rowOff>
    </xdr:to>
    <xdr:sp macro="" textlink="">
      <xdr:nvSpPr>
        <xdr:cNvPr id="56" name="フローチャート: 判断 55"/>
        <xdr:cNvSpPr/>
      </xdr:nvSpPr>
      <xdr:spPr bwMode="auto">
        <a:xfrm>
          <a:off x="35560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60369</xdr:rowOff>
    </xdr:from>
    <xdr:ext cx="762000" cy="259045"/>
    <xdr:sp macro="" textlink="">
      <xdr:nvSpPr>
        <xdr:cNvPr id="57" name="テキスト ボックス 56"/>
        <xdr:cNvSpPr txBox="1"/>
      </xdr:nvSpPr>
      <xdr:spPr>
        <a:xfrm>
          <a:off x="3225800" y="267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136484</xdr:rowOff>
    </xdr:from>
    <xdr:to>
      <xdr:col>15</xdr:col>
      <xdr:colOff>101600</xdr:colOff>
      <xdr:row>17</xdr:row>
      <xdr:rowOff>66634</xdr:rowOff>
    </xdr:to>
    <xdr:sp macro="" textlink="">
      <xdr:nvSpPr>
        <xdr:cNvPr id="58" name="フローチャート: 判断 57"/>
        <xdr:cNvSpPr/>
      </xdr:nvSpPr>
      <xdr:spPr bwMode="auto">
        <a:xfrm>
          <a:off x="28575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76811</xdr:rowOff>
    </xdr:from>
    <xdr:ext cx="762000" cy="259045"/>
    <xdr:sp macro="" textlink="">
      <xdr:nvSpPr>
        <xdr:cNvPr id="59" name="テキスト ボックス 58"/>
        <xdr:cNvSpPr txBox="1"/>
      </xdr:nvSpPr>
      <xdr:spPr>
        <a:xfrm>
          <a:off x="2527300" y="2696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1204</xdr:rowOff>
    </xdr:from>
    <xdr:to>
      <xdr:col>29</xdr:col>
      <xdr:colOff>177800</xdr:colOff>
      <xdr:row>18</xdr:row>
      <xdr:rowOff>102804</xdr:rowOff>
    </xdr:to>
    <xdr:sp macro="" textlink="">
      <xdr:nvSpPr>
        <xdr:cNvPr id="65" name="楕円 64"/>
        <xdr:cNvSpPr/>
      </xdr:nvSpPr>
      <xdr:spPr bwMode="auto">
        <a:xfrm>
          <a:off x="5600700" y="3134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144731</xdr:rowOff>
    </xdr:from>
    <xdr:ext cx="762000" cy="259045"/>
    <xdr:sp macro="" textlink="">
      <xdr:nvSpPr>
        <xdr:cNvPr id="66" name="人口1人当たり決算額の推移該当値テキスト130"/>
        <xdr:cNvSpPr txBox="1"/>
      </xdr:nvSpPr>
      <xdr:spPr>
        <a:xfrm>
          <a:off x="5740400" y="3107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40655</xdr:rowOff>
    </xdr:from>
    <xdr:to>
      <xdr:col>26</xdr:col>
      <xdr:colOff>101600</xdr:colOff>
      <xdr:row>18</xdr:row>
      <xdr:rowOff>142255</xdr:rowOff>
    </xdr:to>
    <xdr:sp macro="" textlink="">
      <xdr:nvSpPr>
        <xdr:cNvPr id="67" name="楕円 66"/>
        <xdr:cNvSpPr/>
      </xdr:nvSpPr>
      <xdr:spPr bwMode="auto">
        <a:xfrm>
          <a:off x="4953000" y="3174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127031</xdr:rowOff>
    </xdr:from>
    <xdr:ext cx="736600" cy="259045"/>
    <xdr:sp macro="" textlink="">
      <xdr:nvSpPr>
        <xdr:cNvPr id="68" name="テキスト ボックス 67"/>
        <xdr:cNvSpPr txBox="1"/>
      </xdr:nvSpPr>
      <xdr:spPr>
        <a:xfrm>
          <a:off x="4622800" y="3260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69727</xdr:rowOff>
    </xdr:from>
    <xdr:to>
      <xdr:col>22</xdr:col>
      <xdr:colOff>165100</xdr:colOff>
      <xdr:row>18</xdr:row>
      <xdr:rowOff>171327</xdr:rowOff>
    </xdr:to>
    <xdr:sp macro="" textlink="">
      <xdr:nvSpPr>
        <xdr:cNvPr id="69" name="楕円 68"/>
        <xdr:cNvSpPr/>
      </xdr:nvSpPr>
      <xdr:spPr bwMode="auto">
        <a:xfrm>
          <a:off x="4254500" y="3203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156104</xdr:rowOff>
    </xdr:from>
    <xdr:ext cx="762000" cy="259045"/>
    <xdr:sp macro="" textlink="">
      <xdr:nvSpPr>
        <xdr:cNvPr id="70" name="テキスト ボックス 69"/>
        <xdr:cNvSpPr txBox="1"/>
      </xdr:nvSpPr>
      <xdr:spPr>
        <a:xfrm>
          <a:off x="3924300" y="328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66961</xdr:rowOff>
    </xdr:from>
    <xdr:to>
      <xdr:col>19</xdr:col>
      <xdr:colOff>38100</xdr:colOff>
      <xdr:row>18</xdr:row>
      <xdr:rowOff>168561</xdr:rowOff>
    </xdr:to>
    <xdr:sp macro="" textlink="">
      <xdr:nvSpPr>
        <xdr:cNvPr id="71" name="楕円 70"/>
        <xdr:cNvSpPr/>
      </xdr:nvSpPr>
      <xdr:spPr bwMode="auto">
        <a:xfrm>
          <a:off x="3556000" y="3200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153338</xdr:rowOff>
    </xdr:from>
    <xdr:ext cx="762000" cy="259045"/>
    <xdr:sp macro="" textlink="">
      <xdr:nvSpPr>
        <xdr:cNvPr id="72" name="テキスト ボックス 71"/>
        <xdr:cNvSpPr txBox="1"/>
      </xdr:nvSpPr>
      <xdr:spPr>
        <a:xfrm>
          <a:off x="3225800" y="328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76659</xdr:rowOff>
    </xdr:from>
    <xdr:to>
      <xdr:col>15</xdr:col>
      <xdr:colOff>101600</xdr:colOff>
      <xdr:row>19</xdr:row>
      <xdr:rowOff>6809</xdr:rowOff>
    </xdr:to>
    <xdr:sp macro="" textlink="">
      <xdr:nvSpPr>
        <xdr:cNvPr id="73" name="楕円 72"/>
        <xdr:cNvSpPr/>
      </xdr:nvSpPr>
      <xdr:spPr bwMode="auto">
        <a:xfrm>
          <a:off x="2857500" y="3210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163036</xdr:rowOff>
    </xdr:from>
    <xdr:ext cx="762000" cy="259045"/>
    <xdr:sp macro="" textlink="">
      <xdr:nvSpPr>
        <xdr:cNvPr id="74" name="テキスト ボックス 73"/>
        <xdr:cNvSpPr txBox="1"/>
      </xdr:nvSpPr>
      <xdr:spPr>
        <a:xfrm>
          <a:off x="2527300" y="329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1" name="直線コネクタ 90"/>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2" name="テキスト ボックス 91"/>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5" name="直線コネクタ 94"/>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6" name="テキスト ボックス 95"/>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7" name="直線コネクタ 96"/>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8" name="テキスト ボックス 97"/>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249542</xdr:rowOff>
    </xdr:from>
    <xdr:to>
      <xdr:col>29</xdr:col>
      <xdr:colOff>127000</xdr:colOff>
      <xdr:row>38</xdr:row>
      <xdr:rowOff>165798</xdr:rowOff>
    </xdr:to>
    <xdr:cxnSp macro="">
      <xdr:nvCxnSpPr>
        <xdr:cNvPr id="102" name="直線コネクタ 101"/>
        <xdr:cNvCxnSpPr/>
      </xdr:nvCxnSpPr>
      <xdr:spPr bwMode="auto">
        <a:xfrm flipV="1">
          <a:off x="5651500" y="6174092"/>
          <a:ext cx="0" cy="1459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137875</xdr:rowOff>
    </xdr:from>
    <xdr:ext cx="762000" cy="259045"/>
    <xdr:sp macro="" textlink="">
      <xdr:nvSpPr>
        <xdr:cNvPr id="103" name="人口1人当たり決算額の推移最小値テキスト445"/>
        <xdr:cNvSpPr txBox="1"/>
      </xdr:nvSpPr>
      <xdr:spPr>
        <a:xfrm>
          <a:off x="5740400" y="7605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165798</xdr:rowOff>
    </xdr:from>
    <xdr:to>
      <xdr:col>30</xdr:col>
      <xdr:colOff>25400</xdr:colOff>
      <xdr:row>38</xdr:row>
      <xdr:rowOff>165798</xdr:rowOff>
    </xdr:to>
    <xdr:cxnSp macro="">
      <xdr:nvCxnSpPr>
        <xdr:cNvPr id="104" name="直線コネクタ 103"/>
        <xdr:cNvCxnSpPr/>
      </xdr:nvCxnSpPr>
      <xdr:spPr bwMode="auto">
        <a:xfrm>
          <a:off x="5562600" y="76333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164469</xdr:rowOff>
    </xdr:from>
    <xdr:ext cx="762000" cy="259045"/>
    <xdr:sp macro="" textlink="">
      <xdr:nvSpPr>
        <xdr:cNvPr id="105" name="人口1人当たり決算額の推移最大値テキスト445"/>
        <xdr:cNvSpPr txBox="1"/>
      </xdr:nvSpPr>
      <xdr:spPr>
        <a:xfrm>
          <a:off x="5740400" y="591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249542</xdr:rowOff>
    </xdr:from>
    <xdr:to>
      <xdr:col>30</xdr:col>
      <xdr:colOff>25400</xdr:colOff>
      <xdr:row>33</xdr:row>
      <xdr:rowOff>249542</xdr:rowOff>
    </xdr:to>
    <xdr:cxnSp macro="">
      <xdr:nvCxnSpPr>
        <xdr:cNvPr id="106" name="直線コネクタ 105"/>
        <xdr:cNvCxnSpPr/>
      </xdr:nvCxnSpPr>
      <xdr:spPr bwMode="auto">
        <a:xfrm>
          <a:off x="5562600" y="61740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223215</xdr:rowOff>
    </xdr:from>
    <xdr:to>
      <xdr:col>29</xdr:col>
      <xdr:colOff>127000</xdr:colOff>
      <xdr:row>35</xdr:row>
      <xdr:rowOff>273024</xdr:rowOff>
    </xdr:to>
    <xdr:cxnSp macro="">
      <xdr:nvCxnSpPr>
        <xdr:cNvPr id="107" name="直線コネクタ 106"/>
        <xdr:cNvCxnSpPr/>
      </xdr:nvCxnSpPr>
      <xdr:spPr bwMode="auto">
        <a:xfrm flipV="1">
          <a:off x="5003800" y="6833565"/>
          <a:ext cx="647700" cy="498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221137</xdr:rowOff>
    </xdr:from>
    <xdr:ext cx="762000" cy="259045"/>
    <xdr:sp macro="" textlink="">
      <xdr:nvSpPr>
        <xdr:cNvPr id="108" name="人口1人当たり決算額の推移平均値テキスト445"/>
        <xdr:cNvSpPr txBox="1"/>
      </xdr:nvSpPr>
      <xdr:spPr>
        <a:xfrm>
          <a:off x="5740400" y="6488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33160</xdr:rowOff>
    </xdr:from>
    <xdr:to>
      <xdr:col>29</xdr:col>
      <xdr:colOff>177800</xdr:colOff>
      <xdr:row>35</xdr:row>
      <xdr:rowOff>134760</xdr:rowOff>
    </xdr:to>
    <xdr:sp macro="" textlink="">
      <xdr:nvSpPr>
        <xdr:cNvPr id="109" name="フローチャート: 判断 108"/>
        <xdr:cNvSpPr/>
      </xdr:nvSpPr>
      <xdr:spPr bwMode="auto">
        <a:xfrm>
          <a:off x="5600700" y="6643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273024</xdr:rowOff>
    </xdr:from>
    <xdr:to>
      <xdr:col>26</xdr:col>
      <xdr:colOff>50800</xdr:colOff>
      <xdr:row>35</xdr:row>
      <xdr:rowOff>326530</xdr:rowOff>
    </xdr:to>
    <xdr:cxnSp macro="">
      <xdr:nvCxnSpPr>
        <xdr:cNvPr id="110" name="直線コネクタ 109"/>
        <xdr:cNvCxnSpPr/>
      </xdr:nvCxnSpPr>
      <xdr:spPr bwMode="auto">
        <a:xfrm flipV="1">
          <a:off x="4305300" y="6883374"/>
          <a:ext cx="698500" cy="535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27762</xdr:rowOff>
    </xdr:from>
    <xdr:to>
      <xdr:col>26</xdr:col>
      <xdr:colOff>101600</xdr:colOff>
      <xdr:row>35</xdr:row>
      <xdr:rowOff>129362</xdr:rowOff>
    </xdr:to>
    <xdr:sp macro="" textlink="">
      <xdr:nvSpPr>
        <xdr:cNvPr id="111" name="フローチャート: 判断 110"/>
        <xdr:cNvSpPr/>
      </xdr:nvSpPr>
      <xdr:spPr bwMode="auto">
        <a:xfrm>
          <a:off x="4953000" y="6638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139539</xdr:rowOff>
    </xdr:from>
    <xdr:ext cx="736600" cy="259045"/>
    <xdr:sp macro="" textlink="">
      <xdr:nvSpPr>
        <xdr:cNvPr id="112" name="テキスト ボックス 111"/>
        <xdr:cNvSpPr txBox="1"/>
      </xdr:nvSpPr>
      <xdr:spPr>
        <a:xfrm>
          <a:off x="4622800" y="6406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297790</xdr:rowOff>
    </xdr:from>
    <xdr:to>
      <xdr:col>22</xdr:col>
      <xdr:colOff>114300</xdr:colOff>
      <xdr:row>35</xdr:row>
      <xdr:rowOff>326530</xdr:rowOff>
    </xdr:to>
    <xdr:cxnSp macro="">
      <xdr:nvCxnSpPr>
        <xdr:cNvPr id="113" name="直線コネクタ 112"/>
        <xdr:cNvCxnSpPr/>
      </xdr:nvCxnSpPr>
      <xdr:spPr bwMode="auto">
        <a:xfrm>
          <a:off x="3606800" y="6908140"/>
          <a:ext cx="698500" cy="28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21501</xdr:rowOff>
    </xdr:from>
    <xdr:to>
      <xdr:col>22</xdr:col>
      <xdr:colOff>165100</xdr:colOff>
      <xdr:row>35</xdr:row>
      <xdr:rowOff>123101</xdr:rowOff>
    </xdr:to>
    <xdr:sp macro="" textlink="">
      <xdr:nvSpPr>
        <xdr:cNvPr id="114" name="フローチャート: 判断 113"/>
        <xdr:cNvSpPr/>
      </xdr:nvSpPr>
      <xdr:spPr bwMode="auto">
        <a:xfrm>
          <a:off x="4254500" y="663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133278</xdr:rowOff>
    </xdr:from>
    <xdr:ext cx="762000" cy="259045"/>
    <xdr:sp macro="" textlink="">
      <xdr:nvSpPr>
        <xdr:cNvPr id="115" name="テキスト ボックス 114"/>
        <xdr:cNvSpPr txBox="1"/>
      </xdr:nvSpPr>
      <xdr:spPr>
        <a:xfrm>
          <a:off x="3924300" y="640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277305</xdr:rowOff>
    </xdr:from>
    <xdr:to>
      <xdr:col>18</xdr:col>
      <xdr:colOff>177800</xdr:colOff>
      <xdr:row>35</xdr:row>
      <xdr:rowOff>297790</xdr:rowOff>
    </xdr:to>
    <xdr:cxnSp macro="">
      <xdr:nvCxnSpPr>
        <xdr:cNvPr id="116" name="直線コネクタ 115"/>
        <xdr:cNvCxnSpPr/>
      </xdr:nvCxnSpPr>
      <xdr:spPr bwMode="auto">
        <a:xfrm>
          <a:off x="2908300" y="6887655"/>
          <a:ext cx="698500" cy="204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47295</xdr:rowOff>
    </xdr:from>
    <xdr:to>
      <xdr:col>19</xdr:col>
      <xdr:colOff>38100</xdr:colOff>
      <xdr:row>35</xdr:row>
      <xdr:rowOff>148895</xdr:rowOff>
    </xdr:to>
    <xdr:sp macro="" textlink="">
      <xdr:nvSpPr>
        <xdr:cNvPr id="117" name="フローチャート: 判断 116"/>
        <xdr:cNvSpPr/>
      </xdr:nvSpPr>
      <xdr:spPr bwMode="auto">
        <a:xfrm>
          <a:off x="3556000" y="6657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159072</xdr:rowOff>
    </xdr:from>
    <xdr:ext cx="762000" cy="259045"/>
    <xdr:sp macro="" textlink="">
      <xdr:nvSpPr>
        <xdr:cNvPr id="118" name="テキスト ボックス 117"/>
        <xdr:cNvSpPr txBox="1"/>
      </xdr:nvSpPr>
      <xdr:spPr>
        <a:xfrm>
          <a:off x="3225800" y="642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70688</xdr:rowOff>
    </xdr:from>
    <xdr:to>
      <xdr:col>15</xdr:col>
      <xdr:colOff>101600</xdr:colOff>
      <xdr:row>35</xdr:row>
      <xdr:rowOff>172288</xdr:rowOff>
    </xdr:to>
    <xdr:sp macro="" textlink="">
      <xdr:nvSpPr>
        <xdr:cNvPr id="119" name="フローチャート: 判断 118"/>
        <xdr:cNvSpPr/>
      </xdr:nvSpPr>
      <xdr:spPr bwMode="auto">
        <a:xfrm>
          <a:off x="2857500" y="6681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182465</xdr:rowOff>
    </xdr:from>
    <xdr:ext cx="762000" cy="259045"/>
    <xdr:sp macro="" textlink="">
      <xdr:nvSpPr>
        <xdr:cNvPr id="120" name="テキスト ボックス 119"/>
        <xdr:cNvSpPr txBox="1"/>
      </xdr:nvSpPr>
      <xdr:spPr>
        <a:xfrm>
          <a:off x="2527300" y="6449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172415</xdr:rowOff>
    </xdr:from>
    <xdr:to>
      <xdr:col>29</xdr:col>
      <xdr:colOff>177800</xdr:colOff>
      <xdr:row>35</xdr:row>
      <xdr:rowOff>274015</xdr:rowOff>
    </xdr:to>
    <xdr:sp macro="" textlink="">
      <xdr:nvSpPr>
        <xdr:cNvPr id="126" name="楕円 125"/>
        <xdr:cNvSpPr/>
      </xdr:nvSpPr>
      <xdr:spPr bwMode="auto">
        <a:xfrm>
          <a:off x="5600700" y="6782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144492</xdr:rowOff>
    </xdr:from>
    <xdr:ext cx="762000" cy="259045"/>
    <xdr:sp macro="" textlink="">
      <xdr:nvSpPr>
        <xdr:cNvPr id="127" name="人口1人当たり決算額の推移該当値テキスト445"/>
        <xdr:cNvSpPr txBox="1"/>
      </xdr:nvSpPr>
      <xdr:spPr>
        <a:xfrm>
          <a:off x="5740400" y="6754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222224</xdr:rowOff>
    </xdr:from>
    <xdr:to>
      <xdr:col>26</xdr:col>
      <xdr:colOff>101600</xdr:colOff>
      <xdr:row>35</xdr:row>
      <xdr:rowOff>323824</xdr:rowOff>
    </xdr:to>
    <xdr:sp macro="" textlink="">
      <xdr:nvSpPr>
        <xdr:cNvPr id="128" name="楕円 127"/>
        <xdr:cNvSpPr/>
      </xdr:nvSpPr>
      <xdr:spPr bwMode="auto">
        <a:xfrm>
          <a:off x="4953000" y="6832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308601</xdr:rowOff>
    </xdr:from>
    <xdr:ext cx="736600" cy="259045"/>
    <xdr:sp macro="" textlink="">
      <xdr:nvSpPr>
        <xdr:cNvPr id="129" name="テキスト ボックス 128"/>
        <xdr:cNvSpPr txBox="1"/>
      </xdr:nvSpPr>
      <xdr:spPr>
        <a:xfrm>
          <a:off x="4622800" y="6918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275730</xdr:rowOff>
    </xdr:from>
    <xdr:to>
      <xdr:col>22</xdr:col>
      <xdr:colOff>165100</xdr:colOff>
      <xdr:row>36</xdr:row>
      <xdr:rowOff>34430</xdr:rowOff>
    </xdr:to>
    <xdr:sp macro="" textlink="">
      <xdr:nvSpPr>
        <xdr:cNvPr id="130" name="楕円 129"/>
        <xdr:cNvSpPr/>
      </xdr:nvSpPr>
      <xdr:spPr bwMode="auto">
        <a:xfrm>
          <a:off x="4254500" y="6886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19207</xdr:rowOff>
    </xdr:from>
    <xdr:ext cx="762000" cy="259045"/>
    <xdr:sp macro="" textlink="">
      <xdr:nvSpPr>
        <xdr:cNvPr id="131" name="テキスト ボックス 130"/>
        <xdr:cNvSpPr txBox="1"/>
      </xdr:nvSpPr>
      <xdr:spPr>
        <a:xfrm>
          <a:off x="3924300" y="69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246990</xdr:rowOff>
    </xdr:from>
    <xdr:to>
      <xdr:col>19</xdr:col>
      <xdr:colOff>38100</xdr:colOff>
      <xdr:row>36</xdr:row>
      <xdr:rowOff>5690</xdr:rowOff>
    </xdr:to>
    <xdr:sp macro="" textlink="">
      <xdr:nvSpPr>
        <xdr:cNvPr id="132" name="楕円 131"/>
        <xdr:cNvSpPr/>
      </xdr:nvSpPr>
      <xdr:spPr bwMode="auto">
        <a:xfrm>
          <a:off x="3556000" y="6857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333367</xdr:rowOff>
    </xdr:from>
    <xdr:ext cx="762000" cy="259045"/>
    <xdr:sp macro="" textlink="">
      <xdr:nvSpPr>
        <xdr:cNvPr id="133" name="テキスト ボックス 132"/>
        <xdr:cNvSpPr txBox="1"/>
      </xdr:nvSpPr>
      <xdr:spPr>
        <a:xfrm>
          <a:off x="3225800" y="6943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226505</xdr:rowOff>
    </xdr:from>
    <xdr:to>
      <xdr:col>15</xdr:col>
      <xdr:colOff>101600</xdr:colOff>
      <xdr:row>35</xdr:row>
      <xdr:rowOff>328105</xdr:rowOff>
    </xdr:to>
    <xdr:sp macro="" textlink="">
      <xdr:nvSpPr>
        <xdr:cNvPr id="134" name="楕円 133"/>
        <xdr:cNvSpPr/>
      </xdr:nvSpPr>
      <xdr:spPr bwMode="auto">
        <a:xfrm>
          <a:off x="2857500" y="6836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312882</xdr:rowOff>
    </xdr:from>
    <xdr:ext cx="762000" cy="259045"/>
    <xdr:sp macro="" textlink="">
      <xdr:nvSpPr>
        <xdr:cNvPr id="135" name="テキスト ボックス 134"/>
        <xdr:cNvSpPr txBox="1"/>
      </xdr:nvSpPr>
      <xdr:spPr>
        <a:xfrm>
          <a:off x="2527300" y="692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三重県御浜町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8,487
8,432
88.13
5,351,589
5,081,585
212,757
3,152,000
4,593,281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22207</xdr:rowOff>
    </xdr:from>
    <xdr:to>
      <xdr:col>24</xdr:col>
      <xdr:colOff>62865</xdr:colOff>
      <xdr:row>38</xdr:row>
      <xdr:rowOff>91625</xdr:rowOff>
    </xdr:to>
    <xdr:cxnSp macro="">
      <xdr:nvCxnSpPr>
        <xdr:cNvPr id="56" name="直線コネクタ 55"/>
        <xdr:cNvCxnSpPr/>
      </xdr:nvCxnSpPr>
      <xdr:spPr>
        <a:xfrm flipV="1">
          <a:off x="4633595" y="5165707"/>
          <a:ext cx="1270" cy="1441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95452</xdr:rowOff>
    </xdr:from>
    <xdr:ext cx="534377" cy="259045"/>
    <xdr:sp macro="" textlink="">
      <xdr:nvSpPr>
        <xdr:cNvPr id="57" name="人件費最小値テキスト"/>
        <xdr:cNvSpPr txBox="1"/>
      </xdr:nvSpPr>
      <xdr:spPr>
        <a:xfrm>
          <a:off x="4686300" y="661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91625</xdr:rowOff>
    </xdr:from>
    <xdr:to>
      <xdr:col>24</xdr:col>
      <xdr:colOff>152400</xdr:colOff>
      <xdr:row>38</xdr:row>
      <xdr:rowOff>91625</xdr:rowOff>
    </xdr:to>
    <xdr:cxnSp macro="">
      <xdr:nvCxnSpPr>
        <xdr:cNvPr id="58" name="直線コネクタ 57"/>
        <xdr:cNvCxnSpPr/>
      </xdr:nvCxnSpPr>
      <xdr:spPr>
        <a:xfrm>
          <a:off x="4546600" y="660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140334</xdr:rowOff>
    </xdr:from>
    <xdr:ext cx="599010" cy="259045"/>
    <xdr:sp macro="" textlink="">
      <xdr:nvSpPr>
        <xdr:cNvPr id="59" name="人件費最大値テキスト"/>
        <xdr:cNvSpPr txBox="1"/>
      </xdr:nvSpPr>
      <xdr:spPr>
        <a:xfrm>
          <a:off x="4686300" y="494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22207</xdr:rowOff>
    </xdr:from>
    <xdr:to>
      <xdr:col>24</xdr:col>
      <xdr:colOff>152400</xdr:colOff>
      <xdr:row>30</xdr:row>
      <xdr:rowOff>22207</xdr:rowOff>
    </xdr:to>
    <xdr:cxnSp macro="">
      <xdr:nvCxnSpPr>
        <xdr:cNvPr id="60" name="直線コネクタ 59"/>
        <xdr:cNvCxnSpPr/>
      </xdr:nvCxnSpPr>
      <xdr:spPr>
        <a:xfrm>
          <a:off x="4546600" y="5165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121709</xdr:rowOff>
    </xdr:from>
    <xdr:to>
      <xdr:col>24</xdr:col>
      <xdr:colOff>63500</xdr:colOff>
      <xdr:row>37</xdr:row>
      <xdr:rowOff>1161</xdr:rowOff>
    </xdr:to>
    <xdr:cxnSp macro="">
      <xdr:nvCxnSpPr>
        <xdr:cNvPr id="61" name="直線コネクタ 60"/>
        <xdr:cNvCxnSpPr/>
      </xdr:nvCxnSpPr>
      <xdr:spPr>
        <a:xfrm flipV="1">
          <a:off x="3797300" y="6293909"/>
          <a:ext cx="838200" cy="5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14919</xdr:rowOff>
    </xdr:from>
    <xdr:ext cx="599010" cy="259045"/>
    <xdr:sp macro="" textlink="">
      <xdr:nvSpPr>
        <xdr:cNvPr id="62" name="人件費平均値テキスト"/>
        <xdr:cNvSpPr txBox="1"/>
      </xdr:nvSpPr>
      <xdr:spPr>
        <a:xfrm>
          <a:off x="4686300" y="58442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163492</xdr:rowOff>
    </xdr:from>
    <xdr:to>
      <xdr:col>24</xdr:col>
      <xdr:colOff>114300</xdr:colOff>
      <xdr:row>35</xdr:row>
      <xdr:rowOff>93642</xdr:rowOff>
    </xdr:to>
    <xdr:sp macro="" textlink="">
      <xdr:nvSpPr>
        <xdr:cNvPr id="63" name="フローチャート: 判断 62"/>
        <xdr:cNvSpPr/>
      </xdr:nvSpPr>
      <xdr:spPr>
        <a:xfrm>
          <a:off x="4584700" y="599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1161</xdr:rowOff>
    </xdr:from>
    <xdr:to>
      <xdr:col>19</xdr:col>
      <xdr:colOff>177800</xdr:colOff>
      <xdr:row>37</xdr:row>
      <xdr:rowOff>15113</xdr:rowOff>
    </xdr:to>
    <xdr:cxnSp macro="">
      <xdr:nvCxnSpPr>
        <xdr:cNvPr id="64" name="直線コネクタ 63"/>
        <xdr:cNvCxnSpPr/>
      </xdr:nvCxnSpPr>
      <xdr:spPr>
        <a:xfrm flipV="1">
          <a:off x="2908300" y="6344811"/>
          <a:ext cx="889000" cy="1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13027</xdr:rowOff>
    </xdr:from>
    <xdr:to>
      <xdr:col>20</xdr:col>
      <xdr:colOff>38100</xdr:colOff>
      <xdr:row>35</xdr:row>
      <xdr:rowOff>114627</xdr:rowOff>
    </xdr:to>
    <xdr:sp macro="" textlink="">
      <xdr:nvSpPr>
        <xdr:cNvPr id="65" name="フローチャート: 判断 64"/>
        <xdr:cNvSpPr/>
      </xdr:nvSpPr>
      <xdr:spPr>
        <a:xfrm>
          <a:off x="3746500" y="601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131154</xdr:rowOff>
    </xdr:from>
    <xdr:ext cx="599010" cy="259045"/>
    <xdr:sp macro="" textlink="">
      <xdr:nvSpPr>
        <xdr:cNvPr id="66" name="テキスト ボックス 65"/>
        <xdr:cNvSpPr txBox="1"/>
      </xdr:nvSpPr>
      <xdr:spPr>
        <a:xfrm>
          <a:off x="3497795" y="5789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15113</xdr:rowOff>
    </xdr:from>
    <xdr:to>
      <xdr:col>15</xdr:col>
      <xdr:colOff>50800</xdr:colOff>
      <xdr:row>37</xdr:row>
      <xdr:rowOff>33972</xdr:rowOff>
    </xdr:to>
    <xdr:cxnSp macro="">
      <xdr:nvCxnSpPr>
        <xdr:cNvPr id="67" name="直線コネクタ 66"/>
        <xdr:cNvCxnSpPr/>
      </xdr:nvCxnSpPr>
      <xdr:spPr>
        <a:xfrm flipV="1">
          <a:off x="2019300" y="6358763"/>
          <a:ext cx="889000" cy="1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29022</xdr:rowOff>
    </xdr:from>
    <xdr:to>
      <xdr:col>15</xdr:col>
      <xdr:colOff>101600</xdr:colOff>
      <xdr:row>35</xdr:row>
      <xdr:rowOff>130622</xdr:rowOff>
    </xdr:to>
    <xdr:sp macro="" textlink="">
      <xdr:nvSpPr>
        <xdr:cNvPr id="68" name="フローチャート: 判断 67"/>
        <xdr:cNvSpPr/>
      </xdr:nvSpPr>
      <xdr:spPr>
        <a:xfrm>
          <a:off x="28575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147149</xdr:rowOff>
    </xdr:from>
    <xdr:ext cx="599010" cy="259045"/>
    <xdr:sp macro="" textlink="">
      <xdr:nvSpPr>
        <xdr:cNvPr id="69" name="テキスト ボックス 68"/>
        <xdr:cNvSpPr txBox="1"/>
      </xdr:nvSpPr>
      <xdr:spPr>
        <a:xfrm>
          <a:off x="2608795" y="5804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33972</xdr:rowOff>
    </xdr:from>
    <xdr:to>
      <xdr:col>10</xdr:col>
      <xdr:colOff>114300</xdr:colOff>
      <xdr:row>37</xdr:row>
      <xdr:rowOff>58082</xdr:rowOff>
    </xdr:to>
    <xdr:cxnSp macro="">
      <xdr:nvCxnSpPr>
        <xdr:cNvPr id="70" name="直線コネクタ 69"/>
        <xdr:cNvCxnSpPr/>
      </xdr:nvCxnSpPr>
      <xdr:spPr>
        <a:xfrm flipV="1">
          <a:off x="1130300" y="6377622"/>
          <a:ext cx="889000" cy="2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34791</xdr:rowOff>
    </xdr:from>
    <xdr:to>
      <xdr:col>10</xdr:col>
      <xdr:colOff>165100</xdr:colOff>
      <xdr:row>35</xdr:row>
      <xdr:rowOff>136391</xdr:rowOff>
    </xdr:to>
    <xdr:sp macro="" textlink="">
      <xdr:nvSpPr>
        <xdr:cNvPr id="71" name="フローチャート: 判断 70"/>
        <xdr:cNvSpPr/>
      </xdr:nvSpPr>
      <xdr:spPr>
        <a:xfrm>
          <a:off x="1968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152918</xdr:rowOff>
    </xdr:from>
    <xdr:ext cx="599010" cy="259045"/>
    <xdr:sp macro="" textlink="">
      <xdr:nvSpPr>
        <xdr:cNvPr id="72" name="テキスト ボックス 71"/>
        <xdr:cNvSpPr txBox="1"/>
      </xdr:nvSpPr>
      <xdr:spPr>
        <a:xfrm>
          <a:off x="1719795" y="581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42418</xdr:rowOff>
    </xdr:from>
    <xdr:to>
      <xdr:col>6</xdr:col>
      <xdr:colOff>38100</xdr:colOff>
      <xdr:row>35</xdr:row>
      <xdr:rowOff>144018</xdr:rowOff>
    </xdr:to>
    <xdr:sp macro="" textlink="">
      <xdr:nvSpPr>
        <xdr:cNvPr id="73" name="フローチャート: 判断 72"/>
        <xdr:cNvSpPr/>
      </xdr:nvSpPr>
      <xdr:spPr>
        <a:xfrm>
          <a:off x="1079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160545</xdr:rowOff>
    </xdr:from>
    <xdr:ext cx="599010" cy="259045"/>
    <xdr:sp macro="" textlink="">
      <xdr:nvSpPr>
        <xdr:cNvPr id="74" name="テキスト ボックス 73"/>
        <xdr:cNvSpPr txBox="1"/>
      </xdr:nvSpPr>
      <xdr:spPr>
        <a:xfrm>
          <a:off x="830795" y="58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70909</xdr:rowOff>
    </xdr:from>
    <xdr:to>
      <xdr:col>24</xdr:col>
      <xdr:colOff>114300</xdr:colOff>
      <xdr:row>37</xdr:row>
      <xdr:rowOff>1059</xdr:rowOff>
    </xdr:to>
    <xdr:sp macro="" textlink="">
      <xdr:nvSpPr>
        <xdr:cNvPr id="80" name="楕円 79"/>
        <xdr:cNvSpPr/>
      </xdr:nvSpPr>
      <xdr:spPr>
        <a:xfrm>
          <a:off x="4584700" y="624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49336</xdr:rowOff>
    </xdr:from>
    <xdr:ext cx="599010" cy="259045"/>
    <xdr:sp macro="" textlink="">
      <xdr:nvSpPr>
        <xdr:cNvPr id="81" name="人件費該当値テキスト"/>
        <xdr:cNvSpPr txBox="1"/>
      </xdr:nvSpPr>
      <xdr:spPr>
        <a:xfrm>
          <a:off x="4686300" y="6221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121811</xdr:rowOff>
    </xdr:from>
    <xdr:to>
      <xdr:col>20</xdr:col>
      <xdr:colOff>38100</xdr:colOff>
      <xdr:row>37</xdr:row>
      <xdr:rowOff>51961</xdr:rowOff>
    </xdr:to>
    <xdr:sp macro="" textlink="">
      <xdr:nvSpPr>
        <xdr:cNvPr id="82" name="楕円 81"/>
        <xdr:cNvSpPr/>
      </xdr:nvSpPr>
      <xdr:spPr>
        <a:xfrm>
          <a:off x="3746500" y="629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43088</xdr:rowOff>
    </xdr:from>
    <xdr:ext cx="599010" cy="259045"/>
    <xdr:sp macro="" textlink="">
      <xdr:nvSpPr>
        <xdr:cNvPr id="83" name="テキスト ボックス 82"/>
        <xdr:cNvSpPr txBox="1"/>
      </xdr:nvSpPr>
      <xdr:spPr>
        <a:xfrm>
          <a:off x="3497795" y="6386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135763</xdr:rowOff>
    </xdr:from>
    <xdr:to>
      <xdr:col>15</xdr:col>
      <xdr:colOff>101600</xdr:colOff>
      <xdr:row>37</xdr:row>
      <xdr:rowOff>65913</xdr:rowOff>
    </xdr:to>
    <xdr:sp macro="" textlink="">
      <xdr:nvSpPr>
        <xdr:cNvPr id="84" name="楕円 83"/>
        <xdr:cNvSpPr/>
      </xdr:nvSpPr>
      <xdr:spPr>
        <a:xfrm>
          <a:off x="2857500" y="630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57040</xdr:rowOff>
    </xdr:from>
    <xdr:ext cx="534377" cy="259045"/>
    <xdr:sp macro="" textlink="">
      <xdr:nvSpPr>
        <xdr:cNvPr id="85" name="テキスト ボックス 84"/>
        <xdr:cNvSpPr txBox="1"/>
      </xdr:nvSpPr>
      <xdr:spPr>
        <a:xfrm>
          <a:off x="2641111" y="640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154622</xdr:rowOff>
    </xdr:from>
    <xdr:to>
      <xdr:col>10</xdr:col>
      <xdr:colOff>165100</xdr:colOff>
      <xdr:row>37</xdr:row>
      <xdr:rowOff>84772</xdr:rowOff>
    </xdr:to>
    <xdr:sp macro="" textlink="">
      <xdr:nvSpPr>
        <xdr:cNvPr id="86" name="楕円 85"/>
        <xdr:cNvSpPr/>
      </xdr:nvSpPr>
      <xdr:spPr>
        <a:xfrm>
          <a:off x="1968500" y="632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75899</xdr:rowOff>
    </xdr:from>
    <xdr:ext cx="534377" cy="259045"/>
    <xdr:sp macro="" textlink="">
      <xdr:nvSpPr>
        <xdr:cNvPr id="87" name="テキスト ボックス 86"/>
        <xdr:cNvSpPr txBox="1"/>
      </xdr:nvSpPr>
      <xdr:spPr>
        <a:xfrm>
          <a:off x="1752111" y="641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7282</xdr:rowOff>
    </xdr:from>
    <xdr:to>
      <xdr:col>6</xdr:col>
      <xdr:colOff>38100</xdr:colOff>
      <xdr:row>37</xdr:row>
      <xdr:rowOff>108882</xdr:rowOff>
    </xdr:to>
    <xdr:sp macro="" textlink="">
      <xdr:nvSpPr>
        <xdr:cNvPr id="88" name="楕円 87"/>
        <xdr:cNvSpPr/>
      </xdr:nvSpPr>
      <xdr:spPr>
        <a:xfrm>
          <a:off x="1079500" y="635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100009</xdr:rowOff>
    </xdr:from>
    <xdr:ext cx="534377" cy="259045"/>
    <xdr:sp macro="" textlink="">
      <xdr:nvSpPr>
        <xdr:cNvPr id="89" name="テキスト ボックス 88"/>
        <xdr:cNvSpPr txBox="1"/>
      </xdr:nvSpPr>
      <xdr:spPr>
        <a:xfrm>
          <a:off x="863111" y="644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48937</xdr:rowOff>
    </xdr:from>
    <xdr:to>
      <xdr:col>24</xdr:col>
      <xdr:colOff>62865</xdr:colOff>
      <xdr:row>57</xdr:row>
      <xdr:rowOff>9682</xdr:rowOff>
    </xdr:to>
    <xdr:cxnSp macro="">
      <xdr:nvCxnSpPr>
        <xdr:cNvPr id="111" name="直線コネクタ 110"/>
        <xdr:cNvCxnSpPr/>
      </xdr:nvCxnSpPr>
      <xdr:spPr>
        <a:xfrm flipV="1">
          <a:off x="4633595" y="8621437"/>
          <a:ext cx="1270" cy="1160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13509</xdr:rowOff>
    </xdr:from>
    <xdr:ext cx="534377" cy="259045"/>
    <xdr:sp macro="" textlink="">
      <xdr:nvSpPr>
        <xdr:cNvPr id="112" name="物件費最小値テキスト"/>
        <xdr:cNvSpPr txBox="1"/>
      </xdr:nvSpPr>
      <xdr:spPr>
        <a:xfrm>
          <a:off x="4686300" y="978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9682</xdr:rowOff>
    </xdr:from>
    <xdr:to>
      <xdr:col>24</xdr:col>
      <xdr:colOff>152400</xdr:colOff>
      <xdr:row>57</xdr:row>
      <xdr:rowOff>9682</xdr:rowOff>
    </xdr:to>
    <xdr:cxnSp macro="">
      <xdr:nvCxnSpPr>
        <xdr:cNvPr id="113" name="直線コネクタ 112"/>
        <xdr:cNvCxnSpPr/>
      </xdr:nvCxnSpPr>
      <xdr:spPr>
        <a:xfrm>
          <a:off x="4546600" y="97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167064</xdr:rowOff>
    </xdr:from>
    <xdr:ext cx="599010" cy="259045"/>
    <xdr:sp macro="" textlink="">
      <xdr:nvSpPr>
        <xdr:cNvPr id="114" name="物件費最大値テキスト"/>
        <xdr:cNvSpPr txBox="1"/>
      </xdr:nvSpPr>
      <xdr:spPr>
        <a:xfrm>
          <a:off x="4686300" y="8396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48937</xdr:rowOff>
    </xdr:from>
    <xdr:to>
      <xdr:col>24</xdr:col>
      <xdr:colOff>152400</xdr:colOff>
      <xdr:row>50</xdr:row>
      <xdr:rowOff>48937</xdr:rowOff>
    </xdr:to>
    <xdr:cxnSp macro="">
      <xdr:nvCxnSpPr>
        <xdr:cNvPr id="115" name="直線コネクタ 114"/>
        <xdr:cNvCxnSpPr/>
      </xdr:nvCxnSpPr>
      <xdr:spPr>
        <a:xfrm>
          <a:off x="4546600" y="8621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43839</xdr:rowOff>
    </xdr:from>
    <xdr:to>
      <xdr:col>24</xdr:col>
      <xdr:colOff>63500</xdr:colOff>
      <xdr:row>56</xdr:row>
      <xdr:rowOff>43898</xdr:rowOff>
    </xdr:to>
    <xdr:cxnSp macro="">
      <xdr:nvCxnSpPr>
        <xdr:cNvPr id="116" name="直線コネクタ 115"/>
        <xdr:cNvCxnSpPr/>
      </xdr:nvCxnSpPr>
      <xdr:spPr>
        <a:xfrm>
          <a:off x="3797300" y="9645039"/>
          <a:ext cx="838200" cy="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108133</xdr:rowOff>
    </xdr:from>
    <xdr:ext cx="599010" cy="259045"/>
    <xdr:sp macro="" textlink="">
      <xdr:nvSpPr>
        <xdr:cNvPr id="117" name="物件費平均値テキスト"/>
        <xdr:cNvSpPr txBox="1"/>
      </xdr:nvSpPr>
      <xdr:spPr>
        <a:xfrm>
          <a:off x="4686300" y="91949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85256</xdr:rowOff>
    </xdr:from>
    <xdr:to>
      <xdr:col>24</xdr:col>
      <xdr:colOff>114300</xdr:colOff>
      <xdr:row>55</xdr:row>
      <xdr:rowOff>15406</xdr:rowOff>
    </xdr:to>
    <xdr:sp macro="" textlink="">
      <xdr:nvSpPr>
        <xdr:cNvPr id="118" name="フローチャート: 判断 117"/>
        <xdr:cNvSpPr/>
      </xdr:nvSpPr>
      <xdr:spPr>
        <a:xfrm>
          <a:off x="4584700" y="934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43839</xdr:rowOff>
    </xdr:from>
    <xdr:to>
      <xdr:col>19</xdr:col>
      <xdr:colOff>177800</xdr:colOff>
      <xdr:row>56</xdr:row>
      <xdr:rowOff>83528</xdr:rowOff>
    </xdr:to>
    <xdr:cxnSp macro="">
      <xdr:nvCxnSpPr>
        <xdr:cNvPr id="119" name="直線コネクタ 118"/>
        <xdr:cNvCxnSpPr/>
      </xdr:nvCxnSpPr>
      <xdr:spPr>
        <a:xfrm flipV="1">
          <a:off x="2908300" y="9645039"/>
          <a:ext cx="889000" cy="3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120049</xdr:rowOff>
    </xdr:from>
    <xdr:to>
      <xdr:col>20</xdr:col>
      <xdr:colOff>38100</xdr:colOff>
      <xdr:row>55</xdr:row>
      <xdr:rowOff>50199</xdr:rowOff>
    </xdr:to>
    <xdr:sp macro="" textlink="">
      <xdr:nvSpPr>
        <xdr:cNvPr id="120" name="フローチャート: 判断 119"/>
        <xdr:cNvSpPr/>
      </xdr:nvSpPr>
      <xdr:spPr>
        <a:xfrm>
          <a:off x="3746500" y="937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66726</xdr:rowOff>
    </xdr:from>
    <xdr:ext cx="599010" cy="259045"/>
    <xdr:sp macro="" textlink="">
      <xdr:nvSpPr>
        <xdr:cNvPr id="121" name="テキスト ボックス 120"/>
        <xdr:cNvSpPr txBox="1"/>
      </xdr:nvSpPr>
      <xdr:spPr>
        <a:xfrm>
          <a:off x="3497795" y="9153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83528</xdr:rowOff>
    </xdr:from>
    <xdr:to>
      <xdr:col>15</xdr:col>
      <xdr:colOff>50800</xdr:colOff>
      <xdr:row>56</xdr:row>
      <xdr:rowOff>134996</xdr:rowOff>
    </xdr:to>
    <xdr:cxnSp macro="">
      <xdr:nvCxnSpPr>
        <xdr:cNvPr id="122" name="直線コネクタ 121"/>
        <xdr:cNvCxnSpPr/>
      </xdr:nvCxnSpPr>
      <xdr:spPr>
        <a:xfrm flipV="1">
          <a:off x="2019300" y="9684728"/>
          <a:ext cx="889000" cy="5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136065</xdr:rowOff>
    </xdr:from>
    <xdr:to>
      <xdr:col>15</xdr:col>
      <xdr:colOff>101600</xdr:colOff>
      <xdr:row>55</xdr:row>
      <xdr:rowOff>66215</xdr:rowOff>
    </xdr:to>
    <xdr:sp macro="" textlink="">
      <xdr:nvSpPr>
        <xdr:cNvPr id="123" name="フローチャート: 判断 122"/>
        <xdr:cNvSpPr/>
      </xdr:nvSpPr>
      <xdr:spPr>
        <a:xfrm>
          <a:off x="2857500" y="939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82742</xdr:rowOff>
    </xdr:from>
    <xdr:ext cx="599010" cy="259045"/>
    <xdr:sp macro="" textlink="">
      <xdr:nvSpPr>
        <xdr:cNvPr id="124" name="テキスト ボックス 123"/>
        <xdr:cNvSpPr txBox="1"/>
      </xdr:nvSpPr>
      <xdr:spPr>
        <a:xfrm>
          <a:off x="2608795" y="9169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134996</xdr:rowOff>
    </xdr:from>
    <xdr:to>
      <xdr:col>10</xdr:col>
      <xdr:colOff>114300</xdr:colOff>
      <xdr:row>57</xdr:row>
      <xdr:rowOff>15808</xdr:rowOff>
    </xdr:to>
    <xdr:cxnSp macro="">
      <xdr:nvCxnSpPr>
        <xdr:cNvPr id="125" name="直線コネクタ 124"/>
        <xdr:cNvCxnSpPr/>
      </xdr:nvCxnSpPr>
      <xdr:spPr>
        <a:xfrm flipV="1">
          <a:off x="1130300" y="9736196"/>
          <a:ext cx="889000" cy="5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697</xdr:rowOff>
    </xdr:from>
    <xdr:to>
      <xdr:col>10</xdr:col>
      <xdr:colOff>165100</xdr:colOff>
      <xdr:row>55</xdr:row>
      <xdr:rowOff>102297</xdr:rowOff>
    </xdr:to>
    <xdr:sp macro="" textlink="">
      <xdr:nvSpPr>
        <xdr:cNvPr id="126" name="フローチャート: 判断 125"/>
        <xdr:cNvSpPr/>
      </xdr:nvSpPr>
      <xdr:spPr>
        <a:xfrm>
          <a:off x="1968500" y="94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118824</xdr:rowOff>
    </xdr:from>
    <xdr:ext cx="599010" cy="259045"/>
    <xdr:sp macro="" textlink="">
      <xdr:nvSpPr>
        <xdr:cNvPr id="127" name="テキスト ボックス 126"/>
        <xdr:cNvSpPr txBox="1"/>
      </xdr:nvSpPr>
      <xdr:spPr>
        <a:xfrm>
          <a:off x="1719795" y="920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37844</xdr:rowOff>
    </xdr:from>
    <xdr:to>
      <xdr:col>6</xdr:col>
      <xdr:colOff>38100</xdr:colOff>
      <xdr:row>55</xdr:row>
      <xdr:rowOff>139444</xdr:rowOff>
    </xdr:to>
    <xdr:sp macro="" textlink="">
      <xdr:nvSpPr>
        <xdr:cNvPr id="128" name="フローチャート: 判断 127"/>
        <xdr:cNvSpPr/>
      </xdr:nvSpPr>
      <xdr:spPr>
        <a:xfrm>
          <a:off x="1079500" y="94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155971</xdr:rowOff>
    </xdr:from>
    <xdr:ext cx="599010" cy="259045"/>
    <xdr:sp macro="" textlink="">
      <xdr:nvSpPr>
        <xdr:cNvPr id="129" name="テキスト ボックス 128"/>
        <xdr:cNvSpPr txBox="1"/>
      </xdr:nvSpPr>
      <xdr:spPr>
        <a:xfrm>
          <a:off x="830795" y="9242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164548</xdr:rowOff>
    </xdr:from>
    <xdr:to>
      <xdr:col>24</xdr:col>
      <xdr:colOff>114300</xdr:colOff>
      <xdr:row>56</xdr:row>
      <xdr:rowOff>94698</xdr:rowOff>
    </xdr:to>
    <xdr:sp macro="" textlink="">
      <xdr:nvSpPr>
        <xdr:cNvPr id="135" name="楕円 134"/>
        <xdr:cNvSpPr/>
      </xdr:nvSpPr>
      <xdr:spPr>
        <a:xfrm>
          <a:off x="4584700" y="959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142975</xdr:rowOff>
    </xdr:from>
    <xdr:ext cx="534377" cy="259045"/>
    <xdr:sp macro="" textlink="">
      <xdr:nvSpPr>
        <xdr:cNvPr id="136" name="物件費該当値テキスト"/>
        <xdr:cNvSpPr txBox="1"/>
      </xdr:nvSpPr>
      <xdr:spPr>
        <a:xfrm>
          <a:off x="4686300" y="957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164489</xdr:rowOff>
    </xdr:from>
    <xdr:to>
      <xdr:col>20</xdr:col>
      <xdr:colOff>38100</xdr:colOff>
      <xdr:row>56</xdr:row>
      <xdr:rowOff>94639</xdr:rowOff>
    </xdr:to>
    <xdr:sp macro="" textlink="">
      <xdr:nvSpPr>
        <xdr:cNvPr id="137" name="楕円 136"/>
        <xdr:cNvSpPr/>
      </xdr:nvSpPr>
      <xdr:spPr>
        <a:xfrm>
          <a:off x="3746500" y="959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85766</xdr:rowOff>
    </xdr:from>
    <xdr:ext cx="534377" cy="259045"/>
    <xdr:sp macro="" textlink="">
      <xdr:nvSpPr>
        <xdr:cNvPr id="138" name="テキスト ボックス 137"/>
        <xdr:cNvSpPr txBox="1"/>
      </xdr:nvSpPr>
      <xdr:spPr>
        <a:xfrm>
          <a:off x="3530111" y="968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32728</xdr:rowOff>
    </xdr:from>
    <xdr:to>
      <xdr:col>15</xdr:col>
      <xdr:colOff>101600</xdr:colOff>
      <xdr:row>56</xdr:row>
      <xdr:rowOff>134328</xdr:rowOff>
    </xdr:to>
    <xdr:sp macro="" textlink="">
      <xdr:nvSpPr>
        <xdr:cNvPr id="139" name="楕円 138"/>
        <xdr:cNvSpPr/>
      </xdr:nvSpPr>
      <xdr:spPr>
        <a:xfrm>
          <a:off x="2857500" y="963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125455</xdr:rowOff>
    </xdr:from>
    <xdr:ext cx="534377" cy="259045"/>
    <xdr:sp macro="" textlink="">
      <xdr:nvSpPr>
        <xdr:cNvPr id="140" name="テキスト ボックス 139"/>
        <xdr:cNvSpPr txBox="1"/>
      </xdr:nvSpPr>
      <xdr:spPr>
        <a:xfrm>
          <a:off x="2641111" y="972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84196</xdr:rowOff>
    </xdr:from>
    <xdr:to>
      <xdr:col>10</xdr:col>
      <xdr:colOff>165100</xdr:colOff>
      <xdr:row>57</xdr:row>
      <xdr:rowOff>14346</xdr:rowOff>
    </xdr:to>
    <xdr:sp macro="" textlink="">
      <xdr:nvSpPr>
        <xdr:cNvPr id="141" name="楕円 140"/>
        <xdr:cNvSpPr/>
      </xdr:nvSpPr>
      <xdr:spPr>
        <a:xfrm>
          <a:off x="1968500" y="968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5473</xdr:rowOff>
    </xdr:from>
    <xdr:ext cx="534377" cy="259045"/>
    <xdr:sp macro="" textlink="">
      <xdr:nvSpPr>
        <xdr:cNvPr id="142" name="テキスト ボックス 141"/>
        <xdr:cNvSpPr txBox="1"/>
      </xdr:nvSpPr>
      <xdr:spPr>
        <a:xfrm>
          <a:off x="1752111" y="977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136458</xdr:rowOff>
    </xdr:from>
    <xdr:to>
      <xdr:col>6</xdr:col>
      <xdr:colOff>38100</xdr:colOff>
      <xdr:row>57</xdr:row>
      <xdr:rowOff>66608</xdr:rowOff>
    </xdr:to>
    <xdr:sp macro="" textlink="">
      <xdr:nvSpPr>
        <xdr:cNvPr id="143" name="楕円 142"/>
        <xdr:cNvSpPr/>
      </xdr:nvSpPr>
      <xdr:spPr>
        <a:xfrm>
          <a:off x="1079500" y="973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57735</xdr:rowOff>
    </xdr:from>
    <xdr:ext cx="534377" cy="259045"/>
    <xdr:sp macro="" textlink="">
      <xdr:nvSpPr>
        <xdr:cNvPr id="144" name="テキスト ボックス 143"/>
        <xdr:cNvSpPr txBox="1"/>
      </xdr:nvSpPr>
      <xdr:spPr>
        <a:xfrm>
          <a:off x="863111" y="983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41036</xdr:rowOff>
    </xdr:from>
    <xdr:to>
      <xdr:col>24</xdr:col>
      <xdr:colOff>62865</xdr:colOff>
      <xdr:row>78</xdr:row>
      <xdr:rowOff>138968</xdr:rowOff>
    </xdr:to>
    <xdr:cxnSp macro="">
      <xdr:nvCxnSpPr>
        <xdr:cNvPr id="166" name="直線コネクタ 165"/>
        <xdr:cNvCxnSpPr/>
      </xdr:nvCxnSpPr>
      <xdr:spPr>
        <a:xfrm flipV="1">
          <a:off x="4633595" y="12213986"/>
          <a:ext cx="1270" cy="129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142795</xdr:rowOff>
    </xdr:from>
    <xdr:ext cx="313932" cy="259045"/>
    <xdr:sp macro="" textlink="">
      <xdr:nvSpPr>
        <xdr:cNvPr id="167" name="維持補修費最小値テキスト"/>
        <xdr:cNvSpPr txBox="1"/>
      </xdr:nvSpPr>
      <xdr:spPr>
        <a:xfrm>
          <a:off x="4686300" y="13515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138968</xdr:rowOff>
    </xdr:from>
    <xdr:to>
      <xdr:col>24</xdr:col>
      <xdr:colOff>152400</xdr:colOff>
      <xdr:row>78</xdr:row>
      <xdr:rowOff>138968</xdr:rowOff>
    </xdr:to>
    <xdr:cxnSp macro="">
      <xdr:nvCxnSpPr>
        <xdr:cNvPr id="168" name="直線コネクタ 167"/>
        <xdr:cNvCxnSpPr/>
      </xdr:nvCxnSpPr>
      <xdr:spPr>
        <a:xfrm>
          <a:off x="4546600" y="13512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159163</xdr:rowOff>
    </xdr:from>
    <xdr:ext cx="534377" cy="259045"/>
    <xdr:sp macro="" textlink="">
      <xdr:nvSpPr>
        <xdr:cNvPr id="169" name="維持補修費最大値テキスト"/>
        <xdr:cNvSpPr txBox="1"/>
      </xdr:nvSpPr>
      <xdr:spPr>
        <a:xfrm>
          <a:off x="4686300" y="1198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41036</xdr:rowOff>
    </xdr:from>
    <xdr:to>
      <xdr:col>24</xdr:col>
      <xdr:colOff>152400</xdr:colOff>
      <xdr:row>71</xdr:row>
      <xdr:rowOff>41036</xdr:rowOff>
    </xdr:to>
    <xdr:cxnSp macro="">
      <xdr:nvCxnSpPr>
        <xdr:cNvPr id="170" name="直線コネクタ 169"/>
        <xdr:cNvCxnSpPr/>
      </xdr:nvCxnSpPr>
      <xdr:spPr>
        <a:xfrm>
          <a:off x="4546600" y="12213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49335</xdr:rowOff>
    </xdr:from>
    <xdr:to>
      <xdr:col>24</xdr:col>
      <xdr:colOff>63500</xdr:colOff>
      <xdr:row>78</xdr:row>
      <xdr:rowOff>78961</xdr:rowOff>
    </xdr:to>
    <xdr:cxnSp macro="">
      <xdr:nvCxnSpPr>
        <xdr:cNvPr id="171" name="直線コネクタ 170"/>
        <xdr:cNvCxnSpPr/>
      </xdr:nvCxnSpPr>
      <xdr:spPr>
        <a:xfrm flipV="1">
          <a:off x="3797300" y="13422435"/>
          <a:ext cx="838200" cy="2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90929</xdr:rowOff>
    </xdr:from>
    <xdr:ext cx="534377" cy="259045"/>
    <xdr:sp macro="" textlink="">
      <xdr:nvSpPr>
        <xdr:cNvPr id="172" name="維持補修費平均値テキスト"/>
        <xdr:cNvSpPr txBox="1"/>
      </xdr:nvSpPr>
      <xdr:spPr>
        <a:xfrm>
          <a:off x="4686300" y="12949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68052</xdr:rowOff>
    </xdr:from>
    <xdr:to>
      <xdr:col>24</xdr:col>
      <xdr:colOff>114300</xdr:colOff>
      <xdr:row>76</xdr:row>
      <xdr:rowOff>169652</xdr:rowOff>
    </xdr:to>
    <xdr:sp macro="" textlink="">
      <xdr:nvSpPr>
        <xdr:cNvPr id="173" name="フローチャート: 判断 172"/>
        <xdr:cNvSpPr/>
      </xdr:nvSpPr>
      <xdr:spPr>
        <a:xfrm>
          <a:off x="45847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51460</xdr:rowOff>
    </xdr:from>
    <xdr:to>
      <xdr:col>19</xdr:col>
      <xdr:colOff>177800</xdr:colOff>
      <xdr:row>78</xdr:row>
      <xdr:rowOff>78961</xdr:rowOff>
    </xdr:to>
    <xdr:cxnSp macro="">
      <xdr:nvCxnSpPr>
        <xdr:cNvPr id="174" name="直線コネクタ 173"/>
        <xdr:cNvCxnSpPr/>
      </xdr:nvCxnSpPr>
      <xdr:spPr>
        <a:xfrm>
          <a:off x="2908300" y="13424560"/>
          <a:ext cx="889000" cy="2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66337</xdr:rowOff>
    </xdr:from>
    <xdr:to>
      <xdr:col>20</xdr:col>
      <xdr:colOff>38100</xdr:colOff>
      <xdr:row>76</xdr:row>
      <xdr:rowOff>167937</xdr:rowOff>
    </xdr:to>
    <xdr:sp macro="" textlink="">
      <xdr:nvSpPr>
        <xdr:cNvPr id="175" name="フローチャート: 判断 174"/>
        <xdr:cNvSpPr/>
      </xdr:nvSpPr>
      <xdr:spPr>
        <a:xfrm>
          <a:off x="37465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13014</xdr:rowOff>
    </xdr:from>
    <xdr:ext cx="534377" cy="259045"/>
    <xdr:sp macro="" textlink="">
      <xdr:nvSpPr>
        <xdr:cNvPr id="176" name="テキスト ボックス 175"/>
        <xdr:cNvSpPr txBox="1"/>
      </xdr:nvSpPr>
      <xdr:spPr>
        <a:xfrm>
          <a:off x="3530111" y="1287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151107</xdr:rowOff>
    </xdr:from>
    <xdr:to>
      <xdr:col>15</xdr:col>
      <xdr:colOff>50800</xdr:colOff>
      <xdr:row>78</xdr:row>
      <xdr:rowOff>51460</xdr:rowOff>
    </xdr:to>
    <xdr:cxnSp macro="">
      <xdr:nvCxnSpPr>
        <xdr:cNvPr id="177" name="直線コネクタ 176"/>
        <xdr:cNvCxnSpPr/>
      </xdr:nvCxnSpPr>
      <xdr:spPr>
        <a:xfrm>
          <a:off x="2019300" y="13352757"/>
          <a:ext cx="889000" cy="7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73400</xdr:rowOff>
    </xdr:from>
    <xdr:to>
      <xdr:col>15</xdr:col>
      <xdr:colOff>101600</xdr:colOff>
      <xdr:row>77</xdr:row>
      <xdr:rowOff>3550</xdr:rowOff>
    </xdr:to>
    <xdr:sp macro="" textlink="">
      <xdr:nvSpPr>
        <xdr:cNvPr id="178" name="フローチャート: 判断 177"/>
        <xdr:cNvSpPr/>
      </xdr:nvSpPr>
      <xdr:spPr>
        <a:xfrm>
          <a:off x="2857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20078</xdr:rowOff>
    </xdr:from>
    <xdr:ext cx="534377" cy="259045"/>
    <xdr:sp macro="" textlink="">
      <xdr:nvSpPr>
        <xdr:cNvPr id="179" name="テキスト ボックス 178"/>
        <xdr:cNvSpPr txBox="1"/>
      </xdr:nvSpPr>
      <xdr:spPr>
        <a:xfrm>
          <a:off x="2641111" y="128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151107</xdr:rowOff>
    </xdr:from>
    <xdr:to>
      <xdr:col>10</xdr:col>
      <xdr:colOff>114300</xdr:colOff>
      <xdr:row>78</xdr:row>
      <xdr:rowOff>62640</xdr:rowOff>
    </xdr:to>
    <xdr:cxnSp macro="">
      <xdr:nvCxnSpPr>
        <xdr:cNvPr id="180" name="直線コネクタ 179"/>
        <xdr:cNvCxnSpPr/>
      </xdr:nvCxnSpPr>
      <xdr:spPr>
        <a:xfrm flipV="1">
          <a:off x="1130300" y="13352757"/>
          <a:ext cx="889000" cy="8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91232</xdr:rowOff>
    </xdr:from>
    <xdr:to>
      <xdr:col>10</xdr:col>
      <xdr:colOff>165100</xdr:colOff>
      <xdr:row>77</xdr:row>
      <xdr:rowOff>21382</xdr:rowOff>
    </xdr:to>
    <xdr:sp macro="" textlink="">
      <xdr:nvSpPr>
        <xdr:cNvPr id="181" name="フローチャート: 判断 180"/>
        <xdr:cNvSpPr/>
      </xdr:nvSpPr>
      <xdr:spPr>
        <a:xfrm>
          <a:off x="1968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37909</xdr:rowOff>
    </xdr:from>
    <xdr:ext cx="534377" cy="259045"/>
    <xdr:sp macro="" textlink="">
      <xdr:nvSpPr>
        <xdr:cNvPr id="182" name="テキスト ボックス 181"/>
        <xdr:cNvSpPr txBox="1"/>
      </xdr:nvSpPr>
      <xdr:spPr>
        <a:xfrm>
          <a:off x="1752111" y="1289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101130</xdr:rowOff>
    </xdr:from>
    <xdr:to>
      <xdr:col>6</xdr:col>
      <xdr:colOff>38100</xdr:colOff>
      <xdr:row>77</xdr:row>
      <xdr:rowOff>31280</xdr:rowOff>
    </xdr:to>
    <xdr:sp macro="" textlink="">
      <xdr:nvSpPr>
        <xdr:cNvPr id="183" name="フローチャート: 判断 182"/>
        <xdr:cNvSpPr/>
      </xdr:nvSpPr>
      <xdr:spPr>
        <a:xfrm>
          <a:off x="1079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47807</xdr:rowOff>
    </xdr:from>
    <xdr:ext cx="534377" cy="259045"/>
    <xdr:sp macro="" textlink="">
      <xdr:nvSpPr>
        <xdr:cNvPr id="184" name="テキスト ボックス 183"/>
        <xdr:cNvSpPr txBox="1"/>
      </xdr:nvSpPr>
      <xdr:spPr>
        <a:xfrm>
          <a:off x="863111" y="129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169985</xdr:rowOff>
    </xdr:from>
    <xdr:to>
      <xdr:col>24</xdr:col>
      <xdr:colOff>114300</xdr:colOff>
      <xdr:row>78</xdr:row>
      <xdr:rowOff>100135</xdr:rowOff>
    </xdr:to>
    <xdr:sp macro="" textlink="">
      <xdr:nvSpPr>
        <xdr:cNvPr id="190" name="楕円 189"/>
        <xdr:cNvSpPr/>
      </xdr:nvSpPr>
      <xdr:spPr>
        <a:xfrm>
          <a:off x="4584700" y="1337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84912</xdr:rowOff>
    </xdr:from>
    <xdr:ext cx="469744" cy="259045"/>
    <xdr:sp macro="" textlink="">
      <xdr:nvSpPr>
        <xdr:cNvPr id="191" name="維持補修費該当値テキスト"/>
        <xdr:cNvSpPr txBox="1"/>
      </xdr:nvSpPr>
      <xdr:spPr>
        <a:xfrm>
          <a:off x="4686300" y="13286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28161</xdr:rowOff>
    </xdr:from>
    <xdr:to>
      <xdr:col>20</xdr:col>
      <xdr:colOff>38100</xdr:colOff>
      <xdr:row>78</xdr:row>
      <xdr:rowOff>129761</xdr:rowOff>
    </xdr:to>
    <xdr:sp macro="" textlink="">
      <xdr:nvSpPr>
        <xdr:cNvPr id="192" name="楕円 191"/>
        <xdr:cNvSpPr/>
      </xdr:nvSpPr>
      <xdr:spPr>
        <a:xfrm>
          <a:off x="3746500" y="1340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120888</xdr:rowOff>
    </xdr:from>
    <xdr:ext cx="469744" cy="259045"/>
    <xdr:sp macro="" textlink="">
      <xdr:nvSpPr>
        <xdr:cNvPr id="193" name="テキスト ボックス 192"/>
        <xdr:cNvSpPr txBox="1"/>
      </xdr:nvSpPr>
      <xdr:spPr>
        <a:xfrm>
          <a:off x="3562428" y="13493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660</xdr:rowOff>
    </xdr:from>
    <xdr:to>
      <xdr:col>15</xdr:col>
      <xdr:colOff>101600</xdr:colOff>
      <xdr:row>78</xdr:row>
      <xdr:rowOff>102260</xdr:rowOff>
    </xdr:to>
    <xdr:sp macro="" textlink="">
      <xdr:nvSpPr>
        <xdr:cNvPr id="194" name="楕円 193"/>
        <xdr:cNvSpPr/>
      </xdr:nvSpPr>
      <xdr:spPr>
        <a:xfrm>
          <a:off x="2857500" y="1337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93387</xdr:rowOff>
    </xdr:from>
    <xdr:ext cx="469744" cy="259045"/>
    <xdr:sp macro="" textlink="">
      <xdr:nvSpPr>
        <xdr:cNvPr id="195" name="テキスト ボックス 194"/>
        <xdr:cNvSpPr txBox="1"/>
      </xdr:nvSpPr>
      <xdr:spPr>
        <a:xfrm>
          <a:off x="2673428" y="13466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100307</xdr:rowOff>
    </xdr:from>
    <xdr:to>
      <xdr:col>10</xdr:col>
      <xdr:colOff>165100</xdr:colOff>
      <xdr:row>78</xdr:row>
      <xdr:rowOff>30457</xdr:rowOff>
    </xdr:to>
    <xdr:sp macro="" textlink="">
      <xdr:nvSpPr>
        <xdr:cNvPr id="196" name="楕円 195"/>
        <xdr:cNvSpPr/>
      </xdr:nvSpPr>
      <xdr:spPr>
        <a:xfrm>
          <a:off x="1968500" y="1330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21584</xdr:rowOff>
    </xdr:from>
    <xdr:ext cx="469744" cy="259045"/>
    <xdr:sp macro="" textlink="">
      <xdr:nvSpPr>
        <xdr:cNvPr id="197" name="テキスト ボックス 196"/>
        <xdr:cNvSpPr txBox="1"/>
      </xdr:nvSpPr>
      <xdr:spPr>
        <a:xfrm>
          <a:off x="1784428" y="1339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11840</xdr:rowOff>
    </xdr:from>
    <xdr:to>
      <xdr:col>6</xdr:col>
      <xdr:colOff>38100</xdr:colOff>
      <xdr:row>78</xdr:row>
      <xdr:rowOff>113440</xdr:rowOff>
    </xdr:to>
    <xdr:sp macro="" textlink="">
      <xdr:nvSpPr>
        <xdr:cNvPr id="198" name="楕円 197"/>
        <xdr:cNvSpPr/>
      </xdr:nvSpPr>
      <xdr:spPr>
        <a:xfrm>
          <a:off x="1079500" y="1338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104567</xdr:rowOff>
    </xdr:from>
    <xdr:ext cx="469744" cy="259045"/>
    <xdr:sp macro="" textlink="">
      <xdr:nvSpPr>
        <xdr:cNvPr id="199" name="テキスト ボックス 198"/>
        <xdr:cNvSpPr txBox="1"/>
      </xdr:nvSpPr>
      <xdr:spPr>
        <a:xfrm>
          <a:off x="895428" y="1347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20779</xdr:rowOff>
    </xdr:from>
    <xdr:to>
      <xdr:col>24</xdr:col>
      <xdr:colOff>62865</xdr:colOff>
      <xdr:row>99</xdr:row>
      <xdr:rowOff>73602</xdr:rowOff>
    </xdr:to>
    <xdr:cxnSp macro="">
      <xdr:nvCxnSpPr>
        <xdr:cNvPr id="226" name="直線コネクタ 225"/>
        <xdr:cNvCxnSpPr/>
      </xdr:nvCxnSpPr>
      <xdr:spPr>
        <a:xfrm flipV="1">
          <a:off x="4633595" y="15451279"/>
          <a:ext cx="1270" cy="159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77429</xdr:rowOff>
    </xdr:from>
    <xdr:ext cx="534377" cy="259045"/>
    <xdr:sp macro="" textlink="">
      <xdr:nvSpPr>
        <xdr:cNvPr id="227" name="扶助費最小値テキスト"/>
        <xdr:cNvSpPr txBox="1"/>
      </xdr:nvSpPr>
      <xdr:spPr>
        <a:xfrm>
          <a:off x="4686300" y="1705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73602</xdr:rowOff>
    </xdr:from>
    <xdr:to>
      <xdr:col>24</xdr:col>
      <xdr:colOff>152400</xdr:colOff>
      <xdr:row>99</xdr:row>
      <xdr:rowOff>73602</xdr:rowOff>
    </xdr:to>
    <xdr:cxnSp macro="">
      <xdr:nvCxnSpPr>
        <xdr:cNvPr id="228" name="直線コネクタ 227"/>
        <xdr:cNvCxnSpPr/>
      </xdr:nvCxnSpPr>
      <xdr:spPr>
        <a:xfrm>
          <a:off x="4546600" y="1704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138906</xdr:rowOff>
    </xdr:from>
    <xdr:ext cx="599010" cy="259045"/>
    <xdr:sp macro="" textlink="">
      <xdr:nvSpPr>
        <xdr:cNvPr id="229" name="扶助費最大値テキスト"/>
        <xdr:cNvSpPr txBox="1"/>
      </xdr:nvSpPr>
      <xdr:spPr>
        <a:xfrm>
          <a:off x="4686300" y="15226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20779</xdr:rowOff>
    </xdr:from>
    <xdr:to>
      <xdr:col>24</xdr:col>
      <xdr:colOff>152400</xdr:colOff>
      <xdr:row>90</xdr:row>
      <xdr:rowOff>20779</xdr:rowOff>
    </xdr:to>
    <xdr:cxnSp macro="">
      <xdr:nvCxnSpPr>
        <xdr:cNvPr id="230" name="直線コネクタ 229"/>
        <xdr:cNvCxnSpPr/>
      </xdr:nvCxnSpPr>
      <xdr:spPr>
        <a:xfrm>
          <a:off x="4546600" y="15451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97490</xdr:rowOff>
    </xdr:from>
    <xdr:to>
      <xdr:col>24</xdr:col>
      <xdr:colOff>63500</xdr:colOff>
      <xdr:row>97</xdr:row>
      <xdr:rowOff>148583</xdr:rowOff>
    </xdr:to>
    <xdr:cxnSp macro="">
      <xdr:nvCxnSpPr>
        <xdr:cNvPr id="231" name="直線コネクタ 230"/>
        <xdr:cNvCxnSpPr/>
      </xdr:nvCxnSpPr>
      <xdr:spPr>
        <a:xfrm flipV="1">
          <a:off x="3797300" y="16728140"/>
          <a:ext cx="838200" cy="5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9527</xdr:rowOff>
    </xdr:from>
    <xdr:ext cx="534377" cy="259045"/>
    <xdr:sp macro="" textlink="">
      <xdr:nvSpPr>
        <xdr:cNvPr id="232" name="扶助費平均値テキスト"/>
        <xdr:cNvSpPr txBox="1"/>
      </xdr:nvSpPr>
      <xdr:spPr>
        <a:xfrm>
          <a:off x="4686300" y="1629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158100</xdr:rowOff>
    </xdr:from>
    <xdr:to>
      <xdr:col>24</xdr:col>
      <xdr:colOff>114300</xdr:colOff>
      <xdr:row>96</xdr:row>
      <xdr:rowOff>88250</xdr:rowOff>
    </xdr:to>
    <xdr:sp macro="" textlink="">
      <xdr:nvSpPr>
        <xdr:cNvPr id="233" name="フローチャート: 判断 232"/>
        <xdr:cNvSpPr/>
      </xdr:nvSpPr>
      <xdr:spPr>
        <a:xfrm>
          <a:off x="4584700" y="1644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148583</xdr:rowOff>
    </xdr:from>
    <xdr:to>
      <xdr:col>19</xdr:col>
      <xdr:colOff>177800</xdr:colOff>
      <xdr:row>97</xdr:row>
      <xdr:rowOff>165875</xdr:rowOff>
    </xdr:to>
    <xdr:cxnSp macro="">
      <xdr:nvCxnSpPr>
        <xdr:cNvPr id="234" name="直線コネクタ 233"/>
        <xdr:cNvCxnSpPr/>
      </xdr:nvCxnSpPr>
      <xdr:spPr>
        <a:xfrm flipV="1">
          <a:off x="2908300" y="16779233"/>
          <a:ext cx="889000" cy="1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21659</xdr:rowOff>
    </xdr:from>
    <xdr:to>
      <xdr:col>20</xdr:col>
      <xdr:colOff>38100</xdr:colOff>
      <xdr:row>96</xdr:row>
      <xdr:rowOff>123259</xdr:rowOff>
    </xdr:to>
    <xdr:sp macro="" textlink="">
      <xdr:nvSpPr>
        <xdr:cNvPr id="235" name="フローチャート: 判断 234"/>
        <xdr:cNvSpPr/>
      </xdr:nvSpPr>
      <xdr:spPr>
        <a:xfrm>
          <a:off x="3746500" y="164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139786</xdr:rowOff>
    </xdr:from>
    <xdr:ext cx="534377" cy="259045"/>
    <xdr:sp macro="" textlink="">
      <xdr:nvSpPr>
        <xdr:cNvPr id="236" name="テキスト ボックス 235"/>
        <xdr:cNvSpPr txBox="1"/>
      </xdr:nvSpPr>
      <xdr:spPr>
        <a:xfrm>
          <a:off x="3530111" y="1625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165875</xdr:rowOff>
    </xdr:from>
    <xdr:to>
      <xdr:col>15</xdr:col>
      <xdr:colOff>50800</xdr:colOff>
      <xdr:row>98</xdr:row>
      <xdr:rowOff>4679</xdr:rowOff>
    </xdr:to>
    <xdr:cxnSp macro="">
      <xdr:nvCxnSpPr>
        <xdr:cNvPr id="237" name="直線コネクタ 236"/>
        <xdr:cNvCxnSpPr/>
      </xdr:nvCxnSpPr>
      <xdr:spPr>
        <a:xfrm flipV="1">
          <a:off x="2019300" y="16796525"/>
          <a:ext cx="889000" cy="1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30085</xdr:rowOff>
    </xdr:from>
    <xdr:to>
      <xdr:col>15</xdr:col>
      <xdr:colOff>101600</xdr:colOff>
      <xdr:row>96</xdr:row>
      <xdr:rowOff>131685</xdr:rowOff>
    </xdr:to>
    <xdr:sp macro="" textlink="">
      <xdr:nvSpPr>
        <xdr:cNvPr id="238" name="フローチャート: 判断 237"/>
        <xdr:cNvSpPr/>
      </xdr:nvSpPr>
      <xdr:spPr>
        <a:xfrm>
          <a:off x="28575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148212</xdr:rowOff>
    </xdr:from>
    <xdr:ext cx="534377" cy="259045"/>
    <xdr:sp macro="" textlink="">
      <xdr:nvSpPr>
        <xdr:cNvPr id="239" name="テキスト ボックス 238"/>
        <xdr:cNvSpPr txBox="1"/>
      </xdr:nvSpPr>
      <xdr:spPr>
        <a:xfrm>
          <a:off x="2641111" y="1626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4679</xdr:rowOff>
    </xdr:from>
    <xdr:to>
      <xdr:col>10</xdr:col>
      <xdr:colOff>114300</xdr:colOff>
      <xdr:row>98</xdr:row>
      <xdr:rowOff>40928</xdr:rowOff>
    </xdr:to>
    <xdr:cxnSp macro="">
      <xdr:nvCxnSpPr>
        <xdr:cNvPr id="240" name="直線コネクタ 239"/>
        <xdr:cNvCxnSpPr/>
      </xdr:nvCxnSpPr>
      <xdr:spPr>
        <a:xfrm flipV="1">
          <a:off x="1130300" y="16806779"/>
          <a:ext cx="889000" cy="3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31717</xdr:rowOff>
    </xdr:from>
    <xdr:to>
      <xdr:col>10</xdr:col>
      <xdr:colOff>165100</xdr:colOff>
      <xdr:row>96</xdr:row>
      <xdr:rowOff>133317</xdr:rowOff>
    </xdr:to>
    <xdr:sp macro="" textlink="">
      <xdr:nvSpPr>
        <xdr:cNvPr id="241" name="フローチャート: 判断 240"/>
        <xdr:cNvSpPr/>
      </xdr:nvSpPr>
      <xdr:spPr>
        <a:xfrm>
          <a:off x="1968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149844</xdr:rowOff>
    </xdr:from>
    <xdr:ext cx="534377" cy="259045"/>
    <xdr:sp macro="" textlink="">
      <xdr:nvSpPr>
        <xdr:cNvPr id="242" name="テキスト ボックス 241"/>
        <xdr:cNvSpPr txBox="1"/>
      </xdr:nvSpPr>
      <xdr:spPr>
        <a:xfrm>
          <a:off x="1752111" y="1626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155129</xdr:rowOff>
    </xdr:from>
    <xdr:to>
      <xdr:col>6</xdr:col>
      <xdr:colOff>38100</xdr:colOff>
      <xdr:row>97</xdr:row>
      <xdr:rowOff>85279</xdr:rowOff>
    </xdr:to>
    <xdr:sp macro="" textlink="">
      <xdr:nvSpPr>
        <xdr:cNvPr id="243" name="フローチャート: 判断 242"/>
        <xdr:cNvSpPr/>
      </xdr:nvSpPr>
      <xdr:spPr>
        <a:xfrm>
          <a:off x="1079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101806</xdr:rowOff>
    </xdr:from>
    <xdr:ext cx="534377" cy="259045"/>
    <xdr:sp macro="" textlink="">
      <xdr:nvSpPr>
        <xdr:cNvPr id="244" name="テキスト ボックス 243"/>
        <xdr:cNvSpPr txBox="1"/>
      </xdr:nvSpPr>
      <xdr:spPr>
        <a:xfrm>
          <a:off x="863111" y="1638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46690</xdr:rowOff>
    </xdr:from>
    <xdr:to>
      <xdr:col>24</xdr:col>
      <xdr:colOff>114300</xdr:colOff>
      <xdr:row>97</xdr:row>
      <xdr:rowOff>148290</xdr:rowOff>
    </xdr:to>
    <xdr:sp macro="" textlink="">
      <xdr:nvSpPr>
        <xdr:cNvPr id="250" name="楕円 249"/>
        <xdr:cNvSpPr/>
      </xdr:nvSpPr>
      <xdr:spPr>
        <a:xfrm>
          <a:off x="4584700" y="1667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25117</xdr:rowOff>
    </xdr:from>
    <xdr:ext cx="534377" cy="259045"/>
    <xdr:sp macro="" textlink="">
      <xdr:nvSpPr>
        <xdr:cNvPr id="251" name="扶助費該当値テキスト"/>
        <xdr:cNvSpPr txBox="1"/>
      </xdr:nvSpPr>
      <xdr:spPr>
        <a:xfrm>
          <a:off x="4686300" y="1665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97783</xdr:rowOff>
    </xdr:from>
    <xdr:to>
      <xdr:col>20</xdr:col>
      <xdr:colOff>38100</xdr:colOff>
      <xdr:row>98</xdr:row>
      <xdr:rowOff>27933</xdr:rowOff>
    </xdr:to>
    <xdr:sp macro="" textlink="">
      <xdr:nvSpPr>
        <xdr:cNvPr id="252" name="楕円 251"/>
        <xdr:cNvSpPr/>
      </xdr:nvSpPr>
      <xdr:spPr>
        <a:xfrm>
          <a:off x="3746500" y="1672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19060</xdr:rowOff>
    </xdr:from>
    <xdr:ext cx="534377" cy="259045"/>
    <xdr:sp macro="" textlink="">
      <xdr:nvSpPr>
        <xdr:cNvPr id="253" name="テキスト ボックス 252"/>
        <xdr:cNvSpPr txBox="1"/>
      </xdr:nvSpPr>
      <xdr:spPr>
        <a:xfrm>
          <a:off x="3530111" y="1682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115075</xdr:rowOff>
    </xdr:from>
    <xdr:to>
      <xdr:col>15</xdr:col>
      <xdr:colOff>101600</xdr:colOff>
      <xdr:row>98</xdr:row>
      <xdr:rowOff>45225</xdr:rowOff>
    </xdr:to>
    <xdr:sp macro="" textlink="">
      <xdr:nvSpPr>
        <xdr:cNvPr id="254" name="楕円 253"/>
        <xdr:cNvSpPr/>
      </xdr:nvSpPr>
      <xdr:spPr>
        <a:xfrm>
          <a:off x="2857500" y="167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36352</xdr:rowOff>
    </xdr:from>
    <xdr:ext cx="534377" cy="259045"/>
    <xdr:sp macro="" textlink="">
      <xdr:nvSpPr>
        <xdr:cNvPr id="255" name="テキスト ボックス 254"/>
        <xdr:cNvSpPr txBox="1"/>
      </xdr:nvSpPr>
      <xdr:spPr>
        <a:xfrm>
          <a:off x="2641111" y="1683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125329</xdr:rowOff>
    </xdr:from>
    <xdr:to>
      <xdr:col>10</xdr:col>
      <xdr:colOff>165100</xdr:colOff>
      <xdr:row>98</xdr:row>
      <xdr:rowOff>55479</xdr:rowOff>
    </xdr:to>
    <xdr:sp macro="" textlink="">
      <xdr:nvSpPr>
        <xdr:cNvPr id="256" name="楕円 255"/>
        <xdr:cNvSpPr/>
      </xdr:nvSpPr>
      <xdr:spPr>
        <a:xfrm>
          <a:off x="1968500" y="1675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46606</xdr:rowOff>
    </xdr:from>
    <xdr:ext cx="534377" cy="259045"/>
    <xdr:sp macro="" textlink="">
      <xdr:nvSpPr>
        <xdr:cNvPr id="257" name="テキスト ボックス 256"/>
        <xdr:cNvSpPr txBox="1"/>
      </xdr:nvSpPr>
      <xdr:spPr>
        <a:xfrm>
          <a:off x="1752111" y="1684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161578</xdr:rowOff>
    </xdr:from>
    <xdr:to>
      <xdr:col>6</xdr:col>
      <xdr:colOff>38100</xdr:colOff>
      <xdr:row>98</xdr:row>
      <xdr:rowOff>91728</xdr:rowOff>
    </xdr:to>
    <xdr:sp macro="" textlink="">
      <xdr:nvSpPr>
        <xdr:cNvPr id="258" name="楕円 257"/>
        <xdr:cNvSpPr/>
      </xdr:nvSpPr>
      <xdr:spPr>
        <a:xfrm>
          <a:off x="1079500" y="1679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82855</xdr:rowOff>
    </xdr:from>
    <xdr:ext cx="534377" cy="259045"/>
    <xdr:sp macro="" textlink="">
      <xdr:nvSpPr>
        <xdr:cNvPr id="259" name="テキスト ボックス 258"/>
        <xdr:cNvSpPr txBox="1"/>
      </xdr:nvSpPr>
      <xdr:spPr>
        <a:xfrm>
          <a:off x="863111" y="1688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41878</xdr:rowOff>
    </xdr:from>
    <xdr:to>
      <xdr:col>54</xdr:col>
      <xdr:colOff>189865</xdr:colOff>
      <xdr:row>37</xdr:row>
      <xdr:rowOff>130217</xdr:rowOff>
    </xdr:to>
    <xdr:cxnSp macro="">
      <xdr:nvCxnSpPr>
        <xdr:cNvPr id="283" name="直線コネクタ 282"/>
        <xdr:cNvCxnSpPr/>
      </xdr:nvCxnSpPr>
      <xdr:spPr>
        <a:xfrm flipV="1">
          <a:off x="10475595" y="5356828"/>
          <a:ext cx="1270" cy="1117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134044</xdr:rowOff>
    </xdr:from>
    <xdr:ext cx="534377" cy="259045"/>
    <xdr:sp macro="" textlink="">
      <xdr:nvSpPr>
        <xdr:cNvPr id="284" name="補助費等最小値テキスト"/>
        <xdr:cNvSpPr txBox="1"/>
      </xdr:nvSpPr>
      <xdr:spPr>
        <a:xfrm>
          <a:off x="10528300" y="647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130217</xdr:rowOff>
    </xdr:from>
    <xdr:to>
      <xdr:col>55</xdr:col>
      <xdr:colOff>88900</xdr:colOff>
      <xdr:row>37</xdr:row>
      <xdr:rowOff>130217</xdr:rowOff>
    </xdr:to>
    <xdr:cxnSp macro="">
      <xdr:nvCxnSpPr>
        <xdr:cNvPr id="285" name="直線コネクタ 284"/>
        <xdr:cNvCxnSpPr/>
      </xdr:nvCxnSpPr>
      <xdr:spPr>
        <a:xfrm>
          <a:off x="10388600" y="6473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160005</xdr:rowOff>
    </xdr:from>
    <xdr:ext cx="599010" cy="259045"/>
    <xdr:sp macro="" textlink="">
      <xdr:nvSpPr>
        <xdr:cNvPr id="286" name="補助費等最大値テキスト"/>
        <xdr:cNvSpPr txBox="1"/>
      </xdr:nvSpPr>
      <xdr:spPr>
        <a:xfrm>
          <a:off x="10528300" y="513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41878</xdr:rowOff>
    </xdr:from>
    <xdr:to>
      <xdr:col>55</xdr:col>
      <xdr:colOff>88900</xdr:colOff>
      <xdr:row>31</xdr:row>
      <xdr:rowOff>41878</xdr:rowOff>
    </xdr:to>
    <xdr:cxnSp macro="">
      <xdr:nvCxnSpPr>
        <xdr:cNvPr id="287" name="直線コネクタ 286"/>
        <xdr:cNvCxnSpPr/>
      </xdr:nvCxnSpPr>
      <xdr:spPr>
        <a:xfrm>
          <a:off x="10388600" y="535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50626</xdr:rowOff>
    </xdr:from>
    <xdr:to>
      <xdr:col>55</xdr:col>
      <xdr:colOff>0</xdr:colOff>
      <xdr:row>37</xdr:row>
      <xdr:rowOff>75166</xdr:rowOff>
    </xdr:to>
    <xdr:cxnSp macro="">
      <xdr:nvCxnSpPr>
        <xdr:cNvPr id="288" name="直線コネクタ 287"/>
        <xdr:cNvCxnSpPr/>
      </xdr:nvCxnSpPr>
      <xdr:spPr>
        <a:xfrm flipV="1">
          <a:off x="9639300" y="6394276"/>
          <a:ext cx="838200" cy="2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131067</xdr:rowOff>
    </xdr:from>
    <xdr:ext cx="599010" cy="259045"/>
    <xdr:sp macro="" textlink="">
      <xdr:nvSpPr>
        <xdr:cNvPr id="289" name="補助費等平均値テキスト"/>
        <xdr:cNvSpPr txBox="1"/>
      </xdr:nvSpPr>
      <xdr:spPr>
        <a:xfrm>
          <a:off x="10528300" y="59603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108190</xdr:rowOff>
    </xdr:from>
    <xdr:to>
      <xdr:col>55</xdr:col>
      <xdr:colOff>50800</xdr:colOff>
      <xdr:row>36</xdr:row>
      <xdr:rowOff>38340</xdr:rowOff>
    </xdr:to>
    <xdr:sp macro="" textlink="">
      <xdr:nvSpPr>
        <xdr:cNvPr id="290" name="フローチャート: 判断 289"/>
        <xdr:cNvSpPr/>
      </xdr:nvSpPr>
      <xdr:spPr>
        <a:xfrm>
          <a:off x="10426700" y="61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37383</xdr:rowOff>
    </xdr:from>
    <xdr:to>
      <xdr:col>50</xdr:col>
      <xdr:colOff>114300</xdr:colOff>
      <xdr:row>37</xdr:row>
      <xdr:rowOff>75166</xdr:rowOff>
    </xdr:to>
    <xdr:cxnSp macro="">
      <xdr:nvCxnSpPr>
        <xdr:cNvPr id="291" name="直線コネクタ 290"/>
        <xdr:cNvCxnSpPr/>
      </xdr:nvCxnSpPr>
      <xdr:spPr>
        <a:xfrm>
          <a:off x="8750300" y="6381033"/>
          <a:ext cx="889000" cy="3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120317</xdr:rowOff>
    </xdr:from>
    <xdr:to>
      <xdr:col>50</xdr:col>
      <xdr:colOff>165100</xdr:colOff>
      <xdr:row>36</xdr:row>
      <xdr:rowOff>50467</xdr:rowOff>
    </xdr:to>
    <xdr:sp macro="" textlink="">
      <xdr:nvSpPr>
        <xdr:cNvPr id="292" name="フローチャート: 判断 291"/>
        <xdr:cNvSpPr/>
      </xdr:nvSpPr>
      <xdr:spPr>
        <a:xfrm>
          <a:off x="9588500" y="612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66994</xdr:rowOff>
    </xdr:from>
    <xdr:ext cx="599010" cy="259045"/>
    <xdr:sp macro="" textlink="">
      <xdr:nvSpPr>
        <xdr:cNvPr id="293" name="テキスト ボックス 292"/>
        <xdr:cNvSpPr txBox="1"/>
      </xdr:nvSpPr>
      <xdr:spPr>
        <a:xfrm>
          <a:off x="9339795" y="5896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90677</xdr:rowOff>
    </xdr:from>
    <xdr:to>
      <xdr:col>45</xdr:col>
      <xdr:colOff>177800</xdr:colOff>
      <xdr:row>37</xdr:row>
      <xdr:rowOff>37383</xdr:rowOff>
    </xdr:to>
    <xdr:cxnSp macro="">
      <xdr:nvCxnSpPr>
        <xdr:cNvPr id="294" name="直線コネクタ 293"/>
        <xdr:cNvCxnSpPr/>
      </xdr:nvCxnSpPr>
      <xdr:spPr>
        <a:xfrm>
          <a:off x="7861300" y="6262877"/>
          <a:ext cx="889000" cy="11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123163</xdr:rowOff>
    </xdr:from>
    <xdr:to>
      <xdr:col>46</xdr:col>
      <xdr:colOff>38100</xdr:colOff>
      <xdr:row>36</xdr:row>
      <xdr:rowOff>53313</xdr:rowOff>
    </xdr:to>
    <xdr:sp macro="" textlink="">
      <xdr:nvSpPr>
        <xdr:cNvPr id="295" name="フローチャート: 判断 294"/>
        <xdr:cNvSpPr/>
      </xdr:nvSpPr>
      <xdr:spPr>
        <a:xfrm>
          <a:off x="8699500" y="61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69840</xdr:rowOff>
    </xdr:from>
    <xdr:ext cx="599010" cy="259045"/>
    <xdr:sp macro="" textlink="">
      <xdr:nvSpPr>
        <xdr:cNvPr id="296" name="テキスト ボックス 295"/>
        <xdr:cNvSpPr txBox="1"/>
      </xdr:nvSpPr>
      <xdr:spPr>
        <a:xfrm>
          <a:off x="8450795" y="5899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122894</xdr:rowOff>
    </xdr:from>
    <xdr:to>
      <xdr:col>41</xdr:col>
      <xdr:colOff>50800</xdr:colOff>
      <xdr:row>36</xdr:row>
      <xdr:rowOff>90677</xdr:rowOff>
    </xdr:to>
    <xdr:cxnSp macro="">
      <xdr:nvCxnSpPr>
        <xdr:cNvPr id="297" name="直線コネクタ 296"/>
        <xdr:cNvCxnSpPr/>
      </xdr:nvCxnSpPr>
      <xdr:spPr>
        <a:xfrm>
          <a:off x="6972300" y="6123644"/>
          <a:ext cx="889000" cy="13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142503</xdr:rowOff>
    </xdr:from>
    <xdr:to>
      <xdr:col>41</xdr:col>
      <xdr:colOff>101600</xdr:colOff>
      <xdr:row>36</xdr:row>
      <xdr:rowOff>72653</xdr:rowOff>
    </xdr:to>
    <xdr:sp macro="" textlink="">
      <xdr:nvSpPr>
        <xdr:cNvPr id="298" name="フローチャート: 判断 297"/>
        <xdr:cNvSpPr/>
      </xdr:nvSpPr>
      <xdr:spPr>
        <a:xfrm>
          <a:off x="78105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89180</xdr:rowOff>
    </xdr:from>
    <xdr:ext cx="599010" cy="259045"/>
    <xdr:sp macro="" textlink="">
      <xdr:nvSpPr>
        <xdr:cNvPr id="299" name="テキスト ボックス 298"/>
        <xdr:cNvSpPr txBox="1"/>
      </xdr:nvSpPr>
      <xdr:spPr>
        <a:xfrm>
          <a:off x="7561795" y="5918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159877</xdr:rowOff>
    </xdr:from>
    <xdr:to>
      <xdr:col>36</xdr:col>
      <xdr:colOff>165100</xdr:colOff>
      <xdr:row>36</xdr:row>
      <xdr:rowOff>90027</xdr:rowOff>
    </xdr:to>
    <xdr:sp macro="" textlink="">
      <xdr:nvSpPr>
        <xdr:cNvPr id="300" name="フローチャート: 判断 299"/>
        <xdr:cNvSpPr/>
      </xdr:nvSpPr>
      <xdr:spPr>
        <a:xfrm>
          <a:off x="6921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81154</xdr:rowOff>
    </xdr:from>
    <xdr:ext cx="599010" cy="259045"/>
    <xdr:sp macro="" textlink="">
      <xdr:nvSpPr>
        <xdr:cNvPr id="301" name="テキスト ボックス 300"/>
        <xdr:cNvSpPr txBox="1"/>
      </xdr:nvSpPr>
      <xdr:spPr>
        <a:xfrm>
          <a:off x="6672795" y="625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171276</xdr:rowOff>
    </xdr:from>
    <xdr:to>
      <xdr:col>55</xdr:col>
      <xdr:colOff>50800</xdr:colOff>
      <xdr:row>37</xdr:row>
      <xdr:rowOff>101426</xdr:rowOff>
    </xdr:to>
    <xdr:sp macro="" textlink="">
      <xdr:nvSpPr>
        <xdr:cNvPr id="307" name="楕円 306"/>
        <xdr:cNvSpPr/>
      </xdr:nvSpPr>
      <xdr:spPr>
        <a:xfrm>
          <a:off x="10426700" y="634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86203</xdr:rowOff>
    </xdr:from>
    <xdr:ext cx="534377" cy="259045"/>
    <xdr:sp macro="" textlink="">
      <xdr:nvSpPr>
        <xdr:cNvPr id="308" name="補助費等該当値テキスト"/>
        <xdr:cNvSpPr txBox="1"/>
      </xdr:nvSpPr>
      <xdr:spPr>
        <a:xfrm>
          <a:off x="10528300" y="625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24366</xdr:rowOff>
    </xdr:from>
    <xdr:to>
      <xdr:col>50</xdr:col>
      <xdr:colOff>165100</xdr:colOff>
      <xdr:row>37</xdr:row>
      <xdr:rowOff>125966</xdr:rowOff>
    </xdr:to>
    <xdr:sp macro="" textlink="">
      <xdr:nvSpPr>
        <xdr:cNvPr id="309" name="楕円 308"/>
        <xdr:cNvSpPr/>
      </xdr:nvSpPr>
      <xdr:spPr>
        <a:xfrm>
          <a:off x="9588500" y="636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117093</xdr:rowOff>
    </xdr:from>
    <xdr:ext cx="534377" cy="259045"/>
    <xdr:sp macro="" textlink="">
      <xdr:nvSpPr>
        <xdr:cNvPr id="310" name="テキスト ボックス 309"/>
        <xdr:cNvSpPr txBox="1"/>
      </xdr:nvSpPr>
      <xdr:spPr>
        <a:xfrm>
          <a:off x="9372111" y="646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158033</xdr:rowOff>
    </xdr:from>
    <xdr:to>
      <xdr:col>46</xdr:col>
      <xdr:colOff>38100</xdr:colOff>
      <xdr:row>37</xdr:row>
      <xdr:rowOff>88183</xdr:rowOff>
    </xdr:to>
    <xdr:sp macro="" textlink="">
      <xdr:nvSpPr>
        <xdr:cNvPr id="311" name="楕円 310"/>
        <xdr:cNvSpPr/>
      </xdr:nvSpPr>
      <xdr:spPr>
        <a:xfrm>
          <a:off x="8699500" y="633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79310</xdr:rowOff>
    </xdr:from>
    <xdr:ext cx="534377" cy="259045"/>
    <xdr:sp macro="" textlink="">
      <xdr:nvSpPr>
        <xdr:cNvPr id="312" name="テキスト ボックス 311"/>
        <xdr:cNvSpPr txBox="1"/>
      </xdr:nvSpPr>
      <xdr:spPr>
        <a:xfrm>
          <a:off x="8483111" y="642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39877</xdr:rowOff>
    </xdr:from>
    <xdr:to>
      <xdr:col>41</xdr:col>
      <xdr:colOff>101600</xdr:colOff>
      <xdr:row>36</xdr:row>
      <xdr:rowOff>141477</xdr:rowOff>
    </xdr:to>
    <xdr:sp macro="" textlink="">
      <xdr:nvSpPr>
        <xdr:cNvPr id="313" name="楕円 312"/>
        <xdr:cNvSpPr/>
      </xdr:nvSpPr>
      <xdr:spPr>
        <a:xfrm>
          <a:off x="7810500" y="621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132604</xdr:rowOff>
    </xdr:from>
    <xdr:ext cx="599010" cy="259045"/>
    <xdr:sp macro="" textlink="">
      <xdr:nvSpPr>
        <xdr:cNvPr id="314" name="テキスト ボックス 313"/>
        <xdr:cNvSpPr txBox="1"/>
      </xdr:nvSpPr>
      <xdr:spPr>
        <a:xfrm>
          <a:off x="7561795" y="630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72094</xdr:rowOff>
    </xdr:from>
    <xdr:to>
      <xdr:col>36</xdr:col>
      <xdr:colOff>165100</xdr:colOff>
      <xdr:row>36</xdr:row>
      <xdr:rowOff>2244</xdr:rowOff>
    </xdr:to>
    <xdr:sp macro="" textlink="">
      <xdr:nvSpPr>
        <xdr:cNvPr id="315" name="楕円 314"/>
        <xdr:cNvSpPr/>
      </xdr:nvSpPr>
      <xdr:spPr>
        <a:xfrm>
          <a:off x="6921500" y="607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18771</xdr:rowOff>
    </xdr:from>
    <xdr:ext cx="599010" cy="259045"/>
    <xdr:sp macro="" textlink="">
      <xdr:nvSpPr>
        <xdr:cNvPr id="316" name="テキスト ボックス 315"/>
        <xdr:cNvSpPr txBox="1"/>
      </xdr:nvSpPr>
      <xdr:spPr>
        <a:xfrm>
          <a:off x="6672795" y="5848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117101</xdr:rowOff>
    </xdr:from>
    <xdr:to>
      <xdr:col>54</xdr:col>
      <xdr:colOff>189865</xdr:colOff>
      <xdr:row>58</xdr:row>
      <xdr:rowOff>136720</xdr:rowOff>
    </xdr:to>
    <xdr:cxnSp macro="">
      <xdr:nvCxnSpPr>
        <xdr:cNvPr id="340" name="直線コネクタ 339"/>
        <xdr:cNvCxnSpPr/>
      </xdr:nvCxnSpPr>
      <xdr:spPr>
        <a:xfrm flipV="1">
          <a:off x="10475595" y="8861051"/>
          <a:ext cx="1270" cy="1219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140547</xdr:rowOff>
    </xdr:from>
    <xdr:ext cx="534377" cy="259045"/>
    <xdr:sp macro="" textlink="">
      <xdr:nvSpPr>
        <xdr:cNvPr id="341" name="普通建設事業費最小値テキスト"/>
        <xdr:cNvSpPr txBox="1"/>
      </xdr:nvSpPr>
      <xdr:spPr>
        <a:xfrm>
          <a:off x="10528300" y="1008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136720</xdr:rowOff>
    </xdr:from>
    <xdr:to>
      <xdr:col>55</xdr:col>
      <xdr:colOff>88900</xdr:colOff>
      <xdr:row>58</xdr:row>
      <xdr:rowOff>136720</xdr:rowOff>
    </xdr:to>
    <xdr:cxnSp macro="">
      <xdr:nvCxnSpPr>
        <xdr:cNvPr id="342" name="直線コネクタ 341"/>
        <xdr:cNvCxnSpPr/>
      </xdr:nvCxnSpPr>
      <xdr:spPr>
        <a:xfrm>
          <a:off x="10388600" y="10080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63778</xdr:rowOff>
    </xdr:from>
    <xdr:ext cx="599010" cy="259045"/>
    <xdr:sp macro="" textlink="">
      <xdr:nvSpPr>
        <xdr:cNvPr id="343" name="普通建設事業費最大値テキスト"/>
        <xdr:cNvSpPr txBox="1"/>
      </xdr:nvSpPr>
      <xdr:spPr>
        <a:xfrm>
          <a:off x="10528300" y="863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117101</xdr:rowOff>
    </xdr:from>
    <xdr:to>
      <xdr:col>55</xdr:col>
      <xdr:colOff>88900</xdr:colOff>
      <xdr:row>51</xdr:row>
      <xdr:rowOff>117101</xdr:rowOff>
    </xdr:to>
    <xdr:cxnSp macro="">
      <xdr:nvCxnSpPr>
        <xdr:cNvPr id="344" name="直線コネクタ 343"/>
        <xdr:cNvCxnSpPr/>
      </xdr:nvCxnSpPr>
      <xdr:spPr>
        <a:xfrm>
          <a:off x="10388600" y="88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22878</xdr:rowOff>
    </xdr:from>
    <xdr:to>
      <xdr:col>55</xdr:col>
      <xdr:colOff>0</xdr:colOff>
      <xdr:row>58</xdr:row>
      <xdr:rowOff>79612</xdr:rowOff>
    </xdr:to>
    <xdr:cxnSp macro="">
      <xdr:nvCxnSpPr>
        <xdr:cNvPr id="345" name="直線コネクタ 344"/>
        <xdr:cNvCxnSpPr/>
      </xdr:nvCxnSpPr>
      <xdr:spPr>
        <a:xfrm flipV="1">
          <a:off x="9639300" y="9966978"/>
          <a:ext cx="838200" cy="5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168405</xdr:rowOff>
    </xdr:from>
    <xdr:ext cx="599010" cy="259045"/>
    <xdr:sp macro="" textlink="">
      <xdr:nvSpPr>
        <xdr:cNvPr id="346" name="普通建設事業費平均値テキスト"/>
        <xdr:cNvSpPr txBox="1"/>
      </xdr:nvSpPr>
      <xdr:spPr>
        <a:xfrm>
          <a:off x="10528300" y="95981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145528</xdr:rowOff>
    </xdr:from>
    <xdr:to>
      <xdr:col>55</xdr:col>
      <xdr:colOff>50800</xdr:colOff>
      <xdr:row>57</xdr:row>
      <xdr:rowOff>75678</xdr:rowOff>
    </xdr:to>
    <xdr:sp macro="" textlink="">
      <xdr:nvSpPr>
        <xdr:cNvPr id="347" name="フローチャート: 判断 346"/>
        <xdr:cNvSpPr/>
      </xdr:nvSpPr>
      <xdr:spPr>
        <a:xfrm>
          <a:off x="10426700" y="974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79612</xdr:rowOff>
    </xdr:from>
    <xdr:to>
      <xdr:col>50</xdr:col>
      <xdr:colOff>114300</xdr:colOff>
      <xdr:row>58</xdr:row>
      <xdr:rowOff>93818</xdr:rowOff>
    </xdr:to>
    <xdr:cxnSp macro="">
      <xdr:nvCxnSpPr>
        <xdr:cNvPr id="348" name="直線コネクタ 347"/>
        <xdr:cNvCxnSpPr/>
      </xdr:nvCxnSpPr>
      <xdr:spPr>
        <a:xfrm flipV="1">
          <a:off x="8750300" y="10023712"/>
          <a:ext cx="889000" cy="1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17468</xdr:rowOff>
    </xdr:from>
    <xdr:to>
      <xdr:col>50</xdr:col>
      <xdr:colOff>165100</xdr:colOff>
      <xdr:row>57</xdr:row>
      <xdr:rowOff>119068</xdr:rowOff>
    </xdr:to>
    <xdr:sp macro="" textlink="">
      <xdr:nvSpPr>
        <xdr:cNvPr id="349" name="フローチャート: 判断 348"/>
        <xdr:cNvSpPr/>
      </xdr:nvSpPr>
      <xdr:spPr>
        <a:xfrm>
          <a:off x="9588500" y="97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135595</xdr:rowOff>
    </xdr:from>
    <xdr:ext cx="599010" cy="259045"/>
    <xdr:sp macro="" textlink="">
      <xdr:nvSpPr>
        <xdr:cNvPr id="350" name="テキスト ボックス 349"/>
        <xdr:cNvSpPr txBox="1"/>
      </xdr:nvSpPr>
      <xdr:spPr>
        <a:xfrm>
          <a:off x="9339795" y="9565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57825</xdr:rowOff>
    </xdr:from>
    <xdr:to>
      <xdr:col>45</xdr:col>
      <xdr:colOff>177800</xdr:colOff>
      <xdr:row>58</xdr:row>
      <xdr:rowOff>93818</xdr:rowOff>
    </xdr:to>
    <xdr:cxnSp macro="">
      <xdr:nvCxnSpPr>
        <xdr:cNvPr id="351" name="直線コネクタ 350"/>
        <xdr:cNvCxnSpPr/>
      </xdr:nvCxnSpPr>
      <xdr:spPr>
        <a:xfrm>
          <a:off x="7861300" y="10001925"/>
          <a:ext cx="889000" cy="3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121533</xdr:rowOff>
    </xdr:from>
    <xdr:to>
      <xdr:col>46</xdr:col>
      <xdr:colOff>38100</xdr:colOff>
      <xdr:row>57</xdr:row>
      <xdr:rowOff>51683</xdr:rowOff>
    </xdr:to>
    <xdr:sp macro="" textlink="">
      <xdr:nvSpPr>
        <xdr:cNvPr id="352" name="フローチャート: 判断 351"/>
        <xdr:cNvSpPr/>
      </xdr:nvSpPr>
      <xdr:spPr>
        <a:xfrm>
          <a:off x="8699500" y="972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68210</xdr:rowOff>
    </xdr:from>
    <xdr:ext cx="599010" cy="259045"/>
    <xdr:sp macro="" textlink="">
      <xdr:nvSpPr>
        <xdr:cNvPr id="353" name="テキスト ボックス 352"/>
        <xdr:cNvSpPr txBox="1"/>
      </xdr:nvSpPr>
      <xdr:spPr>
        <a:xfrm>
          <a:off x="8450795" y="949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57825</xdr:rowOff>
    </xdr:from>
    <xdr:to>
      <xdr:col>41</xdr:col>
      <xdr:colOff>50800</xdr:colOff>
      <xdr:row>58</xdr:row>
      <xdr:rowOff>82056</xdr:rowOff>
    </xdr:to>
    <xdr:cxnSp macro="">
      <xdr:nvCxnSpPr>
        <xdr:cNvPr id="354" name="直線コネクタ 353"/>
        <xdr:cNvCxnSpPr/>
      </xdr:nvCxnSpPr>
      <xdr:spPr>
        <a:xfrm flipV="1">
          <a:off x="6972300" y="10001925"/>
          <a:ext cx="8890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14856</xdr:rowOff>
    </xdr:from>
    <xdr:to>
      <xdr:col>41</xdr:col>
      <xdr:colOff>101600</xdr:colOff>
      <xdr:row>57</xdr:row>
      <xdr:rowOff>116456</xdr:rowOff>
    </xdr:to>
    <xdr:sp macro="" textlink="">
      <xdr:nvSpPr>
        <xdr:cNvPr id="355" name="フローチャート: 判断 354"/>
        <xdr:cNvSpPr/>
      </xdr:nvSpPr>
      <xdr:spPr>
        <a:xfrm>
          <a:off x="7810500" y="9787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132983</xdr:rowOff>
    </xdr:from>
    <xdr:ext cx="599010" cy="259045"/>
    <xdr:sp macro="" textlink="">
      <xdr:nvSpPr>
        <xdr:cNvPr id="356" name="テキスト ボックス 355"/>
        <xdr:cNvSpPr txBox="1"/>
      </xdr:nvSpPr>
      <xdr:spPr>
        <a:xfrm>
          <a:off x="7561795" y="9562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27572</xdr:rowOff>
    </xdr:from>
    <xdr:to>
      <xdr:col>36</xdr:col>
      <xdr:colOff>165100</xdr:colOff>
      <xdr:row>57</xdr:row>
      <xdr:rowOff>129172</xdr:rowOff>
    </xdr:to>
    <xdr:sp macro="" textlink="">
      <xdr:nvSpPr>
        <xdr:cNvPr id="357" name="フローチャート: 判断 356"/>
        <xdr:cNvSpPr/>
      </xdr:nvSpPr>
      <xdr:spPr>
        <a:xfrm>
          <a:off x="6921500" y="98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145699</xdr:rowOff>
    </xdr:from>
    <xdr:ext cx="599010" cy="259045"/>
    <xdr:sp macro="" textlink="">
      <xdr:nvSpPr>
        <xdr:cNvPr id="358" name="テキスト ボックス 357"/>
        <xdr:cNvSpPr txBox="1"/>
      </xdr:nvSpPr>
      <xdr:spPr>
        <a:xfrm>
          <a:off x="6672795" y="9575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143528</xdr:rowOff>
    </xdr:from>
    <xdr:to>
      <xdr:col>55</xdr:col>
      <xdr:colOff>50800</xdr:colOff>
      <xdr:row>58</xdr:row>
      <xdr:rowOff>73678</xdr:rowOff>
    </xdr:to>
    <xdr:sp macro="" textlink="">
      <xdr:nvSpPr>
        <xdr:cNvPr id="364" name="楕円 363"/>
        <xdr:cNvSpPr/>
      </xdr:nvSpPr>
      <xdr:spPr>
        <a:xfrm>
          <a:off x="10426700" y="991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58455</xdr:rowOff>
    </xdr:from>
    <xdr:ext cx="599010" cy="259045"/>
    <xdr:sp macro="" textlink="">
      <xdr:nvSpPr>
        <xdr:cNvPr id="365" name="普通建設事業費該当値テキスト"/>
        <xdr:cNvSpPr txBox="1"/>
      </xdr:nvSpPr>
      <xdr:spPr>
        <a:xfrm>
          <a:off x="10528300" y="9831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28812</xdr:rowOff>
    </xdr:from>
    <xdr:to>
      <xdr:col>50</xdr:col>
      <xdr:colOff>165100</xdr:colOff>
      <xdr:row>58</xdr:row>
      <xdr:rowOff>130412</xdr:rowOff>
    </xdr:to>
    <xdr:sp macro="" textlink="">
      <xdr:nvSpPr>
        <xdr:cNvPr id="366" name="楕円 365"/>
        <xdr:cNvSpPr/>
      </xdr:nvSpPr>
      <xdr:spPr>
        <a:xfrm>
          <a:off x="9588500" y="997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121539</xdr:rowOff>
    </xdr:from>
    <xdr:ext cx="534377" cy="259045"/>
    <xdr:sp macro="" textlink="">
      <xdr:nvSpPr>
        <xdr:cNvPr id="367" name="テキスト ボックス 366"/>
        <xdr:cNvSpPr txBox="1"/>
      </xdr:nvSpPr>
      <xdr:spPr>
        <a:xfrm>
          <a:off x="9372111" y="1006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43018</xdr:rowOff>
    </xdr:from>
    <xdr:to>
      <xdr:col>46</xdr:col>
      <xdr:colOff>38100</xdr:colOff>
      <xdr:row>58</xdr:row>
      <xdr:rowOff>144618</xdr:rowOff>
    </xdr:to>
    <xdr:sp macro="" textlink="">
      <xdr:nvSpPr>
        <xdr:cNvPr id="368" name="楕円 367"/>
        <xdr:cNvSpPr/>
      </xdr:nvSpPr>
      <xdr:spPr>
        <a:xfrm>
          <a:off x="8699500" y="998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135745</xdr:rowOff>
    </xdr:from>
    <xdr:ext cx="534377" cy="259045"/>
    <xdr:sp macro="" textlink="">
      <xdr:nvSpPr>
        <xdr:cNvPr id="369" name="テキスト ボックス 368"/>
        <xdr:cNvSpPr txBox="1"/>
      </xdr:nvSpPr>
      <xdr:spPr>
        <a:xfrm>
          <a:off x="8483111" y="1007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7025</xdr:rowOff>
    </xdr:from>
    <xdr:to>
      <xdr:col>41</xdr:col>
      <xdr:colOff>101600</xdr:colOff>
      <xdr:row>58</xdr:row>
      <xdr:rowOff>108625</xdr:rowOff>
    </xdr:to>
    <xdr:sp macro="" textlink="">
      <xdr:nvSpPr>
        <xdr:cNvPr id="370" name="楕円 369"/>
        <xdr:cNvSpPr/>
      </xdr:nvSpPr>
      <xdr:spPr>
        <a:xfrm>
          <a:off x="7810500" y="995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99752</xdr:rowOff>
    </xdr:from>
    <xdr:ext cx="534377" cy="259045"/>
    <xdr:sp macro="" textlink="">
      <xdr:nvSpPr>
        <xdr:cNvPr id="371" name="テキスト ボックス 370"/>
        <xdr:cNvSpPr txBox="1"/>
      </xdr:nvSpPr>
      <xdr:spPr>
        <a:xfrm>
          <a:off x="7594111" y="1004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31256</xdr:rowOff>
    </xdr:from>
    <xdr:to>
      <xdr:col>36</xdr:col>
      <xdr:colOff>165100</xdr:colOff>
      <xdr:row>58</xdr:row>
      <xdr:rowOff>132856</xdr:rowOff>
    </xdr:to>
    <xdr:sp macro="" textlink="">
      <xdr:nvSpPr>
        <xdr:cNvPr id="372" name="楕円 371"/>
        <xdr:cNvSpPr/>
      </xdr:nvSpPr>
      <xdr:spPr>
        <a:xfrm>
          <a:off x="6921500" y="997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123983</xdr:rowOff>
    </xdr:from>
    <xdr:ext cx="534377" cy="259045"/>
    <xdr:sp macro="" textlink="">
      <xdr:nvSpPr>
        <xdr:cNvPr id="373" name="テキスト ボックス 372"/>
        <xdr:cNvSpPr txBox="1"/>
      </xdr:nvSpPr>
      <xdr:spPr>
        <a:xfrm>
          <a:off x="6705111" y="1006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145982</xdr:rowOff>
    </xdr:from>
    <xdr:to>
      <xdr:col>54</xdr:col>
      <xdr:colOff>189865</xdr:colOff>
      <xdr:row>78</xdr:row>
      <xdr:rowOff>139700</xdr:rowOff>
    </xdr:to>
    <xdr:cxnSp macro="">
      <xdr:nvCxnSpPr>
        <xdr:cNvPr id="395" name="直線コネクタ 394"/>
        <xdr:cNvCxnSpPr/>
      </xdr:nvCxnSpPr>
      <xdr:spPr>
        <a:xfrm flipV="1">
          <a:off x="10475595" y="12147482"/>
          <a:ext cx="1270" cy="1365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92659</xdr:rowOff>
    </xdr:from>
    <xdr:ext cx="599010" cy="259045"/>
    <xdr:sp macro="" textlink="">
      <xdr:nvSpPr>
        <xdr:cNvPr id="398" name="普通建設事業費 （ うち新規整備　）最大値テキスト"/>
        <xdr:cNvSpPr txBox="1"/>
      </xdr:nvSpPr>
      <xdr:spPr>
        <a:xfrm>
          <a:off x="10528300" y="1192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145982</xdr:rowOff>
    </xdr:from>
    <xdr:to>
      <xdr:col>55</xdr:col>
      <xdr:colOff>88900</xdr:colOff>
      <xdr:row>70</xdr:row>
      <xdr:rowOff>145982</xdr:rowOff>
    </xdr:to>
    <xdr:cxnSp macro="">
      <xdr:nvCxnSpPr>
        <xdr:cNvPr id="399" name="直線コネクタ 398"/>
        <xdr:cNvCxnSpPr/>
      </xdr:nvCxnSpPr>
      <xdr:spPr>
        <a:xfrm>
          <a:off x="10388600" y="1214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57627</xdr:rowOff>
    </xdr:from>
    <xdr:to>
      <xdr:col>55</xdr:col>
      <xdr:colOff>0</xdr:colOff>
      <xdr:row>77</xdr:row>
      <xdr:rowOff>89622</xdr:rowOff>
    </xdr:to>
    <xdr:cxnSp macro="">
      <xdr:nvCxnSpPr>
        <xdr:cNvPr id="400" name="直線コネクタ 399"/>
        <xdr:cNvCxnSpPr/>
      </xdr:nvCxnSpPr>
      <xdr:spPr>
        <a:xfrm flipV="1">
          <a:off x="9639300" y="13087827"/>
          <a:ext cx="838200" cy="20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39758</xdr:rowOff>
    </xdr:from>
    <xdr:ext cx="534377" cy="259045"/>
    <xdr:sp macro="" textlink="">
      <xdr:nvSpPr>
        <xdr:cNvPr id="401" name="普通建設事業費 （ うち新規整備　）平均値テキスト"/>
        <xdr:cNvSpPr txBox="1"/>
      </xdr:nvSpPr>
      <xdr:spPr>
        <a:xfrm>
          <a:off x="10528300" y="13241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61331</xdr:rowOff>
    </xdr:from>
    <xdr:to>
      <xdr:col>55</xdr:col>
      <xdr:colOff>50800</xdr:colOff>
      <xdr:row>77</xdr:row>
      <xdr:rowOff>162931</xdr:rowOff>
    </xdr:to>
    <xdr:sp macro="" textlink="">
      <xdr:nvSpPr>
        <xdr:cNvPr id="402" name="フローチャート: 判断 401"/>
        <xdr:cNvSpPr/>
      </xdr:nvSpPr>
      <xdr:spPr>
        <a:xfrm>
          <a:off x="104267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89622</xdr:rowOff>
    </xdr:from>
    <xdr:to>
      <xdr:col>50</xdr:col>
      <xdr:colOff>114300</xdr:colOff>
      <xdr:row>77</xdr:row>
      <xdr:rowOff>151349</xdr:rowOff>
    </xdr:to>
    <xdr:cxnSp macro="">
      <xdr:nvCxnSpPr>
        <xdr:cNvPr id="403" name="直線コネクタ 402"/>
        <xdr:cNvCxnSpPr/>
      </xdr:nvCxnSpPr>
      <xdr:spPr>
        <a:xfrm flipV="1">
          <a:off x="8750300" y="13291272"/>
          <a:ext cx="889000" cy="6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79400</xdr:rowOff>
    </xdr:from>
    <xdr:to>
      <xdr:col>50</xdr:col>
      <xdr:colOff>165100</xdr:colOff>
      <xdr:row>78</xdr:row>
      <xdr:rowOff>9550</xdr:rowOff>
    </xdr:to>
    <xdr:sp macro="" textlink="">
      <xdr:nvSpPr>
        <xdr:cNvPr id="404" name="フローチャート: 判断 403"/>
        <xdr:cNvSpPr/>
      </xdr:nvSpPr>
      <xdr:spPr>
        <a:xfrm>
          <a:off x="9588500" y="1328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677</xdr:rowOff>
    </xdr:from>
    <xdr:ext cx="534377" cy="259045"/>
    <xdr:sp macro="" textlink="">
      <xdr:nvSpPr>
        <xdr:cNvPr id="405" name="テキスト ボックス 404"/>
        <xdr:cNvSpPr txBox="1"/>
      </xdr:nvSpPr>
      <xdr:spPr>
        <a:xfrm>
          <a:off x="9372111" y="1337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152864</xdr:rowOff>
    </xdr:from>
    <xdr:to>
      <xdr:col>45</xdr:col>
      <xdr:colOff>177800</xdr:colOff>
      <xdr:row>77</xdr:row>
      <xdr:rowOff>151349</xdr:rowOff>
    </xdr:to>
    <xdr:cxnSp macro="">
      <xdr:nvCxnSpPr>
        <xdr:cNvPr id="406" name="直線コネクタ 405"/>
        <xdr:cNvCxnSpPr/>
      </xdr:nvCxnSpPr>
      <xdr:spPr>
        <a:xfrm>
          <a:off x="7861300" y="13183064"/>
          <a:ext cx="889000" cy="16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118078</xdr:rowOff>
    </xdr:from>
    <xdr:to>
      <xdr:col>46</xdr:col>
      <xdr:colOff>38100</xdr:colOff>
      <xdr:row>77</xdr:row>
      <xdr:rowOff>48228</xdr:rowOff>
    </xdr:to>
    <xdr:sp macro="" textlink="">
      <xdr:nvSpPr>
        <xdr:cNvPr id="407" name="フローチャート: 判断 406"/>
        <xdr:cNvSpPr/>
      </xdr:nvSpPr>
      <xdr:spPr>
        <a:xfrm>
          <a:off x="8699500" y="1314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64756</xdr:rowOff>
    </xdr:from>
    <xdr:ext cx="534377" cy="259045"/>
    <xdr:sp macro="" textlink="">
      <xdr:nvSpPr>
        <xdr:cNvPr id="408" name="テキスト ボックス 407"/>
        <xdr:cNvSpPr txBox="1"/>
      </xdr:nvSpPr>
      <xdr:spPr>
        <a:xfrm>
          <a:off x="8483111" y="1292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152864</xdr:rowOff>
    </xdr:from>
    <xdr:to>
      <xdr:col>41</xdr:col>
      <xdr:colOff>50800</xdr:colOff>
      <xdr:row>78</xdr:row>
      <xdr:rowOff>54976</xdr:rowOff>
    </xdr:to>
    <xdr:cxnSp macro="">
      <xdr:nvCxnSpPr>
        <xdr:cNvPr id="409" name="直線コネクタ 408"/>
        <xdr:cNvCxnSpPr/>
      </xdr:nvCxnSpPr>
      <xdr:spPr>
        <a:xfrm flipV="1">
          <a:off x="6972300" y="13183064"/>
          <a:ext cx="889000" cy="24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9485</xdr:rowOff>
    </xdr:from>
    <xdr:to>
      <xdr:col>41</xdr:col>
      <xdr:colOff>101600</xdr:colOff>
      <xdr:row>77</xdr:row>
      <xdr:rowOff>111085</xdr:rowOff>
    </xdr:to>
    <xdr:sp macro="" textlink="">
      <xdr:nvSpPr>
        <xdr:cNvPr id="410" name="フローチャート: 判断 409"/>
        <xdr:cNvSpPr/>
      </xdr:nvSpPr>
      <xdr:spPr>
        <a:xfrm>
          <a:off x="78105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102212</xdr:rowOff>
    </xdr:from>
    <xdr:ext cx="534377" cy="259045"/>
    <xdr:sp macro="" textlink="">
      <xdr:nvSpPr>
        <xdr:cNvPr id="411" name="テキスト ボックス 410"/>
        <xdr:cNvSpPr txBox="1"/>
      </xdr:nvSpPr>
      <xdr:spPr>
        <a:xfrm>
          <a:off x="7594111" y="1330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109035</xdr:rowOff>
    </xdr:from>
    <xdr:to>
      <xdr:col>36</xdr:col>
      <xdr:colOff>165100</xdr:colOff>
      <xdr:row>77</xdr:row>
      <xdr:rowOff>39185</xdr:rowOff>
    </xdr:to>
    <xdr:sp macro="" textlink="">
      <xdr:nvSpPr>
        <xdr:cNvPr id="412" name="フローチャート: 判断 411"/>
        <xdr:cNvSpPr/>
      </xdr:nvSpPr>
      <xdr:spPr>
        <a:xfrm>
          <a:off x="6921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55712</xdr:rowOff>
    </xdr:from>
    <xdr:ext cx="534377" cy="259045"/>
    <xdr:sp macro="" textlink="">
      <xdr:nvSpPr>
        <xdr:cNvPr id="413" name="テキスト ボックス 412"/>
        <xdr:cNvSpPr txBox="1"/>
      </xdr:nvSpPr>
      <xdr:spPr>
        <a:xfrm>
          <a:off x="6705111" y="1291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6827</xdr:rowOff>
    </xdr:from>
    <xdr:to>
      <xdr:col>55</xdr:col>
      <xdr:colOff>50800</xdr:colOff>
      <xdr:row>76</xdr:row>
      <xdr:rowOff>108427</xdr:rowOff>
    </xdr:to>
    <xdr:sp macro="" textlink="">
      <xdr:nvSpPr>
        <xdr:cNvPr id="419" name="楕円 418"/>
        <xdr:cNvSpPr/>
      </xdr:nvSpPr>
      <xdr:spPr>
        <a:xfrm>
          <a:off x="10426700" y="1303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29705</xdr:rowOff>
    </xdr:from>
    <xdr:ext cx="534377" cy="259045"/>
    <xdr:sp macro="" textlink="">
      <xdr:nvSpPr>
        <xdr:cNvPr id="420" name="普通建設事業費 （ うち新規整備　）該当値テキスト"/>
        <xdr:cNvSpPr txBox="1"/>
      </xdr:nvSpPr>
      <xdr:spPr>
        <a:xfrm>
          <a:off x="10528300" y="1288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38822</xdr:rowOff>
    </xdr:from>
    <xdr:to>
      <xdr:col>50</xdr:col>
      <xdr:colOff>165100</xdr:colOff>
      <xdr:row>77</xdr:row>
      <xdr:rowOff>140422</xdr:rowOff>
    </xdr:to>
    <xdr:sp macro="" textlink="">
      <xdr:nvSpPr>
        <xdr:cNvPr id="421" name="楕円 420"/>
        <xdr:cNvSpPr/>
      </xdr:nvSpPr>
      <xdr:spPr>
        <a:xfrm>
          <a:off x="9588500" y="1324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156949</xdr:rowOff>
    </xdr:from>
    <xdr:ext cx="534377" cy="259045"/>
    <xdr:sp macro="" textlink="">
      <xdr:nvSpPr>
        <xdr:cNvPr id="422" name="テキスト ボックス 421"/>
        <xdr:cNvSpPr txBox="1"/>
      </xdr:nvSpPr>
      <xdr:spPr>
        <a:xfrm>
          <a:off x="9372111" y="1301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100549</xdr:rowOff>
    </xdr:from>
    <xdr:to>
      <xdr:col>46</xdr:col>
      <xdr:colOff>38100</xdr:colOff>
      <xdr:row>78</xdr:row>
      <xdr:rowOff>30699</xdr:rowOff>
    </xdr:to>
    <xdr:sp macro="" textlink="">
      <xdr:nvSpPr>
        <xdr:cNvPr id="423" name="楕円 422"/>
        <xdr:cNvSpPr/>
      </xdr:nvSpPr>
      <xdr:spPr>
        <a:xfrm>
          <a:off x="8699500" y="1330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21826</xdr:rowOff>
    </xdr:from>
    <xdr:ext cx="534377" cy="259045"/>
    <xdr:sp macro="" textlink="">
      <xdr:nvSpPr>
        <xdr:cNvPr id="424" name="テキスト ボックス 423"/>
        <xdr:cNvSpPr txBox="1"/>
      </xdr:nvSpPr>
      <xdr:spPr>
        <a:xfrm>
          <a:off x="8483111" y="1339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102064</xdr:rowOff>
    </xdr:from>
    <xdr:to>
      <xdr:col>41</xdr:col>
      <xdr:colOff>101600</xdr:colOff>
      <xdr:row>77</xdr:row>
      <xdr:rowOff>32214</xdr:rowOff>
    </xdr:to>
    <xdr:sp macro="" textlink="">
      <xdr:nvSpPr>
        <xdr:cNvPr id="425" name="楕円 424"/>
        <xdr:cNvSpPr/>
      </xdr:nvSpPr>
      <xdr:spPr>
        <a:xfrm>
          <a:off x="7810500" y="1313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48740</xdr:rowOff>
    </xdr:from>
    <xdr:ext cx="534377" cy="259045"/>
    <xdr:sp macro="" textlink="">
      <xdr:nvSpPr>
        <xdr:cNvPr id="426" name="テキスト ボックス 425"/>
        <xdr:cNvSpPr txBox="1"/>
      </xdr:nvSpPr>
      <xdr:spPr>
        <a:xfrm>
          <a:off x="7594111" y="12907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4176</xdr:rowOff>
    </xdr:from>
    <xdr:to>
      <xdr:col>36</xdr:col>
      <xdr:colOff>165100</xdr:colOff>
      <xdr:row>78</xdr:row>
      <xdr:rowOff>105776</xdr:rowOff>
    </xdr:to>
    <xdr:sp macro="" textlink="">
      <xdr:nvSpPr>
        <xdr:cNvPr id="427" name="楕円 426"/>
        <xdr:cNvSpPr/>
      </xdr:nvSpPr>
      <xdr:spPr>
        <a:xfrm>
          <a:off x="6921500" y="1337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96903</xdr:rowOff>
    </xdr:from>
    <xdr:ext cx="534377" cy="259045"/>
    <xdr:sp macro="" textlink="">
      <xdr:nvSpPr>
        <xdr:cNvPr id="428" name="テキスト ボックス 427"/>
        <xdr:cNvSpPr txBox="1"/>
      </xdr:nvSpPr>
      <xdr:spPr>
        <a:xfrm>
          <a:off x="6705111" y="134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0" name="テキスト ボックス 439"/>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2" name="テキスト ボックス 441"/>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4" name="テキスト ボックス 443"/>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6" name="テキスト ボックス 445"/>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8" name="テキスト ボックス 447"/>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27687</xdr:rowOff>
    </xdr:from>
    <xdr:to>
      <xdr:col>54</xdr:col>
      <xdr:colOff>189865</xdr:colOff>
      <xdr:row>99</xdr:row>
      <xdr:rowOff>88246</xdr:rowOff>
    </xdr:to>
    <xdr:cxnSp macro="">
      <xdr:nvCxnSpPr>
        <xdr:cNvPr id="454" name="直線コネクタ 453"/>
        <xdr:cNvCxnSpPr/>
      </xdr:nvCxnSpPr>
      <xdr:spPr>
        <a:xfrm flipV="1">
          <a:off x="10475595" y="15629637"/>
          <a:ext cx="1270" cy="143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92073</xdr:rowOff>
    </xdr:from>
    <xdr:ext cx="469744" cy="259045"/>
    <xdr:sp macro="" textlink="">
      <xdr:nvSpPr>
        <xdr:cNvPr id="455" name="普通建設事業費 （ うち更新整備　）最小値テキスト"/>
        <xdr:cNvSpPr txBox="1"/>
      </xdr:nvSpPr>
      <xdr:spPr>
        <a:xfrm>
          <a:off x="10528300" y="1706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88246</xdr:rowOff>
    </xdr:from>
    <xdr:to>
      <xdr:col>55</xdr:col>
      <xdr:colOff>88900</xdr:colOff>
      <xdr:row>99</xdr:row>
      <xdr:rowOff>88246</xdr:rowOff>
    </xdr:to>
    <xdr:cxnSp macro="">
      <xdr:nvCxnSpPr>
        <xdr:cNvPr id="456" name="直線コネクタ 455"/>
        <xdr:cNvCxnSpPr/>
      </xdr:nvCxnSpPr>
      <xdr:spPr>
        <a:xfrm>
          <a:off x="10388600" y="1706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145814</xdr:rowOff>
    </xdr:from>
    <xdr:ext cx="599010" cy="259045"/>
    <xdr:sp macro="" textlink="">
      <xdr:nvSpPr>
        <xdr:cNvPr id="457" name="普通建設事業費 （ うち更新整備　）最大値テキスト"/>
        <xdr:cNvSpPr txBox="1"/>
      </xdr:nvSpPr>
      <xdr:spPr>
        <a:xfrm>
          <a:off x="10528300" y="1540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27687</xdr:rowOff>
    </xdr:from>
    <xdr:to>
      <xdr:col>55</xdr:col>
      <xdr:colOff>88900</xdr:colOff>
      <xdr:row>91</xdr:row>
      <xdr:rowOff>27687</xdr:rowOff>
    </xdr:to>
    <xdr:cxnSp macro="">
      <xdr:nvCxnSpPr>
        <xdr:cNvPr id="458" name="直線コネクタ 457"/>
        <xdr:cNvCxnSpPr/>
      </xdr:nvCxnSpPr>
      <xdr:spPr>
        <a:xfrm>
          <a:off x="10388600" y="1562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50800</xdr:rowOff>
    </xdr:from>
    <xdr:to>
      <xdr:col>55</xdr:col>
      <xdr:colOff>0</xdr:colOff>
      <xdr:row>99</xdr:row>
      <xdr:rowOff>88246</xdr:rowOff>
    </xdr:to>
    <xdr:cxnSp macro="">
      <xdr:nvCxnSpPr>
        <xdr:cNvPr id="459" name="直線コネクタ 458"/>
        <xdr:cNvCxnSpPr/>
      </xdr:nvCxnSpPr>
      <xdr:spPr>
        <a:xfrm>
          <a:off x="9639300" y="17024350"/>
          <a:ext cx="838200" cy="3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45705</xdr:rowOff>
    </xdr:from>
    <xdr:ext cx="599010" cy="259045"/>
    <xdr:sp macro="" textlink="">
      <xdr:nvSpPr>
        <xdr:cNvPr id="460" name="普通建設事業費 （ うち更新整備　）平均値テキスト"/>
        <xdr:cNvSpPr txBox="1"/>
      </xdr:nvSpPr>
      <xdr:spPr>
        <a:xfrm>
          <a:off x="10528300" y="165049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22828</xdr:rowOff>
    </xdr:from>
    <xdr:to>
      <xdr:col>55</xdr:col>
      <xdr:colOff>50800</xdr:colOff>
      <xdr:row>97</xdr:row>
      <xdr:rowOff>124428</xdr:rowOff>
    </xdr:to>
    <xdr:sp macro="" textlink="">
      <xdr:nvSpPr>
        <xdr:cNvPr id="461" name="フローチャート: 判断 460"/>
        <xdr:cNvSpPr/>
      </xdr:nvSpPr>
      <xdr:spPr>
        <a:xfrm>
          <a:off x="10426700" y="1665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23340</xdr:rowOff>
    </xdr:from>
    <xdr:to>
      <xdr:col>50</xdr:col>
      <xdr:colOff>114300</xdr:colOff>
      <xdr:row>99</xdr:row>
      <xdr:rowOff>50800</xdr:rowOff>
    </xdr:to>
    <xdr:cxnSp macro="">
      <xdr:nvCxnSpPr>
        <xdr:cNvPr id="462" name="直線コネクタ 461"/>
        <xdr:cNvCxnSpPr/>
      </xdr:nvCxnSpPr>
      <xdr:spPr>
        <a:xfrm>
          <a:off x="8750300" y="16996890"/>
          <a:ext cx="889000" cy="2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68645</xdr:rowOff>
    </xdr:from>
    <xdr:to>
      <xdr:col>50</xdr:col>
      <xdr:colOff>165100</xdr:colOff>
      <xdr:row>97</xdr:row>
      <xdr:rowOff>170245</xdr:rowOff>
    </xdr:to>
    <xdr:sp macro="" textlink="">
      <xdr:nvSpPr>
        <xdr:cNvPr id="463" name="フローチャート: 判断 462"/>
        <xdr:cNvSpPr/>
      </xdr:nvSpPr>
      <xdr:spPr>
        <a:xfrm>
          <a:off x="9588500" y="1669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15322</xdr:rowOff>
    </xdr:from>
    <xdr:ext cx="534377" cy="259045"/>
    <xdr:sp macro="" textlink="">
      <xdr:nvSpPr>
        <xdr:cNvPr id="464" name="テキスト ボックス 463"/>
        <xdr:cNvSpPr txBox="1"/>
      </xdr:nvSpPr>
      <xdr:spPr>
        <a:xfrm>
          <a:off x="9372111" y="1647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23340</xdr:rowOff>
    </xdr:from>
    <xdr:to>
      <xdr:col>45</xdr:col>
      <xdr:colOff>177800</xdr:colOff>
      <xdr:row>99</xdr:row>
      <xdr:rowOff>75022</xdr:rowOff>
    </xdr:to>
    <xdr:cxnSp macro="">
      <xdr:nvCxnSpPr>
        <xdr:cNvPr id="465" name="直線コネクタ 464"/>
        <xdr:cNvCxnSpPr/>
      </xdr:nvCxnSpPr>
      <xdr:spPr>
        <a:xfrm flipV="1">
          <a:off x="7861300" y="16996890"/>
          <a:ext cx="889000" cy="5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69642</xdr:rowOff>
    </xdr:from>
    <xdr:to>
      <xdr:col>46</xdr:col>
      <xdr:colOff>38100</xdr:colOff>
      <xdr:row>97</xdr:row>
      <xdr:rowOff>171242</xdr:rowOff>
    </xdr:to>
    <xdr:sp macro="" textlink="">
      <xdr:nvSpPr>
        <xdr:cNvPr id="466" name="フローチャート: 判断 465"/>
        <xdr:cNvSpPr/>
      </xdr:nvSpPr>
      <xdr:spPr>
        <a:xfrm>
          <a:off x="8699500" y="1670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16319</xdr:rowOff>
    </xdr:from>
    <xdr:ext cx="534377" cy="259045"/>
    <xdr:sp macro="" textlink="">
      <xdr:nvSpPr>
        <xdr:cNvPr id="467" name="テキスト ボックス 466"/>
        <xdr:cNvSpPr txBox="1"/>
      </xdr:nvSpPr>
      <xdr:spPr>
        <a:xfrm>
          <a:off x="8483111" y="1647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114071</xdr:rowOff>
    </xdr:from>
    <xdr:to>
      <xdr:col>41</xdr:col>
      <xdr:colOff>50800</xdr:colOff>
      <xdr:row>99</xdr:row>
      <xdr:rowOff>75022</xdr:rowOff>
    </xdr:to>
    <xdr:cxnSp macro="">
      <xdr:nvCxnSpPr>
        <xdr:cNvPr id="468" name="直線コネクタ 467"/>
        <xdr:cNvCxnSpPr/>
      </xdr:nvCxnSpPr>
      <xdr:spPr>
        <a:xfrm>
          <a:off x="6972300" y="16916171"/>
          <a:ext cx="889000" cy="13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118777</xdr:rowOff>
    </xdr:from>
    <xdr:to>
      <xdr:col>41</xdr:col>
      <xdr:colOff>101600</xdr:colOff>
      <xdr:row>98</xdr:row>
      <xdr:rowOff>48927</xdr:rowOff>
    </xdr:to>
    <xdr:sp macro="" textlink="">
      <xdr:nvSpPr>
        <xdr:cNvPr id="469" name="フローチャート: 判断 468"/>
        <xdr:cNvSpPr/>
      </xdr:nvSpPr>
      <xdr:spPr>
        <a:xfrm>
          <a:off x="7810500" y="1674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65454</xdr:rowOff>
    </xdr:from>
    <xdr:ext cx="534377" cy="259045"/>
    <xdr:sp macro="" textlink="">
      <xdr:nvSpPr>
        <xdr:cNvPr id="470" name="テキスト ボックス 469"/>
        <xdr:cNvSpPr txBox="1"/>
      </xdr:nvSpPr>
      <xdr:spPr>
        <a:xfrm>
          <a:off x="7594111" y="1652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171</xdr:rowOff>
    </xdr:from>
    <xdr:to>
      <xdr:col>36</xdr:col>
      <xdr:colOff>165100</xdr:colOff>
      <xdr:row>98</xdr:row>
      <xdr:rowOff>101771</xdr:rowOff>
    </xdr:to>
    <xdr:sp macro="" textlink="">
      <xdr:nvSpPr>
        <xdr:cNvPr id="471" name="フローチャート: 判断 470"/>
        <xdr:cNvSpPr/>
      </xdr:nvSpPr>
      <xdr:spPr>
        <a:xfrm>
          <a:off x="6921500" y="1680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118298</xdr:rowOff>
    </xdr:from>
    <xdr:ext cx="534377" cy="259045"/>
    <xdr:sp macro="" textlink="">
      <xdr:nvSpPr>
        <xdr:cNvPr id="472" name="テキスト ボックス 471"/>
        <xdr:cNvSpPr txBox="1"/>
      </xdr:nvSpPr>
      <xdr:spPr>
        <a:xfrm>
          <a:off x="6705111" y="1657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37446</xdr:rowOff>
    </xdr:from>
    <xdr:to>
      <xdr:col>55</xdr:col>
      <xdr:colOff>50800</xdr:colOff>
      <xdr:row>99</xdr:row>
      <xdr:rowOff>139046</xdr:rowOff>
    </xdr:to>
    <xdr:sp macro="" textlink="">
      <xdr:nvSpPr>
        <xdr:cNvPr id="478" name="楕円 477"/>
        <xdr:cNvSpPr/>
      </xdr:nvSpPr>
      <xdr:spPr>
        <a:xfrm>
          <a:off x="10426700" y="1701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123823</xdr:rowOff>
    </xdr:from>
    <xdr:ext cx="469744" cy="259045"/>
    <xdr:sp macro="" textlink="">
      <xdr:nvSpPr>
        <xdr:cNvPr id="479" name="普通建設事業費 （ うち更新整備　）該当値テキスト"/>
        <xdr:cNvSpPr txBox="1"/>
      </xdr:nvSpPr>
      <xdr:spPr>
        <a:xfrm>
          <a:off x="10528300" y="16925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0</xdr:rowOff>
    </xdr:from>
    <xdr:to>
      <xdr:col>50</xdr:col>
      <xdr:colOff>165100</xdr:colOff>
      <xdr:row>99</xdr:row>
      <xdr:rowOff>101600</xdr:rowOff>
    </xdr:to>
    <xdr:sp macro="" textlink="">
      <xdr:nvSpPr>
        <xdr:cNvPr id="480" name="楕円 479"/>
        <xdr:cNvSpPr/>
      </xdr:nvSpPr>
      <xdr:spPr>
        <a:xfrm>
          <a:off x="9588500" y="1697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92727</xdr:rowOff>
    </xdr:from>
    <xdr:ext cx="534377" cy="259045"/>
    <xdr:sp macro="" textlink="">
      <xdr:nvSpPr>
        <xdr:cNvPr id="481" name="テキスト ボックス 480"/>
        <xdr:cNvSpPr txBox="1"/>
      </xdr:nvSpPr>
      <xdr:spPr>
        <a:xfrm>
          <a:off x="9372111" y="1706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143990</xdr:rowOff>
    </xdr:from>
    <xdr:to>
      <xdr:col>46</xdr:col>
      <xdr:colOff>38100</xdr:colOff>
      <xdr:row>99</xdr:row>
      <xdr:rowOff>74140</xdr:rowOff>
    </xdr:to>
    <xdr:sp macro="" textlink="">
      <xdr:nvSpPr>
        <xdr:cNvPr id="482" name="楕円 481"/>
        <xdr:cNvSpPr/>
      </xdr:nvSpPr>
      <xdr:spPr>
        <a:xfrm>
          <a:off x="8699500" y="1694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65267</xdr:rowOff>
    </xdr:from>
    <xdr:ext cx="534377" cy="259045"/>
    <xdr:sp macro="" textlink="">
      <xdr:nvSpPr>
        <xdr:cNvPr id="483" name="テキスト ボックス 482"/>
        <xdr:cNvSpPr txBox="1"/>
      </xdr:nvSpPr>
      <xdr:spPr>
        <a:xfrm>
          <a:off x="8483111" y="1703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24222</xdr:rowOff>
    </xdr:from>
    <xdr:to>
      <xdr:col>41</xdr:col>
      <xdr:colOff>101600</xdr:colOff>
      <xdr:row>99</xdr:row>
      <xdr:rowOff>125822</xdr:rowOff>
    </xdr:to>
    <xdr:sp macro="" textlink="">
      <xdr:nvSpPr>
        <xdr:cNvPr id="484" name="楕円 483"/>
        <xdr:cNvSpPr/>
      </xdr:nvSpPr>
      <xdr:spPr>
        <a:xfrm>
          <a:off x="7810500" y="1699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116949</xdr:rowOff>
    </xdr:from>
    <xdr:ext cx="469744" cy="259045"/>
    <xdr:sp macro="" textlink="">
      <xdr:nvSpPr>
        <xdr:cNvPr id="485" name="テキスト ボックス 484"/>
        <xdr:cNvSpPr txBox="1"/>
      </xdr:nvSpPr>
      <xdr:spPr>
        <a:xfrm>
          <a:off x="7626428" y="1709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63271</xdr:rowOff>
    </xdr:from>
    <xdr:to>
      <xdr:col>36</xdr:col>
      <xdr:colOff>165100</xdr:colOff>
      <xdr:row>98</xdr:row>
      <xdr:rowOff>164871</xdr:rowOff>
    </xdr:to>
    <xdr:sp macro="" textlink="">
      <xdr:nvSpPr>
        <xdr:cNvPr id="486" name="楕円 485"/>
        <xdr:cNvSpPr/>
      </xdr:nvSpPr>
      <xdr:spPr>
        <a:xfrm>
          <a:off x="6921500" y="1686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155998</xdr:rowOff>
    </xdr:from>
    <xdr:ext cx="534377" cy="259045"/>
    <xdr:sp macro="" textlink="">
      <xdr:nvSpPr>
        <xdr:cNvPr id="487" name="テキスト ボックス 486"/>
        <xdr:cNvSpPr txBox="1"/>
      </xdr:nvSpPr>
      <xdr:spPr>
        <a:xfrm>
          <a:off x="6705111" y="1695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48567</xdr:rowOff>
    </xdr:from>
    <xdr:to>
      <xdr:col>85</xdr:col>
      <xdr:colOff>126364</xdr:colOff>
      <xdr:row>39</xdr:row>
      <xdr:rowOff>98878</xdr:rowOff>
    </xdr:to>
    <xdr:cxnSp macro="">
      <xdr:nvCxnSpPr>
        <xdr:cNvPr id="513" name="直線コネクタ 512"/>
        <xdr:cNvCxnSpPr/>
      </xdr:nvCxnSpPr>
      <xdr:spPr>
        <a:xfrm flipV="1">
          <a:off x="16317595" y="5363517"/>
          <a:ext cx="1269" cy="1421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4"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166694</xdr:rowOff>
    </xdr:from>
    <xdr:ext cx="599010" cy="259045"/>
    <xdr:sp macro="" textlink="">
      <xdr:nvSpPr>
        <xdr:cNvPr id="516" name="災害復旧事業費最大値テキスト"/>
        <xdr:cNvSpPr txBox="1"/>
      </xdr:nvSpPr>
      <xdr:spPr>
        <a:xfrm>
          <a:off x="16370300" y="5138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48567</xdr:rowOff>
    </xdr:from>
    <xdr:to>
      <xdr:col>86</xdr:col>
      <xdr:colOff>25400</xdr:colOff>
      <xdr:row>31</xdr:row>
      <xdr:rowOff>48567</xdr:rowOff>
    </xdr:to>
    <xdr:cxnSp macro="">
      <xdr:nvCxnSpPr>
        <xdr:cNvPr id="517" name="直線コネクタ 516"/>
        <xdr:cNvCxnSpPr/>
      </xdr:nvCxnSpPr>
      <xdr:spPr>
        <a:xfrm>
          <a:off x="16230600" y="536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65549</xdr:rowOff>
    </xdr:from>
    <xdr:to>
      <xdr:col>85</xdr:col>
      <xdr:colOff>127000</xdr:colOff>
      <xdr:row>39</xdr:row>
      <xdr:rowOff>78980</xdr:rowOff>
    </xdr:to>
    <xdr:cxnSp macro="">
      <xdr:nvCxnSpPr>
        <xdr:cNvPr id="518" name="直線コネクタ 517"/>
        <xdr:cNvCxnSpPr/>
      </xdr:nvCxnSpPr>
      <xdr:spPr>
        <a:xfrm>
          <a:off x="15481300" y="6752099"/>
          <a:ext cx="838200" cy="1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17098</xdr:rowOff>
    </xdr:from>
    <xdr:ext cx="534377" cy="259045"/>
    <xdr:sp macro="" textlink="">
      <xdr:nvSpPr>
        <xdr:cNvPr id="519" name="災害復旧事業費平均値テキスト"/>
        <xdr:cNvSpPr txBox="1"/>
      </xdr:nvSpPr>
      <xdr:spPr>
        <a:xfrm>
          <a:off x="16370300" y="6532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165671</xdr:rowOff>
    </xdr:from>
    <xdr:to>
      <xdr:col>85</xdr:col>
      <xdr:colOff>177800</xdr:colOff>
      <xdr:row>39</xdr:row>
      <xdr:rowOff>95821</xdr:rowOff>
    </xdr:to>
    <xdr:sp macro="" textlink="">
      <xdr:nvSpPr>
        <xdr:cNvPr id="520" name="フローチャート: 判断 519"/>
        <xdr:cNvSpPr/>
      </xdr:nvSpPr>
      <xdr:spPr>
        <a:xfrm>
          <a:off x="16268700" y="668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65549</xdr:rowOff>
    </xdr:from>
    <xdr:to>
      <xdr:col>81</xdr:col>
      <xdr:colOff>50800</xdr:colOff>
      <xdr:row>39</xdr:row>
      <xdr:rowOff>73510</xdr:rowOff>
    </xdr:to>
    <xdr:cxnSp macro="">
      <xdr:nvCxnSpPr>
        <xdr:cNvPr id="521" name="直線コネクタ 520"/>
        <xdr:cNvCxnSpPr/>
      </xdr:nvCxnSpPr>
      <xdr:spPr>
        <a:xfrm flipV="1">
          <a:off x="14592300" y="6752099"/>
          <a:ext cx="889000" cy="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167610</xdr:rowOff>
    </xdr:from>
    <xdr:to>
      <xdr:col>81</xdr:col>
      <xdr:colOff>101600</xdr:colOff>
      <xdr:row>39</xdr:row>
      <xdr:rowOff>97760</xdr:rowOff>
    </xdr:to>
    <xdr:sp macro="" textlink="">
      <xdr:nvSpPr>
        <xdr:cNvPr id="522" name="フローチャート: 判断 521"/>
        <xdr:cNvSpPr/>
      </xdr:nvSpPr>
      <xdr:spPr>
        <a:xfrm>
          <a:off x="15430500" y="668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114287</xdr:rowOff>
    </xdr:from>
    <xdr:ext cx="534377" cy="259045"/>
    <xdr:sp macro="" textlink="">
      <xdr:nvSpPr>
        <xdr:cNvPr id="523" name="テキスト ボックス 522"/>
        <xdr:cNvSpPr txBox="1"/>
      </xdr:nvSpPr>
      <xdr:spPr>
        <a:xfrm>
          <a:off x="15214111" y="645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73510</xdr:rowOff>
    </xdr:from>
    <xdr:to>
      <xdr:col>76</xdr:col>
      <xdr:colOff>114300</xdr:colOff>
      <xdr:row>39</xdr:row>
      <xdr:rowOff>90812</xdr:rowOff>
    </xdr:to>
    <xdr:cxnSp macro="">
      <xdr:nvCxnSpPr>
        <xdr:cNvPr id="524" name="直線コネクタ 523"/>
        <xdr:cNvCxnSpPr/>
      </xdr:nvCxnSpPr>
      <xdr:spPr>
        <a:xfrm flipV="1">
          <a:off x="13703300" y="6760060"/>
          <a:ext cx="889000" cy="1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168032</xdr:rowOff>
    </xdr:from>
    <xdr:to>
      <xdr:col>76</xdr:col>
      <xdr:colOff>165100</xdr:colOff>
      <xdr:row>39</xdr:row>
      <xdr:rowOff>98182</xdr:rowOff>
    </xdr:to>
    <xdr:sp macro="" textlink="">
      <xdr:nvSpPr>
        <xdr:cNvPr id="525" name="フローチャート: 判断 524"/>
        <xdr:cNvSpPr/>
      </xdr:nvSpPr>
      <xdr:spPr>
        <a:xfrm>
          <a:off x="14541500" y="668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114709</xdr:rowOff>
    </xdr:from>
    <xdr:ext cx="534377" cy="259045"/>
    <xdr:sp macro="" textlink="">
      <xdr:nvSpPr>
        <xdr:cNvPr id="526" name="テキスト ボックス 525"/>
        <xdr:cNvSpPr txBox="1"/>
      </xdr:nvSpPr>
      <xdr:spPr>
        <a:xfrm>
          <a:off x="14325111" y="645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90812</xdr:rowOff>
    </xdr:from>
    <xdr:to>
      <xdr:col>71</xdr:col>
      <xdr:colOff>177800</xdr:colOff>
      <xdr:row>39</xdr:row>
      <xdr:rowOff>91054</xdr:rowOff>
    </xdr:to>
    <xdr:cxnSp macro="">
      <xdr:nvCxnSpPr>
        <xdr:cNvPr id="527" name="直線コネクタ 526"/>
        <xdr:cNvCxnSpPr/>
      </xdr:nvCxnSpPr>
      <xdr:spPr>
        <a:xfrm flipV="1">
          <a:off x="12814300" y="6777362"/>
          <a:ext cx="889000" cy="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6817</xdr:rowOff>
    </xdr:from>
    <xdr:to>
      <xdr:col>72</xdr:col>
      <xdr:colOff>38100</xdr:colOff>
      <xdr:row>39</xdr:row>
      <xdr:rowOff>108417</xdr:rowOff>
    </xdr:to>
    <xdr:sp macro="" textlink="">
      <xdr:nvSpPr>
        <xdr:cNvPr id="528" name="フローチャート: 判断 527"/>
        <xdr:cNvSpPr/>
      </xdr:nvSpPr>
      <xdr:spPr>
        <a:xfrm>
          <a:off x="13652500" y="669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124944</xdr:rowOff>
    </xdr:from>
    <xdr:ext cx="534377" cy="259045"/>
    <xdr:sp macro="" textlink="">
      <xdr:nvSpPr>
        <xdr:cNvPr id="529" name="テキスト ボックス 528"/>
        <xdr:cNvSpPr txBox="1"/>
      </xdr:nvSpPr>
      <xdr:spPr>
        <a:xfrm>
          <a:off x="13436111" y="646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12659</xdr:rowOff>
    </xdr:from>
    <xdr:to>
      <xdr:col>67</xdr:col>
      <xdr:colOff>101600</xdr:colOff>
      <xdr:row>39</xdr:row>
      <xdr:rowOff>114259</xdr:rowOff>
    </xdr:to>
    <xdr:sp macro="" textlink="">
      <xdr:nvSpPr>
        <xdr:cNvPr id="530" name="フローチャート: 判断 529"/>
        <xdr:cNvSpPr/>
      </xdr:nvSpPr>
      <xdr:spPr>
        <a:xfrm>
          <a:off x="12763500" y="669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130786</xdr:rowOff>
    </xdr:from>
    <xdr:ext cx="534377" cy="259045"/>
    <xdr:sp macro="" textlink="">
      <xdr:nvSpPr>
        <xdr:cNvPr id="531" name="テキスト ボックス 530"/>
        <xdr:cNvSpPr txBox="1"/>
      </xdr:nvSpPr>
      <xdr:spPr>
        <a:xfrm>
          <a:off x="12547111" y="647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28180</xdr:rowOff>
    </xdr:from>
    <xdr:to>
      <xdr:col>85</xdr:col>
      <xdr:colOff>177800</xdr:colOff>
      <xdr:row>39</xdr:row>
      <xdr:rowOff>129780</xdr:rowOff>
    </xdr:to>
    <xdr:sp macro="" textlink="">
      <xdr:nvSpPr>
        <xdr:cNvPr id="537" name="楕円 536"/>
        <xdr:cNvSpPr/>
      </xdr:nvSpPr>
      <xdr:spPr>
        <a:xfrm>
          <a:off x="16268700" y="671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144097</xdr:rowOff>
    </xdr:from>
    <xdr:ext cx="469744" cy="259045"/>
    <xdr:sp macro="" textlink="">
      <xdr:nvSpPr>
        <xdr:cNvPr id="538" name="災害復旧事業費該当値テキスト"/>
        <xdr:cNvSpPr txBox="1"/>
      </xdr:nvSpPr>
      <xdr:spPr>
        <a:xfrm>
          <a:off x="16370300" y="665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14749</xdr:rowOff>
    </xdr:from>
    <xdr:to>
      <xdr:col>81</xdr:col>
      <xdr:colOff>101600</xdr:colOff>
      <xdr:row>39</xdr:row>
      <xdr:rowOff>116349</xdr:rowOff>
    </xdr:to>
    <xdr:sp macro="" textlink="">
      <xdr:nvSpPr>
        <xdr:cNvPr id="539" name="楕円 538"/>
        <xdr:cNvSpPr/>
      </xdr:nvSpPr>
      <xdr:spPr>
        <a:xfrm>
          <a:off x="15430500" y="670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107476</xdr:rowOff>
    </xdr:from>
    <xdr:ext cx="534377" cy="259045"/>
    <xdr:sp macro="" textlink="">
      <xdr:nvSpPr>
        <xdr:cNvPr id="540" name="テキスト ボックス 539"/>
        <xdr:cNvSpPr txBox="1"/>
      </xdr:nvSpPr>
      <xdr:spPr>
        <a:xfrm>
          <a:off x="15214111" y="679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22710</xdr:rowOff>
    </xdr:from>
    <xdr:to>
      <xdr:col>76</xdr:col>
      <xdr:colOff>165100</xdr:colOff>
      <xdr:row>39</xdr:row>
      <xdr:rowOff>124310</xdr:rowOff>
    </xdr:to>
    <xdr:sp macro="" textlink="">
      <xdr:nvSpPr>
        <xdr:cNvPr id="541" name="楕円 540"/>
        <xdr:cNvSpPr/>
      </xdr:nvSpPr>
      <xdr:spPr>
        <a:xfrm>
          <a:off x="14541500" y="670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115437</xdr:rowOff>
    </xdr:from>
    <xdr:ext cx="469744" cy="259045"/>
    <xdr:sp macro="" textlink="">
      <xdr:nvSpPr>
        <xdr:cNvPr id="542" name="テキスト ボックス 541"/>
        <xdr:cNvSpPr txBox="1"/>
      </xdr:nvSpPr>
      <xdr:spPr>
        <a:xfrm>
          <a:off x="14357428" y="6801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40012</xdr:rowOff>
    </xdr:from>
    <xdr:to>
      <xdr:col>72</xdr:col>
      <xdr:colOff>38100</xdr:colOff>
      <xdr:row>39</xdr:row>
      <xdr:rowOff>141612</xdr:rowOff>
    </xdr:to>
    <xdr:sp macro="" textlink="">
      <xdr:nvSpPr>
        <xdr:cNvPr id="543" name="楕円 542"/>
        <xdr:cNvSpPr/>
      </xdr:nvSpPr>
      <xdr:spPr>
        <a:xfrm>
          <a:off x="13652500" y="672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132739</xdr:rowOff>
    </xdr:from>
    <xdr:ext cx="469744" cy="259045"/>
    <xdr:sp macro="" textlink="">
      <xdr:nvSpPr>
        <xdr:cNvPr id="544" name="テキスト ボックス 543"/>
        <xdr:cNvSpPr txBox="1"/>
      </xdr:nvSpPr>
      <xdr:spPr>
        <a:xfrm>
          <a:off x="13468428" y="6819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40254</xdr:rowOff>
    </xdr:from>
    <xdr:to>
      <xdr:col>67</xdr:col>
      <xdr:colOff>101600</xdr:colOff>
      <xdr:row>39</xdr:row>
      <xdr:rowOff>141854</xdr:rowOff>
    </xdr:to>
    <xdr:sp macro="" textlink="">
      <xdr:nvSpPr>
        <xdr:cNvPr id="545" name="楕円 544"/>
        <xdr:cNvSpPr/>
      </xdr:nvSpPr>
      <xdr:spPr>
        <a:xfrm>
          <a:off x="12763500" y="672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132981</xdr:rowOff>
    </xdr:from>
    <xdr:ext cx="469744" cy="259045"/>
    <xdr:sp macro="" textlink="">
      <xdr:nvSpPr>
        <xdr:cNvPr id="546" name="テキスト ボックス 545"/>
        <xdr:cNvSpPr txBox="1"/>
      </xdr:nvSpPr>
      <xdr:spPr>
        <a:xfrm>
          <a:off x="12579428" y="681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60" name="テキスト ボックス 559"/>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62" name="テキスト ボックス 561"/>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64" name="テキスト ボックス 563"/>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6" name="テキスト ボックス 565"/>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25400</xdr:rowOff>
    </xdr:from>
    <xdr:to>
      <xdr:col>85</xdr:col>
      <xdr:colOff>126364</xdr:colOff>
      <xdr:row>58</xdr:row>
      <xdr:rowOff>139700</xdr:rowOff>
    </xdr:to>
    <xdr:cxnSp macro="">
      <xdr:nvCxnSpPr>
        <xdr:cNvPr id="568" name="直線コネクタ 567"/>
        <xdr:cNvCxnSpPr/>
      </xdr:nvCxnSpPr>
      <xdr:spPr>
        <a:xfrm flipV="1">
          <a:off x="16317595" y="8769350"/>
          <a:ext cx="1269"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9161</xdr:rowOff>
    </xdr:from>
    <xdr:ext cx="249299" cy="259045"/>
    <xdr:sp macro="" textlink="">
      <xdr:nvSpPr>
        <xdr:cNvPr id="569" name="失業対策事業費最小値テキスト"/>
        <xdr:cNvSpPr txBox="1"/>
      </xdr:nvSpPr>
      <xdr:spPr>
        <a:xfrm>
          <a:off x="16370300" y="101247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0" name="直線コネクタ 56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143527</xdr:rowOff>
    </xdr:from>
    <xdr:ext cx="378565" cy="259045"/>
    <xdr:sp macro="" textlink="">
      <xdr:nvSpPr>
        <xdr:cNvPr id="571" name="失業対策事業費最大値テキスト"/>
        <xdr:cNvSpPr txBox="1"/>
      </xdr:nvSpPr>
      <xdr:spPr>
        <a:xfrm>
          <a:off x="16370300" y="8544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25400</xdr:rowOff>
    </xdr:from>
    <xdr:to>
      <xdr:col>86</xdr:col>
      <xdr:colOff>25400</xdr:colOff>
      <xdr:row>51</xdr:row>
      <xdr:rowOff>25400</xdr:rowOff>
    </xdr:to>
    <xdr:cxnSp macro="">
      <xdr:nvCxnSpPr>
        <xdr:cNvPr id="572" name="直線コネクタ 571"/>
        <xdr:cNvCxnSpPr/>
      </xdr:nvCxnSpPr>
      <xdr:spPr>
        <a:xfrm>
          <a:off x="16230600" y="876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3" name="直線コネクタ 572"/>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98061</xdr:rowOff>
    </xdr:from>
    <xdr:ext cx="249299" cy="259045"/>
    <xdr:sp macro="" textlink="">
      <xdr:nvSpPr>
        <xdr:cNvPr id="574" name="失業対策事業費平均値テキスト"/>
        <xdr:cNvSpPr txBox="1"/>
      </xdr:nvSpPr>
      <xdr:spPr>
        <a:xfrm>
          <a:off x="16370300" y="9870711"/>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75184</xdr:rowOff>
    </xdr:from>
    <xdr:to>
      <xdr:col>85</xdr:col>
      <xdr:colOff>177800</xdr:colOff>
      <xdr:row>59</xdr:row>
      <xdr:rowOff>5334</xdr:rowOff>
    </xdr:to>
    <xdr:sp macro="" textlink="">
      <xdr:nvSpPr>
        <xdr:cNvPr id="575" name="フローチャート: 判断 574"/>
        <xdr:cNvSpPr/>
      </xdr:nvSpPr>
      <xdr:spPr>
        <a:xfrm>
          <a:off x="16268700" y="1001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6" name="直線コネクタ 575"/>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72898</xdr:rowOff>
    </xdr:from>
    <xdr:to>
      <xdr:col>81</xdr:col>
      <xdr:colOff>101600</xdr:colOff>
      <xdr:row>59</xdr:row>
      <xdr:rowOff>3048</xdr:rowOff>
    </xdr:to>
    <xdr:sp macro="" textlink="">
      <xdr:nvSpPr>
        <xdr:cNvPr id="577" name="フローチャート: 判断 576"/>
        <xdr:cNvSpPr/>
      </xdr:nvSpPr>
      <xdr:spPr>
        <a:xfrm>
          <a:off x="15430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19575</xdr:rowOff>
    </xdr:from>
    <xdr:ext cx="249299" cy="259045"/>
    <xdr:sp macro="" textlink="">
      <xdr:nvSpPr>
        <xdr:cNvPr id="578" name="テキスト ボックス 577"/>
        <xdr:cNvSpPr txBox="1"/>
      </xdr:nvSpPr>
      <xdr:spPr>
        <a:xfrm>
          <a:off x="15356650" y="9792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9" name="直線コネクタ 578"/>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36322</xdr:rowOff>
    </xdr:from>
    <xdr:to>
      <xdr:col>76</xdr:col>
      <xdr:colOff>165100</xdr:colOff>
      <xdr:row>58</xdr:row>
      <xdr:rowOff>137922</xdr:rowOff>
    </xdr:to>
    <xdr:sp macro="" textlink="">
      <xdr:nvSpPr>
        <xdr:cNvPr id="580" name="フローチャート: 判断 579"/>
        <xdr:cNvSpPr/>
      </xdr:nvSpPr>
      <xdr:spPr>
        <a:xfrm>
          <a:off x="14541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154449</xdr:rowOff>
    </xdr:from>
    <xdr:ext cx="313932" cy="259045"/>
    <xdr:sp macro="" textlink="">
      <xdr:nvSpPr>
        <xdr:cNvPr id="581" name="テキスト ボックス 580"/>
        <xdr:cNvSpPr txBox="1"/>
      </xdr:nvSpPr>
      <xdr:spPr>
        <a:xfrm>
          <a:off x="14435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2" name="直線コネクタ 581"/>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47752</xdr:rowOff>
    </xdr:from>
    <xdr:to>
      <xdr:col>72</xdr:col>
      <xdr:colOff>38100</xdr:colOff>
      <xdr:row>58</xdr:row>
      <xdr:rowOff>149352</xdr:rowOff>
    </xdr:to>
    <xdr:sp macro="" textlink="">
      <xdr:nvSpPr>
        <xdr:cNvPr id="583" name="フローチャート: 判断 582"/>
        <xdr:cNvSpPr/>
      </xdr:nvSpPr>
      <xdr:spPr>
        <a:xfrm>
          <a:off x="13652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165879</xdr:rowOff>
    </xdr:from>
    <xdr:ext cx="313932" cy="259045"/>
    <xdr:sp macro="" textlink="">
      <xdr:nvSpPr>
        <xdr:cNvPr id="584" name="テキスト ボックス 583"/>
        <xdr:cNvSpPr txBox="1"/>
      </xdr:nvSpPr>
      <xdr:spPr>
        <a:xfrm>
          <a:off x="13546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38608</xdr:rowOff>
    </xdr:from>
    <xdr:to>
      <xdr:col>67</xdr:col>
      <xdr:colOff>101600</xdr:colOff>
      <xdr:row>58</xdr:row>
      <xdr:rowOff>140208</xdr:rowOff>
    </xdr:to>
    <xdr:sp macro="" textlink="">
      <xdr:nvSpPr>
        <xdr:cNvPr id="585" name="フローチャート: 判断 584"/>
        <xdr:cNvSpPr/>
      </xdr:nvSpPr>
      <xdr:spPr>
        <a:xfrm>
          <a:off x="12763500" y="998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156735</xdr:rowOff>
    </xdr:from>
    <xdr:ext cx="313932" cy="259045"/>
    <xdr:sp macro="" textlink="">
      <xdr:nvSpPr>
        <xdr:cNvPr id="586" name="テキスト ボックス 585"/>
        <xdr:cNvSpPr txBox="1"/>
      </xdr:nvSpPr>
      <xdr:spPr>
        <a:xfrm>
          <a:off x="12657333" y="9757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2" name="楕円 59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53611</xdr:rowOff>
    </xdr:from>
    <xdr:ext cx="249299" cy="259045"/>
    <xdr:sp macro="" textlink="">
      <xdr:nvSpPr>
        <xdr:cNvPr id="593" name="失業対策事業費該当値テキスト"/>
        <xdr:cNvSpPr txBox="1"/>
      </xdr:nvSpPr>
      <xdr:spPr>
        <a:xfrm>
          <a:off x="16370300" y="99977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4" name="楕円 59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95" name="テキスト ボックス 594"/>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6" name="楕円 59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97" name="テキスト ボックス 596"/>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8" name="楕円 59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9" name="テキスト ボックス 598"/>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0" name="楕円 59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1" name="テキスト ボックス 600"/>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15474</xdr:rowOff>
    </xdr:from>
    <xdr:to>
      <xdr:col>85</xdr:col>
      <xdr:colOff>126364</xdr:colOff>
      <xdr:row>78</xdr:row>
      <xdr:rowOff>139700</xdr:rowOff>
    </xdr:to>
    <xdr:cxnSp macro="">
      <xdr:nvCxnSpPr>
        <xdr:cNvPr id="623" name="直線コネクタ 622"/>
        <xdr:cNvCxnSpPr/>
      </xdr:nvCxnSpPr>
      <xdr:spPr>
        <a:xfrm flipV="1">
          <a:off x="16317595" y="12359874"/>
          <a:ext cx="1269" cy="1152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公債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133601</xdr:rowOff>
    </xdr:from>
    <xdr:ext cx="599010" cy="259045"/>
    <xdr:sp macro="" textlink="">
      <xdr:nvSpPr>
        <xdr:cNvPr id="626" name="公債費最大値テキスト"/>
        <xdr:cNvSpPr txBox="1"/>
      </xdr:nvSpPr>
      <xdr:spPr>
        <a:xfrm>
          <a:off x="16370300" y="1213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15474</xdr:rowOff>
    </xdr:from>
    <xdr:to>
      <xdr:col>86</xdr:col>
      <xdr:colOff>25400</xdr:colOff>
      <xdr:row>72</xdr:row>
      <xdr:rowOff>15474</xdr:rowOff>
    </xdr:to>
    <xdr:cxnSp macro="">
      <xdr:nvCxnSpPr>
        <xdr:cNvPr id="627" name="直線コネクタ 626"/>
        <xdr:cNvCxnSpPr/>
      </xdr:nvCxnSpPr>
      <xdr:spPr>
        <a:xfrm>
          <a:off x="16230600" y="1235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30045</xdr:rowOff>
    </xdr:from>
    <xdr:to>
      <xdr:col>85</xdr:col>
      <xdr:colOff>127000</xdr:colOff>
      <xdr:row>77</xdr:row>
      <xdr:rowOff>62419</xdr:rowOff>
    </xdr:to>
    <xdr:cxnSp macro="">
      <xdr:nvCxnSpPr>
        <xdr:cNvPr id="628" name="直線コネクタ 627"/>
        <xdr:cNvCxnSpPr/>
      </xdr:nvCxnSpPr>
      <xdr:spPr>
        <a:xfrm flipV="1">
          <a:off x="15481300" y="13231695"/>
          <a:ext cx="838200" cy="3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116546</xdr:rowOff>
    </xdr:from>
    <xdr:ext cx="599010" cy="259045"/>
    <xdr:sp macro="" textlink="">
      <xdr:nvSpPr>
        <xdr:cNvPr id="629" name="公債費平均値テキスト"/>
        <xdr:cNvSpPr txBox="1"/>
      </xdr:nvSpPr>
      <xdr:spPr>
        <a:xfrm>
          <a:off x="16370300" y="128038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93669</xdr:rowOff>
    </xdr:from>
    <xdr:to>
      <xdr:col>85</xdr:col>
      <xdr:colOff>177800</xdr:colOff>
      <xdr:row>76</xdr:row>
      <xdr:rowOff>23819</xdr:rowOff>
    </xdr:to>
    <xdr:sp macro="" textlink="">
      <xdr:nvSpPr>
        <xdr:cNvPr id="630" name="フローチャート: 判断 629"/>
        <xdr:cNvSpPr/>
      </xdr:nvSpPr>
      <xdr:spPr>
        <a:xfrm>
          <a:off x="16268700" y="1295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62419</xdr:rowOff>
    </xdr:from>
    <xdr:to>
      <xdr:col>81</xdr:col>
      <xdr:colOff>50800</xdr:colOff>
      <xdr:row>77</xdr:row>
      <xdr:rowOff>91105</xdr:rowOff>
    </xdr:to>
    <xdr:cxnSp macro="">
      <xdr:nvCxnSpPr>
        <xdr:cNvPr id="631" name="直線コネクタ 630"/>
        <xdr:cNvCxnSpPr/>
      </xdr:nvCxnSpPr>
      <xdr:spPr>
        <a:xfrm flipV="1">
          <a:off x="14592300" y="13264069"/>
          <a:ext cx="889000" cy="2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86674</xdr:rowOff>
    </xdr:from>
    <xdr:to>
      <xdr:col>81</xdr:col>
      <xdr:colOff>101600</xdr:colOff>
      <xdr:row>76</xdr:row>
      <xdr:rowOff>16824</xdr:rowOff>
    </xdr:to>
    <xdr:sp macro="" textlink="">
      <xdr:nvSpPr>
        <xdr:cNvPr id="632" name="フローチャート: 判断 631"/>
        <xdr:cNvSpPr/>
      </xdr:nvSpPr>
      <xdr:spPr>
        <a:xfrm>
          <a:off x="154305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33351</xdr:rowOff>
    </xdr:from>
    <xdr:ext cx="599010" cy="259045"/>
    <xdr:sp macro="" textlink="">
      <xdr:nvSpPr>
        <xdr:cNvPr id="633" name="テキスト ボックス 632"/>
        <xdr:cNvSpPr txBox="1"/>
      </xdr:nvSpPr>
      <xdr:spPr>
        <a:xfrm>
          <a:off x="15181795" y="12720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88247</xdr:rowOff>
    </xdr:from>
    <xdr:to>
      <xdr:col>76</xdr:col>
      <xdr:colOff>114300</xdr:colOff>
      <xdr:row>77</xdr:row>
      <xdr:rowOff>91105</xdr:rowOff>
    </xdr:to>
    <xdr:cxnSp macro="">
      <xdr:nvCxnSpPr>
        <xdr:cNvPr id="634" name="直線コネクタ 633"/>
        <xdr:cNvCxnSpPr/>
      </xdr:nvCxnSpPr>
      <xdr:spPr>
        <a:xfrm>
          <a:off x="13703300" y="13289897"/>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105153</xdr:rowOff>
    </xdr:from>
    <xdr:to>
      <xdr:col>76</xdr:col>
      <xdr:colOff>165100</xdr:colOff>
      <xdr:row>76</xdr:row>
      <xdr:rowOff>35303</xdr:rowOff>
    </xdr:to>
    <xdr:sp macro="" textlink="">
      <xdr:nvSpPr>
        <xdr:cNvPr id="635" name="フローチャート: 判断 634"/>
        <xdr:cNvSpPr/>
      </xdr:nvSpPr>
      <xdr:spPr>
        <a:xfrm>
          <a:off x="14541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51830</xdr:rowOff>
    </xdr:from>
    <xdr:ext cx="599010" cy="259045"/>
    <xdr:sp macro="" textlink="">
      <xdr:nvSpPr>
        <xdr:cNvPr id="636" name="テキスト ボックス 635"/>
        <xdr:cNvSpPr txBox="1"/>
      </xdr:nvSpPr>
      <xdr:spPr>
        <a:xfrm>
          <a:off x="14292795" y="12739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83369</xdr:rowOff>
    </xdr:from>
    <xdr:to>
      <xdr:col>71</xdr:col>
      <xdr:colOff>177800</xdr:colOff>
      <xdr:row>77</xdr:row>
      <xdr:rowOff>88247</xdr:rowOff>
    </xdr:to>
    <xdr:cxnSp macro="">
      <xdr:nvCxnSpPr>
        <xdr:cNvPr id="637" name="直線コネクタ 636"/>
        <xdr:cNvCxnSpPr/>
      </xdr:nvCxnSpPr>
      <xdr:spPr>
        <a:xfrm>
          <a:off x="12814300" y="13285019"/>
          <a:ext cx="889000" cy="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125348</xdr:rowOff>
    </xdr:from>
    <xdr:to>
      <xdr:col>72</xdr:col>
      <xdr:colOff>38100</xdr:colOff>
      <xdr:row>76</xdr:row>
      <xdr:rowOff>55497</xdr:rowOff>
    </xdr:to>
    <xdr:sp macro="" textlink="">
      <xdr:nvSpPr>
        <xdr:cNvPr id="638" name="フローチャート: 判断 637"/>
        <xdr:cNvSpPr/>
      </xdr:nvSpPr>
      <xdr:spPr>
        <a:xfrm>
          <a:off x="13652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72025</xdr:rowOff>
    </xdr:from>
    <xdr:ext cx="599010" cy="259045"/>
    <xdr:sp macro="" textlink="">
      <xdr:nvSpPr>
        <xdr:cNvPr id="639" name="テキスト ボックス 638"/>
        <xdr:cNvSpPr txBox="1"/>
      </xdr:nvSpPr>
      <xdr:spPr>
        <a:xfrm>
          <a:off x="13403795" y="1275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122449</xdr:rowOff>
    </xdr:from>
    <xdr:to>
      <xdr:col>67</xdr:col>
      <xdr:colOff>101600</xdr:colOff>
      <xdr:row>76</xdr:row>
      <xdr:rowOff>52598</xdr:rowOff>
    </xdr:to>
    <xdr:sp macro="" textlink="">
      <xdr:nvSpPr>
        <xdr:cNvPr id="640" name="フローチャート: 判断 639"/>
        <xdr:cNvSpPr/>
      </xdr:nvSpPr>
      <xdr:spPr>
        <a:xfrm>
          <a:off x="12763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69126</xdr:rowOff>
    </xdr:from>
    <xdr:ext cx="599010" cy="259045"/>
    <xdr:sp macro="" textlink="">
      <xdr:nvSpPr>
        <xdr:cNvPr id="641" name="テキスト ボックス 640"/>
        <xdr:cNvSpPr txBox="1"/>
      </xdr:nvSpPr>
      <xdr:spPr>
        <a:xfrm>
          <a:off x="12514795" y="1275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150695</xdr:rowOff>
    </xdr:from>
    <xdr:to>
      <xdr:col>85</xdr:col>
      <xdr:colOff>177800</xdr:colOff>
      <xdr:row>77</xdr:row>
      <xdr:rowOff>80845</xdr:rowOff>
    </xdr:to>
    <xdr:sp macro="" textlink="">
      <xdr:nvSpPr>
        <xdr:cNvPr id="647" name="楕円 646"/>
        <xdr:cNvSpPr/>
      </xdr:nvSpPr>
      <xdr:spPr>
        <a:xfrm>
          <a:off x="16268700" y="1318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129122</xdr:rowOff>
    </xdr:from>
    <xdr:ext cx="534377" cy="259045"/>
    <xdr:sp macro="" textlink="">
      <xdr:nvSpPr>
        <xdr:cNvPr id="648" name="公債費該当値テキスト"/>
        <xdr:cNvSpPr txBox="1"/>
      </xdr:nvSpPr>
      <xdr:spPr>
        <a:xfrm>
          <a:off x="16370300" y="1315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11619</xdr:rowOff>
    </xdr:from>
    <xdr:to>
      <xdr:col>81</xdr:col>
      <xdr:colOff>101600</xdr:colOff>
      <xdr:row>77</xdr:row>
      <xdr:rowOff>113219</xdr:rowOff>
    </xdr:to>
    <xdr:sp macro="" textlink="">
      <xdr:nvSpPr>
        <xdr:cNvPr id="649" name="楕円 648"/>
        <xdr:cNvSpPr/>
      </xdr:nvSpPr>
      <xdr:spPr>
        <a:xfrm>
          <a:off x="15430500" y="1321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104346</xdr:rowOff>
    </xdr:from>
    <xdr:ext cx="534377" cy="259045"/>
    <xdr:sp macro="" textlink="">
      <xdr:nvSpPr>
        <xdr:cNvPr id="650" name="テキスト ボックス 649"/>
        <xdr:cNvSpPr txBox="1"/>
      </xdr:nvSpPr>
      <xdr:spPr>
        <a:xfrm>
          <a:off x="15214111" y="1330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40305</xdr:rowOff>
    </xdr:from>
    <xdr:to>
      <xdr:col>76</xdr:col>
      <xdr:colOff>165100</xdr:colOff>
      <xdr:row>77</xdr:row>
      <xdr:rowOff>141905</xdr:rowOff>
    </xdr:to>
    <xdr:sp macro="" textlink="">
      <xdr:nvSpPr>
        <xdr:cNvPr id="651" name="楕円 650"/>
        <xdr:cNvSpPr/>
      </xdr:nvSpPr>
      <xdr:spPr>
        <a:xfrm>
          <a:off x="14541500" y="1324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133032</xdr:rowOff>
    </xdr:from>
    <xdr:ext cx="534377" cy="259045"/>
    <xdr:sp macro="" textlink="">
      <xdr:nvSpPr>
        <xdr:cNvPr id="652" name="テキスト ボックス 651"/>
        <xdr:cNvSpPr txBox="1"/>
      </xdr:nvSpPr>
      <xdr:spPr>
        <a:xfrm>
          <a:off x="14325111" y="1333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37447</xdr:rowOff>
    </xdr:from>
    <xdr:to>
      <xdr:col>72</xdr:col>
      <xdr:colOff>38100</xdr:colOff>
      <xdr:row>77</xdr:row>
      <xdr:rowOff>139047</xdr:rowOff>
    </xdr:to>
    <xdr:sp macro="" textlink="">
      <xdr:nvSpPr>
        <xdr:cNvPr id="653" name="楕円 652"/>
        <xdr:cNvSpPr/>
      </xdr:nvSpPr>
      <xdr:spPr>
        <a:xfrm>
          <a:off x="13652500" y="1323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130174</xdr:rowOff>
    </xdr:from>
    <xdr:ext cx="534377" cy="259045"/>
    <xdr:sp macro="" textlink="">
      <xdr:nvSpPr>
        <xdr:cNvPr id="654" name="テキスト ボックス 653"/>
        <xdr:cNvSpPr txBox="1"/>
      </xdr:nvSpPr>
      <xdr:spPr>
        <a:xfrm>
          <a:off x="13436111" y="1333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32569</xdr:rowOff>
    </xdr:from>
    <xdr:to>
      <xdr:col>67</xdr:col>
      <xdr:colOff>101600</xdr:colOff>
      <xdr:row>77</xdr:row>
      <xdr:rowOff>134169</xdr:rowOff>
    </xdr:to>
    <xdr:sp macro="" textlink="">
      <xdr:nvSpPr>
        <xdr:cNvPr id="655" name="楕円 654"/>
        <xdr:cNvSpPr/>
      </xdr:nvSpPr>
      <xdr:spPr>
        <a:xfrm>
          <a:off x="12763500" y="1323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125296</xdr:rowOff>
    </xdr:from>
    <xdr:ext cx="534377" cy="259045"/>
    <xdr:sp macro="" textlink="">
      <xdr:nvSpPr>
        <xdr:cNvPr id="656" name="テキスト ボックス 655"/>
        <xdr:cNvSpPr txBox="1"/>
      </xdr:nvSpPr>
      <xdr:spPr>
        <a:xfrm>
          <a:off x="12547111" y="1332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69910</xdr:rowOff>
    </xdr:from>
    <xdr:to>
      <xdr:col>85</xdr:col>
      <xdr:colOff>126364</xdr:colOff>
      <xdr:row>98</xdr:row>
      <xdr:rowOff>139277</xdr:rowOff>
    </xdr:to>
    <xdr:cxnSp macro="">
      <xdr:nvCxnSpPr>
        <xdr:cNvPr id="678" name="直線コネクタ 677"/>
        <xdr:cNvCxnSpPr/>
      </xdr:nvCxnSpPr>
      <xdr:spPr>
        <a:xfrm flipV="1">
          <a:off x="16317595" y="15671860"/>
          <a:ext cx="1269" cy="1269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143104</xdr:rowOff>
    </xdr:from>
    <xdr:ext cx="378565" cy="259045"/>
    <xdr:sp macro="" textlink="">
      <xdr:nvSpPr>
        <xdr:cNvPr id="679" name="積立金最小値テキスト"/>
        <xdr:cNvSpPr txBox="1"/>
      </xdr:nvSpPr>
      <xdr:spPr>
        <a:xfrm>
          <a:off x="16370300" y="16945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139277</xdr:rowOff>
    </xdr:from>
    <xdr:to>
      <xdr:col>86</xdr:col>
      <xdr:colOff>25400</xdr:colOff>
      <xdr:row>98</xdr:row>
      <xdr:rowOff>139277</xdr:rowOff>
    </xdr:to>
    <xdr:cxnSp macro="">
      <xdr:nvCxnSpPr>
        <xdr:cNvPr id="680" name="直線コネクタ 679"/>
        <xdr:cNvCxnSpPr/>
      </xdr:nvCxnSpPr>
      <xdr:spPr>
        <a:xfrm>
          <a:off x="16230600" y="16941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16587</xdr:rowOff>
    </xdr:from>
    <xdr:ext cx="599010" cy="259045"/>
    <xdr:sp macro="" textlink="">
      <xdr:nvSpPr>
        <xdr:cNvPr id="681" name="積立金最大値テキスト"/>
        <xdr:cNvSpPr txBox="1"/>
      </xdr:nvSpPr>
      <xdr:spPr>
        <a:xfrm>
          <a:off x="16370300" y="15447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69910</xdr:rowOff>
    </xdr:from>
    <xdr:to>
      <xdr:col>86</xdr:col>
      <xdr:colOff>25400</xdr:colOff>
      <xdr:row>91</xdr:row>
      <xdr:rowOff>69910</xdr:rowOff>
    </xdr:to>
    <xdr:cxnSp macro="">
      <xdr:nvCxnSpPr>
        <xdr:cNvPr id="682" name="直線コネクタ 681"/>
        <xdr:cNvCxnSpPr/>
      </xdr:nvCxnSpPr>
      <xdr:spPr>
        <a:xfrm>
          <a:off x="16230600" y="15671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135889</xdr:rowOff>
    </xdr:from>
    <xdr:to>
      <xdr:col>85</xdr:col>
      <xdr:colOff>127000</xdr:colOff>
      <xdr:row>98</xdr:row>
      <xdr:rowOff>136756</xdr:rowOff>
    </xdr:to>
    <xdr:cxnSp macro="">
      <xdr:nvCxnSpPr>
        <xdr:cNvPr id="683" name="直線コネクタ 682"/>
        <xdr:cNvCxnSpPr/>
      </xdr:nvCxnSpPr>
      <xdr:spPr>
        <a:xfrm flipV="1">
          <a:off x="15481300" y="16937989"/>
          <a:ext cx="838200" cy="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163416</xdr:rowOff>
    </xdr:from>
    <xdr:ext cx="534377" cy="259045"/>
    <xdr:sp macro="" textlink="">
      <xdr:nvSpPr>
        <xdr:cNvPr id="684" name="積立金平均値テキスト"/>
        <xdr:cNvSpPr txBox="1"/>
      </xdr:nvSpPr>
      <xdr:spPr>
        <a:xfrm>
          <a:off x="16370300" y="16622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140539</xdr:rowOff>
    </xdr:from>
    <xdr:to>
      <xdr:col>85</xdr:col>
      <xdr:colOff>177800</xdr:colOff>
      <xdr:row>98</xdr:row>
      <xdr:rowOff>70689</xdr:rowOff>
    </xdr:to>
    <xdr:sp macro="" textlink="">
      <xdr:nvSpPr>
        <xdr:cNvPr id="685" name="フローチャート: 判断 684"/>
        <xdr:cNvSpPr/>
      </xdr:nvSpPr>
      <xdr:spPr>
        <a:xfrm>
          <a:off x="162687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113063</xdr:rowOff>
    </xdr:from>
    <xdr:to>
      <xdr:col>81</xdr:col>
      <xdr:colOff>50800</xdr:colOff>
      <xdr:row>98</xdr:row>
      <xdr:rowOff>136756</xdr:rowOff>
    </xdr:to>
    <xdr:cxnSp macro="">
      <xdr:nvCxnSpPr>
        <xdr:cNvPr id="686" name="直線コネクタ 685"/>
        <xdr:cNvCxnSpPr/>
      </xdr:nvCxnSpPr>
      <xdr:spPr>
        <a:xfrm>
          <a:off x="14592300" y="16915163"/>
          <a:ext cx="889000" cy="2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153025</xdr:rowOff>
    </xdr:from>
    <xdr:to>
      <xdr:col>81</xdr:col>
      <xdr:colOff>101600</xdr:colOff>
      <xdr:row>98</xdr:row>
      <xdr:rowOff>83175</xdr:rowOff>
    </xdr:to>
    <xdr:sp macro="" textlink="">
      <xdr:nvSpPr>
        <xdr:cNvPr id="687" name="フローチャート: 判断 686"/>
        <xdr:cNvSpPr/>
      </xdr:nvSpPr>
      <xdr:spPr>
        <a:xfrm>
          <a:off x="15430500" y="1678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99702</xdr:rowOff>
    </xdr:from>
    <xdr:ext cx="534377" cy="259045"/>
    <xdr:sp macro="" textlink="">
      <xdr:nvSpPr>
        <xdr:cNvPr id="688" name="テキスト ボックス 687"/>
        <xdr:cNvSpPr txBox="1"/>
      </xdr:nvSpPr>
      <xdr:spPr>
        <a:xfrm>
          <a:off x="15214111" y="1655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113063</xdr:rowOff>
    </xdr:from>
    <xdr:to>
      <xdr:col>76</xdr:col>
      <xdr:colOff>114300</xdr:colOff>
      <xdr:row>98</xdr:row>
      <xdr:rowOff>116675</xdr:rowOff>
    </xdr:to>
    <xdr:cxnSp macro="">
      <xdr:nvCxnSpPr>
        <xdr:cNvPr id="689" name="直線コネクタ 688"/>
        <xdr:cNvCxnSpPr/>
      </xdr:nvCxnSpPr>
      <xdr:spPr>
        <a:xfrm flipV="1">
          <a:off x="13703300" y="16915163"/>
          <a:ext cx="8890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148537</xdr:rowOff>
    </xdr:from>
    <xdr:to>
      <xdr:col>76</xdr:col>
      <xdr:colOff>165100</xdr:colOff>
      <xdr:row>98</xdr:row>
      <xdr:rowOff>78687</xdr:rowOff>
    </xdr:to>
    <xdr:sp macro="" textlink="">
      <xdr:nvSpPr>
        <xdr:cNvPr id="690" name="フローチャート: 判断 689"/>
        <xdr:cNvSpPr/>
      </xdr:nvSpPr>
      <xdr:spPr>
        <a:xfrm>
          <a:off x="14541500" y="16779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95214</xdr:rowOff>
    </xdr:from>
    <xdr:ext cx="534377" cy="259045"/>
    <xdr:sp macro="" textlink="">
      <xdr:nvSpPr>
        <xdr:cNvPr id="691" name="テキスト ボックス 690"/>
        <xdr:cNvSpPr txBox="1"/>
      </xdr:nvSpPr>
      <xdr:spPr>
        <a:xfrm>
          <a:off x="14325111" y="1655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116675</xdr:rowOff>
    </xdr:from>
    <xdr:to>
      <xdr:col>71</xdr:col>
      <xdr:colOff>177800</xdr:colOff>
      <xdr:row>98</xdr:row>
      <xdr:rowOff>133135</xdr:rowOff>
    </xdr:to>
    <xdr:cxnSp macro="">
      <xdr:nvCxnSpPr>
        <xdr:cNvPr id="692" name="直線コネクタ 691"/>
        <xdr:cNvCxnSpPr/>
      </xdr:nvCxnSpPr>
      <xdr:spPr>
        <a:xfrm flipV="1">
          <a:off x="12814300" y="16918775"/>
          <a:ext cx="8890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144760</xdr:rowOff>
    </xdr:from>
    <xdr:to>
      <xdr:col>72</xdr:col>
      <xdr:colOff>38100</xdr:colOff>
      <xdr:row>98</xdr:row>
      <xdr:rowOff>74910</xdr:rowOff>
    </xdr:to>
    <xdr:sp macro="" textlink="">
      <xdr:nvSpPr>
        <xdr:cNvPr id="693" name="フローチャート: 判断 692"/>
        <xdr:cNvSpPr/>
      </xdr:nvSpPr>
      <xdr:spPr>
        <a:xfrm>
          <a:off x="13652500" y="1677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91437</xdr:rowOff>
    </xdr:from>
    <xdr:ext cx="534377" cy="259045"/>
    <xdr:sp macro="" textlink="">
      <xdr:nvSpPr>
        <xdr:cNvPr id="694" name="テキスト ボックス 693"/>
        <xdr:cNvSpPr txBox="1"/>
      </xdr:nvSpPr>
      <xdr:spPr>
        <a:xfrm>
          <a:off x="13436111" y="1655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148873</xdr:rowOff>
    </xdr:from>
    <xdr:to>
      <xdr:col>67</xdr:col>
      <xdr:colOff>101600</xdr:colOff>
      <xdr:row>98</xdr:row>
      <xdr:rowOff>79023</xdr:rowOff>
    </xdr:to>
    <xdr:sp macro="" textlink="">
      <xdr:nvSpPr>
        <xdr:cNvPr id="695" name="フローチャート: 判断 694"/>
        <xdr:cNvSpPr/>
      </xdr:nvSpPr>
      <xdr:spPr>
        <a:xfrm>
          <a:off x="12763500" y="1677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95550</xdr:rowOff>
    </xdr:from>
    <xdr:ext cx="534377" cy="259045"/>
    <xdr:sp macro="" textlink="">
      <xdr:nvSpPr>
        <xdr:cNvPr id="696" name="テキスト ボックス 695"/>
        <xdr:cNvSpPr txBox="1"/>
      </xdr:nvSpPr>
      <xdr:spPr>
        <a:xfrm>
          <a:off x="12547111" y="1655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85089</xdr:rowOff>
    </xdr:from>
    <xdr:to>
      <xdr:col>85</xdr:col>
      <xdr:colOff>177800</xdr:colOff>
      <xdr:row>99</xdr:row>
      <xdr:rowOff>15239</xdr:rowOff>
    </xdr:to>
    <xdr:sp macro="" textlink="">
      <xdr:nvSpPr>
        <xdr:cNvPr id="702" name="楕円 701"/>
        <xdr:cNvSpPr/>
      </xdr:nvSpPr>
      <xdr:spPr>
        <a:xfrm>
          <a:off x="16268700" y="1688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16</xdr:rowOff>
    </xdr:from>
    <xdr:ext cx="469744" cy="259045"/>
    <xdr:sp macro="" textlink="">
      <xdr:nvSpPr>
        <xdr:cNvPr id="703" name="積立金該当値テキスト"/>
        <xdr:cNvSpPr txBox="1"/>
      </xdr:nvSpPr>
      <xdr:spPr>
        <a:xfrm>
          <a:off x="16370300" y="1680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85956</xdr:rowOff>
    </xdr:from>
    <xdr:to>
      <xdr:col>81</xdr:col>
      <xdr:colOff>101600</xdr:colOff>
      <xdr:row>99</xdr:row>
      <xdr:rowOff>16106</xdr:rowOff>
    </xdr:to>
    <xdr:sp macro="" textlink="">
      <xdr:nvSpPr>
        <xdr:cNvPr id="704" name="楕円 703"/>
        <xdr:cNvSpPr/>
      </xdr:nvSpPr>
      <xdr:spPr>
        <a:xfrm>
          <a:off x="15430500" y="1688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7233</xdr:rowOff>
    </xdr:from>
    <xdr:ext cx="469744" cy="259045"/>
    <xdr:sp macro="" textlink="">
      <xdr:nvSpPr>
        <xdr:cNvPr id="705" name="テキスト ボックス 704"/>
        <xdr:cNvSpPr txBox="1"/>
      </xdr:nvSpPr>
      <xdr:spPr>
        <a:xfrm>
          <a:off x="15246428" y="1698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62263</xdr:rowOff>
    </xdr:from>
    <xdr:to>
      <xdr:col>76</xdr:col>
      <xdr:colOff>165100</xdr:colOff>
      <xdr:row>98</xdr:row>
      <xdr:rowOff>163863</xdr:rowOff>
    </xdr:to>
    <xdr:sp macro="" textlink="">
      <xdr:nvSpPr>
        <xdr:cNvPr id="706" name="楕円 705"/>
        <xdr:cNvSpPr/>
      </xdr:nvSpPr>
      <xdr:spPr>
        <a:xfrm>
          <a:off x="14541500" y="1686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154990</xdr:rowOff>
    </xdr:from>
    <xdr:ext cx="534377" cy="259045"/>
    <xdr:sp macro="" textlink="">
      <xdr:nvSpPr>
        <xdr:cNvPr id="707" name="テキスト ボックス 706"/>
        <xdr:cNvSpPr txBox="1"/>
      </xdr:nvSpPr>
      <xdr:spPr>
        <a:xfrm>
          <a:off x="14325111" y="1695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65875</xdr:rowOff>
    </xdr:from>
    <xdr:to>
      <xdr:col>72</xdr:col>
      <xdr:colOff>38100</xdr:colOff>
      <xdr:row>98</xdr:row>
      <xdr:rowOff>167475</xdr:rowOff>
    </xdr:to>
    <xdr:sp macro="" textlink="">
      <xdr:nvSpPr>
        <xdr:cNvPr id="708" name="楕円 707"/>
        <xdr:cNvSpPr/>
      </xdr:nvSpPr>
      <xdr:spPr>
        <a:xfrm>
          <a:off x="13652500" y="1686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158602</xdr:rowOff>
    </xdr:from>
    <xdr:ext cx="534377" cy="259045"/>
    <xdr:sp macro="" textlink="">
      <xdr:nvSpPr>
        <xdr:cNvPr id="709" name="テキスト ボックス 708"/>
        <xdr:cNvSpPr txBox="1"/>
      </xdr:nvSpPr>
      <xdr:spPr>
        <a:xfrm>
          <a:off x="13436111" y="1696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82335</xdr:rowOff>
    </xdr:from>
    <xdr:to>
      <xdr:col>67</xdr:col>
      <xdr:colOff>101600</xdr:colOff>
      <xdr:row>99</xdr:row>
      <xdr:rowOff>12485</xdr:rowOff>
    </xdr:to>
    <xdr:sp macro="" textlink="">
      <xdr:nvSpPr>
        <xdr:cNvPr id="710" name="楕円 709"/>
        <xdr:cNvSpPr/>
      </xdr:nvSpPr>
      <xdr:spPr>
        <a:xfrm>
          <a:off x="12763500" y="1688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3612</xdr:rowOff>
    </xdr:from>
    <xdr:ext cx="469744" cy="259045"/>
    <xdr:sp macro="" textlink="">
      <xdr:nvSpPr>
        <xdr:cNvPr id="711" name="テキスト ボックス 710"/>
        <xdr:cNvSpPr txBox="1"/>
      </xdr:nvSpPr>
      <xdr:spPr>
        <a:xfrm>
          <a:off x="12579428" y="16977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9672</xdr:rowOff>
    </xdr:from>
    <xdr:to>
      <xdr:col>116</xdr:col>
      <xdr:colOff>62864</xdr:colOff>
      <xdr:row>38</xdr:row>
      <xdr:rowOff>139700</xdr:rowOff>
    </xdr:to>
    <xdr:cxnSp macro="">
      <xdr:nvCxnSpPr>
        <xdr:cNvPr id="733" name="直線コネクタ 732"/>
        <xdr:cNvCxnSpPr/>
      </xdr:nvCxnSpPr>
      <xdr:spPr>
        <a:xfrm flipV="1">
          <a:off x="22159595" y="5153172"/>
          <a:ext cx="1269" cy="1501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127799</xdr:rowOff>
    </xdr:from>
    <xdr:ext cx="534377" cy="259045"/>
    <xdr:sp macro="" textlink="">
      <xdr:nvSpPr>
        <xdr:cNvPr id="736" name="投資及び出資金最大値テキスト"/>
        <xdr:cNvSpPr txBox="1"/>
      </xdr:nvSpPr>
      <xdr:spPr>
        <a:xfrm>
          <a:off x="22212300" y="492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9672</xdr:rowOff>
    </xdr:from>
    <xdr:to>
      <xdr:col>116</xdr:col>
      <xdr:colOff>152400</xdr:colOff>
      <xdr:row>30</xdr:row>
      <xdr:rowOff>9672</xdr:rowOff>
    </xdr:to>
    <xdr:cxnSp macro="">
      <xdr:nvCxnSpPr>
        <xdr:cNvPr id="737" name="直線コネクタ 736"/>
        <xdr:cNvCxnSpPr/>
      </xdr:nvCxnSpPr>
      <xdr:spPr>
        <a:xfrm>
          <a:off x="22072600" y="515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74549</xdr:rowOff>
    </xdr:from>
    <xdr:to>
      <xdr:col>116</xdr:col>
      <xdr:colOff>63500</xdr:colOff>
      <xdr:row>38</xdr:row>
      <xdr:rowOff>77841</xdr:rowOff>
    </xdr:to>
    <xdr:cxnSp macro="">
      <xdr:nvCxnSpPr>
        <xdr:cNvPr id="738" name="直線コネクタ 737"/>
        <xdr:cNvCxnSpPr/>
      </xdr:nvCxnSpPr>
      <xdr:spPr>
        <a:xfrm flipV="1">
          <a:off x="21323300" y="6589649"/>
          <a:ext cx="8382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30624</xdr:rowOff>
    </xdr:from>
    <xdr:ext cx="469744" cy="259045"/>
    <xdr:sp macro="" textlink="">
      <xdr:nvSpPr>
        <xdr:cNvPr id="739" name="投資及び出資金平均値テキスト"/>
        <xdr:cNvSpPr txBox="1"/>
      </xdr:nvSpPr>
      <xdr:spPr>
        <a:xfrm>
          <a:off x="22212300" y="6374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7747</xdr:rowOff>
    </xdr:from>
    <xdr:to>
      <xdr:col>116</xdr:col>
      <xdr:colOff>114300</xdr:colOff>
      <xdr:row>38</xdr:row>
      <xdr:rowOff>109347</xdr:rowOff>
    </xdr:to>
    <xdr:sp macro="" textlink="">
      <xdr:nvSpPr>
        <xdr:cNvPr id="740" name="フローチャート: 判断 739"/>
        <xdr:cNvSpPr/>
      </xdr:nvSpPr>
      <xdr:spPr>
        <a:xfrm>
          <a:off x="221107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36739</xdr:rowOff>
    </xdr:from>
    <xdr:to>
      <xdr:col>111</xdr:col>
      <xdr:colOff>177800</xdr:colOff>
      <xdr:row>38</xdr:row>
      <xdr:rowOff>77841</xdr:rowOff>
    </xdr:to>
    <xdr:cxnSp macro="">
      <xdr:nvCxnSpPr>
        <xdr:cNvPr id="741" name="直線コネクタ 740"/>
        <xdr:cNvCxnSpPr/>
      </xdr:nvCxnSpPr>
      <xdr:spPr>
        <a:xfrm>
          <a:off x="20434300" y="6551839"/>
          <a:ext cx="889000" cy="4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19360</xdr:rowOff>
    </xdr:from>
    <xdr:to>
      <xdr:col>112</xdr:col>
      <xdr:colOff>38100</xdr:colOff>
      <xdr:row>38</xdr:row>
      <xdr:rowOff>120960</xdr:rowOff>
    </xdr:to>
    <xdr:sp macro="" textlink="">
      <xdr:nvSpPr>
        <xdr:cNvPr id="742" name="フローチャート: 判断 741"/>
        <xdr:cNvSpPr/>
      </xdr:nvSpPr>
      <xdr:spPr>
        <a:xfrm>
          <a:off x="21272500" y="65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137487</xdr:rowOff>
    </xdr:from>
    <xdr:ext cx="469744" cy="259045"/>
    <xdr:sp macro="" textlink="">
      <xdr:nvSpPr>
        <xdr:cNvPr id="743" name="テキスト ボックス 742"/>
        <xdr:cNvSpPr txBox="1"/>
      </xdr:nvSpPr>
      <xdr:spPr>
        <a:xfrm>
          <a:off x="21088428" y="630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36739</xdr:rowOff>
    </xdr:from>
    <xdr:to>
      <xdr:col>107</xdr:col>
      <xdr:colOff>50800</xdr:colOff>
      <xdr:row>38</xdr:row>
      <xdr:rowOff>74161</xdr:rowOff>
    </xdr:to>
    <xdr:cxnSp macro="">
      <xdr:nvCxnSpPr>
        <xdr:cNvPr id="744" name="直線コネクタ 743"/>
        <xdr:cNvCxnSpPr/>
      </xdr:nvCxnSpPr>
      <xdr:spPr>
        <a:xfrm flipV="1">
          <a:off x="19545300" y="6551839"/>
          <a:ext cx="889000" cy="37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12799</xdr:rowOff>
    </xdr:from>
    <xdr:to>
      <xdr:col>107</xdr:col>
      <xdr:colOff>101600</xdr:colOff>
      <xdr:row>38</xdr:row>
      <xdr:rowOff>114399</xdr:rowOff>
    </xdr:to>
    <xdr:sp macro="" textlink="">
      <xdr:nvSpPr>
        <xdr:cNvPr id="745" name="フローチャート: 判断 744"/>
        <xdr:cNvSpPr/>
      </xdr:nvSpPr>
      <xdr:spPr>
        <a:xfrm>
          <a:off x="20383500" y="652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105526</xdr:rowOff>
    </xdr:from>
    <xdr:ext cx="469744" cy="259045"/>
    <xdr:sp macro="" textlink="">
      <xdr:nvSpPr>
        <xdr:cNvPr id="746" name="テキスト ボックス 745"/>
        <xdr:cNvSpPr txBox="1"/>
      </xdr:nvSpPr>
      <xdr:spPr>
        <a:xfrm>
          <a:off x="20199428" y="662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65588</xdr:rowOff>
    </xdr:from>
    <xdr:to>
      <xdr:col>102</xdr:col>
      <xdr:colOff>114300</xdr:colOff>
      <xdr:row>38</xdr:row>
      <xdr:rowOff>74161</xdr:rowOff>
    </xdr:to>
    <xdr:cxnSp macro="">
      <xdr:nvCxnSpPr>
        <xdr:cNvPr id="747" name="直線コネクタ 746"/>
        <xdr:cNvCxnSpPr/>
      </xdr:nvCxnSpPr>
      <xdr:spPr>
        <a:xfrm>
          <a:off x="18656300" y="6580688"/>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22812</xdr:rowOff>
    </xdr:from>
    <xdr:to>
      <xdr:col>102</xdr:col>
      <xdr:colOff>165100</xdr:colOff>
      <xdr:row>38</xdr:row>
      <xdr:rowOff>124412</xdr:rowOff>
    </xdr:to>
    <xdr:sp macro="" textlink="">
      <xdr:nvSpPr>
        <xdr:cNvPr id="748" name="フローチャート: 判断 747"/>
        <xdr:cNvSpPr/>
      </xdr:nvSpPr>
      <xdr:spPr>
        <a:xfrm>
          <a:off x="19494500" y="653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140939</xdr:rowOff>
    </xdr:from>
    <xdr:ext cx="469744" cy="259045"/>
    <xdr:sp macro="" textlink="">
      <xdr:nvSpPr>
        <xdr:cNvPr id="749" name="テキスト ボックス 748"/>
        <xdr:cNvSpPr txBox="1"/>
      </xdr:nvSpPr>
      <xdr:spPr>
        <a:xfrm>
          <a:off x="19310428" y="631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21006</xdr:rowOff>
    </xdr:from>
    <xdr:to>
      <xdr:col>98</xdr:col>
      <xdr:colOff>38100</xdr:colOff>
      <xdr:row>38</xdr:row>
      <xdr:rowOff>122606</xdr:rowOff>
    </xdr:to>
    <xdr:sp macro="" textlink="">
      <xdr:nvSpPr>
        <xdr:cNvPr id="750" name="フローチャート: 判断 749"/>
        <xdr:cNvSpPr/>
      </xdr:nvSpPr>
      <xdr:spPr>
        <a:xfrm>
          <a:off x="18605500" y="653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113733</xdr:rowOff>
    </xdr:from>
    <xdr:ext cx="469744" cy="259045"/>
    <xdr:sp macro="" textlink="">
      <xdr:nvSpPr>
        <xdr:cNvPr id="751" name="テキスト ボックス 750"/>
        <xdr:cNvSpPr txBox="1"/>
      </xdr:nvSpPr>
      <xdr:spPr>
        <a:xfrm>
          <a:off x="18421428" y="6628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23749</xdr:rowOff>
    </xdr:from>
    <xdr:to>
      <xdr:col>116</xdr:col>
      <xdr:colOff>114300</xdr:colOff>
      <xdr:row>38</xdr:row>
      <xdr:rowOff>125349</xdr:rowOff>
    </xdr:to>
    <xdr:sp macro="" textlink="">
      <xdr:nvSpPr>
        <xdr:cNvPr id="757" name="楕円 756"/>
        <xdr:cNvSpPr/>
      </xdr:nvSpPr>
      <xdr:spPr>
        <a:xfrm>
          <a:off x="22110700" y="653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157624</xdr:rowOff>
    </xdr:from>
    <xdr:ext cx="469744" cy="259045"/>
    <xdr:sp macro="" textlink="">
      <xdr:nvSpPr>
        <xdr:cNvPr id="758" name="投資及び出資金該当値テキスト"/>
        <xdr:cNvSpPr txBox="1"/>
      </xdr:nvSpPr>
      <xdr:spPr>
        <a:xfrm>
          <a:off x="22212300" y="6501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27041</xdr:rowOff>
    </xdr:from>
    <xdr:to>
      <xdr:col>112</xdr:col>
      <xdr:colOff>38100</xdr:colOff>
      <xdr:row>38</xdr:row>
      <xdr:rowOff>128641</xdr:rowOff>
    </xdr:to>
    <xdr:sp macro="" textlink="">
      <xdr:nvSpPr>
        <xdr:cNvPr id="759" name="楕円 758"/>
        <xdr:cNvSpPr/>
      </xdr:nvSpPr>
      <xdr:spPr>
        <a:xfrm>
          <a:off x="21272500" y="654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119768</xdr:rowOff>
    </xdr:from>
    <xdr:ext cx="469744" cy="259045"/>
    <xdr:sp macro="" textlink="">
      <xdr:nvSpPr>
        <xdr:cNvPr id="760" name="テキスト ボックス 759"/>
        <xdr:cNvSpPr txBox="1"/>
      </xdr:nvSpPr>
      <xdr:spPr>
        <a:xfrm>
          <a:off x="21088428" y="663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157388</xdr:rowOff>
    </xdr:from>
    <xdr:to>
      <xdr:col>107</xdr:col>
      <xdr:colOff>101600</xdr:colOff>
      <xdr:row>38</xdr:row>
      <xdr:rowOff>87539</xdr:rowOff>
    </xdr:to>
    <xdr:sp macro="" textlink="">
      <xdr:nvSpPr>
        <xdr:cNvPr id="761" name="楕円 760"/>
        <xdr:cNvSpPr/>
      </xdr:nvSpPr>
      <xdr:spPr>
        <a:xfrm>
          <a:off x="20383500" y="65010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104065</xdr:rowOff>
    </xdr:from>
    <xdr:ext cx="469744" cy="259045"/>
    <xdr:sp macro="" textlink="">
      <xdr:nvSpPr>
        <xdr:cNvPr id="762" name="テキスト ボックス 761"/>
        <xdr:cNvSpPr txBox="1"/>
      </xdr:nvSpPr>
      <xdr:spPr>
        <a:xfrm>
          <a:off x="20199428" y="627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23361</xdr:rowOff>
    </xdr:from>
    <xdr:to>
      <xdr:col>102</xdr:col>
      <xdr:colOff>165100</xdr:colOff>
      <xdr:row>38</xdr:row>
      <xdr:rowOff>124961</xdr:rowOff>
    </xdr:to>
    <xdr:sp macro="" textlink="">
      <xdr:nvSpPr>
        <xdr:cNvPr id="763" name="楕円 762"/>
        <xdr:cNvSpPr/>
      </xdr:nvSpPr>
      <xdr:spPr>
        <a:xfrm>
          <a:off x="19494500" y="653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116088</xdr:rowOff>
    </xdr:from>
    <xdr:ext cx="469744" cy="259045"/>
    <xdr:sp macro="" textlink="">
      <xdr:nvSpPr>
        <xdr:cNvPr id="764" name="テキスト ボックス 763"/>
        <xdr:cNvSpPr txBox="1"/>
      </xdr:nvSpPr>
      <xdr:spPr>
        <a:xfrm>
          <a:off x="19310428" y="663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14788</xdr:rowOff>
    </xdr:from>
    <xdr:to>
      <xdr:col>98</xdr:col>
      <xdr:colOff>38100</xdr:colOff>
      <xdr:row>38</xdr:row>
      <xdr:rowOff>116388</xdr:rowOff>
    </xdr:to>
    <xdr:sp macro="" textlink="">
      <xdr:nvSpPr>
        <xdr:cNvPr id="765" name="楕円 764"/>
        <xdr:cNvSpPr/>
      </xdr:nvSpPr>
      <xdr:spPr>
        <a:xfrm>
          <a:off x="18605500" y="652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132915</xdr:rowOff>
    </xdr:from>
    <xdr:ext cx="469744" cy="259045"/>
    <xdr:sp macro="" textlink="">
      <xdr:nvSpPr>
        <xdr:cNvPr id="766" name="テキスト ボックス 765"/>
        <xdr:cNvSpPr txBox="1"/>
      </xdr:nvSpPr>
      <xdr:spPr>
        <a:xfrm>
          <a:off x="18421428" y="6305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2807</xdr:rowOff>
    </xdr:from>
    <xdr:to>
      <xdr:col>116</xdr:col>
      <xdr:colOff>62864</xdr:colOff>
      <xdr:row>59</xdr:row>
      <xdr:rowOff>44450</xdr:rowOff>
    </xdr:to>
    <xdr:cxnSp macro="">
      <xdr:nvCxnSpPr>
        <xdr:cNvPr id="790" name="直線コネクタ 789"/>
        <xdr:cNvCxnSpPr/>
      </xdr:nvCxnSpPr>
      <xdr:spPr>
        <a:xfrm flipV="1">
          <a:off x="22159595" y="8575307"/>
          <a:ext cx="1269" cy="158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120934</xdr:rowOff>
    </xdr:from>
    <xdr:ext cx="534377" cy="259045"/>
    <xdr:sp macro="" textlink="">
      <xdr:nvSpPr>
        <xdr:cNvPr id="793" name="貸付金最大値テキスト"/>
        <xdr:cNvSpPr txBox="1"/>
      </xdr:nvSpPr>
      <xdr:spPr>
        <a:xfrm>
          <a:off x="22212300" y="835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2807</xdr:rowOff>
    </xdr:from>
    <xdr:to>
      <xdr:col>116</xdr:col>
      <xdr:colOff>152400</xdr:colOff>
      <xdr:row>50</xdr:row>
      <xdr:rowOff>2807</xdr:rowOff>
    </xdr:to>
    <xdr:cxnSp macro="">
      <xdr:nvCxnSpPr>
        <xdr:cNvPr id="794" name="直線コネクタ 793"/>
        <xdr:cNvCxnSpPr/>
      </xdr:nvCxnSpPr>
      <xdr:spPr>
        <a:xfrm>
          <a:off x="22072600" y="8575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5" name="直線コネクタ 794"/>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3878</xdr:rowOff>
    </xdr:from>
    <xdr:ext cx="469744" cy="259045"/>
    <xdr:sp macro="" textlink="">
      <xdr:nvSpPr>
        <xdr:cNvPr id="796" name="貸付金平均値テキスト"/>
        <xdr:cNvSpPr txBox="1"/>
      </xdr:nvSpPr>
      <xdr:spPr>
        <a:xfrm>
          <a:off x="22212300" y="9776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152451</xdr:rowOff>
    </xdr:from>
    <xdr:to>
      <xdr:col>116</xdr:col>
      <xdr:colOff>114300</xdr:colOff>
      <xdr:row>58</xdr:row>
      <xdr:rowOff>82601</xdr:rowOff>
    </xdr:to>
    <xdr:sp macro="" textlink="">
      <xdr:nvSpPr>
        <xdr:cNvPr id="797" name="フローチャート: 判断 796"/>
        <xdr:cNvSpPr/>
      </xdr:nvSpPr>
      <xdr:spPr>
        <a:xfrm>
          <a:off x="22110700" y="99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63919</xdr:rowOff>
    </xdr:from>
    <xdr:to>
      <xdr:col>111</xdr:col>
      <xdr:colOff>177800</xdr:colOff>
      <xdr:row>59</xdr:row>
      <xdr:rowOff>44450</xdr:rowOff>
    </xdr:to>
    <xdr:cxnSp macro="">
      <xdr:nvCxnSpPr>
        <xdr:cNvPr id="798" name="直線コネクタ 797"/>
        <xdr:cNvCxnSpPr/>
      </xdr:nvCxnSpPr>
      <xdr:spPr>
        <a:xfrm>
          <a:off x="20434300" y="10008019"/>
          <a:ext cx="889000" cy="15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86157</xdr:rowOff>
    </xdr:from>
    <xdr:to>
      <xdr:col>112</xdr:col>
      <xdr:colOff>38100</xdr:colOff>
      <xdr:row>58</xdr:row>
      <xdr:rowOff>16307</xdr:rowOff>
    </xdr:to>
    <xdr:sp macro="" textlink="">
      <xdr:nvSpPr>
        <xdr:cNvPr id="799" name="フローチャート: 判断 798"/>
        <xdr:cNvSpPr/>
      </xdr:nvSpPr>
      <xdr:spPr>
        <a:xfrm>
          <a:off x="21272500" y="985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32834</xdr:rowOff>
    </xdr:from>
    <xdr:ext cx="469744" cy="259045"/>
    <xdr:sp macro="" textlink="">
      <xdr:nvSpPr>
        <xdr:cNvPr id="800" name="テキスト ボックス 799"/>
        <xdr:cNvSpPr txBox="1"/>
      </xdr:nvSpPr>
      <xdr:spPr>
        <a:xfrm>
          <a:off x="21088428" y="9634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63919</xdr:rowOff>
    </xdr:from>
    <xdr:to>
      <xdr:col>107</xdr:col>
      <xdr:colOff>50800</xdr:colOff>
      <xdr:row>59</xdr:row>
      <xdr:rowOff>44450</xdr:rowOff>
    </xdr:to>
    <xdr:cxnSp macro="">
      <xdr:nvCxnSpPr>
        <xdr:cNvPr id="801" name="直線コネクタ 800"/>
        <xdr:cNvCxnSpPr/>
      </xdr:nvCxnSpPr>
      <xdr:spPr>
        <a:xfrm flipV="1">
          <a:off x="19545300" y="10008019"/>
          <a:ext cx="889000" cy="15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128105</xdr:rowOff>
    </xdr:from>
    <xdr:to>
      <xdr:col>107</xdr:col>
      <xdr:colOff>101600</xdr:colOff>
      <xdr:row>58</xdr:row>
      <xdr:rowOff>58255</xdr:rowOff>
    </xdr:to>
    <xdr:sp macro="" textlink="">
      <xdr:nvSpPr>
        <xdr:cNvPr id="802" name="フローチャート: 判断 801"/>
        <xdr:cNvSpPr/>
      </xdr:nvSpPr>
      <xdr:spPr>
        <a:xfrm>
          <a:off x="20383500" y="99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74782</xdr:rowOff>
    </xdr:from>
    <xdr:ext cx="469744" cy="259045"/>
    <xdr:sp macro="" textlink="">
      <xdr:nvSpPr>
        <xdr:cNvPr id="803" name="テキスト ボックス 802"/>
        <xdr:cNvSpPr txBox="1"/>
      </xdr:nvSpPr>
      <xdr:spPr>
        <a:xfrm>
          <a:off x="20199428" y="9675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4" name="直線コネクタ 803"/>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133591</xdr:rowOff>
    </xdr:from>
    <xdr:to>
      <xdr:col>102</xdr:col>
      <xdr:colOff>165100</xdr:colOff>
      <xdr:row>58</xdr:row>
      <xdr:rowOff>63741</xdr:rowOff>
    </xdr:to>
    <xdr:sp macro="" textlink="">
      <xdr:nvSpPr>
        <xdr:cNvPr id="805" name="フローチャート: 判断 804"/>
        <xdr:cNvSpPr/>
      </xdr:nvSpPr>
      <xdr:spPr>
        <a:xfrm>
          <a:off x="194945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80268</xdr:rowOff>
    </xdr:from>
    <xdr:ext cx="469744" cy="259045"/>
    <xdr:sp macro="" textlink="">
      <xdr:nvSpPr>
        <xdr:cNvPr id="806" name="テキスト ボックス 805"/>
        <xdr:cNvSpPr txBox="1"/>
      </xdr:nvSpPr>
      <xdr:spPr>
        <a:xfrm>
          <a:off x="19310428" y="968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131420</xdr:rowOff>
    </xdr:from>
    <xdr:to>
      <xdr:col>98</xdr:col>
      <xdr:colOff>38100</xdr:colOff>
      <xdr:row>58</xdr:row>
      <xdr:rowOff>61570</xdr:rowOff>
    </xdr:to>
    <xdr:sp macro="" textlink="">
      <xdr:nvSpPr>
        <xdr:cNvPr id="807" name="フローチャート: 判断 806"/>
        <xdr:cNvSpPr/>
      </xdr:nvSpPr>
      <xdr:spPr>
        <a:xfrm>
          <a:off x="18605500" y="99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78097</xdr:rowOff>
    </xdr:from>
    <xdr:ext cx="469744" cy="259045"/>
    <xdr:sp macro="" textlink="">
      <xdr:nvSpPr>
        <xdr:cNvPr id="808" name="テキスト ボックス 807"/>
        <xdr:cNvSpPr txBox="1"/>
      </xdr:nvSpPr>
      <xdr:spPr>
        <a:xfrm>
          <a:off x="18421428" y="967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5"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6" name="楕円 815"/>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7" name="テキスト ボックス 816"/>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13119</xdr:rowOff>
    </xdr:from>
    <xdr:to>
      <xdr:col>107</xdr:col>
      <xdr:colOff>101600</xdr:colOff>
      <xdr:row>58</xdr:row>
      <xdr:rowOff>114719</xdr:rowOff>
    </xdr:to>
    <xdr:sp macro="" textlink="">
      <xdr:nvSpPr>
        <xdr:cNvPr id="818" name="楕円 817"/>
        <xdr:cNvSpPr/>
      </xdr:nvSpPr>
      <xdr:spPr>
        <a:xfrm>
          <a:off x="20383500" y="995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105846</xdr:rowOff>
    </xdr:from>
    <xdr:ext cx="469744" cy="259045"/>
    <xdr:sp macro="" textlink="">
      <xdr:nvSpPr>
        <xdr:cNvPr id="819" name="テキスト ボックス 818"/>
        <xdr:cNvSpPr txBox="1"/>
      </xdr:nvSpPr>
      <xdr:spPr>
        <a:xfrm>
          <a:off x="20199428" y="10049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0" name="楕円 819"/>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1" name="テキスト ボックス 820"/>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2" name="楕円 821"/>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3" name="テキスト ボックス 822"/>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54066</xdr:rowOff>
    </xdr:from>
    <xdr:to>
      <xdr:col>116</xdr:col>
      <xdr:colOff>62864</xdr:colOff>
      <xdr:row>78</xdr:row>
      <xdr:rowOff>101760</xdr:rowOff>
    </xdr:to>
    <xdr:cxnSp macro="">
      <xdr:nvCxnSpPr>
        <xdr:cNvPr id="847" name="直線コネクタ 846"/>
        <xdr:cNvCxnSpPr/>
      </xdr:nvCxnSpPr>
      <xdr:spPr>
        <a:xfrm flipV="1">
          <a:off x="22159595" y="12227016"/>
          <a:ext cx="1269" cy="124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105587</xdr:rowOff>
    </xdr:from>
    <xdr:ext cx="534377" cy="259045"/>
    <xdr:sp macro="" textlink="">
      <xdr:nvSpPr>
        <xdr:cNvPr id="848" name="繰出金最小値テキスト"/>
        <xdr:cNvSpPr txBox="1"/>
      </xdr:nvSpPr>
      <xdr:spPr>
        <a:xfrm>
          <a:off x="22212300" y="1347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101760</xdr:rowOff>
    </xdr:from>
    <xdr:to>
      <xdr:col>116</xdr:col>
      <xdr:colOff>152400</xdr:colOff>
      <xdr:row>78</xdr:row>
      <xdr:rowOff>101760</xdr:rowOff>
    </xdr:to>
    <xdr:cxnSp macro="">
      <xdr:nvCxnSpPr>
        <xdr:cNvPr id="849" name="直線コネクタ 848"/>
        <xdr:cNvCxnSpPr/>
      </xdr:nvCxnSpPr>
      <xdr:spPr>
        <a:xfrm>
          <a:off x="22072600" y="1347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743</xdr:rowOff>
    </xdr:from>
    <xdr:ext cx="599010" cy="259045"/>
    <xdr:sp macro="" textlink="">
      <xdr:nvSpPr>
        <xdr:cNvPr id="850" name="繰出金最大値テキスト"/>
        <xdr:cNvSpPr txBox="1"/>
      </xdr:nvSpPr>
      <xdr:spPr>
        <a:xfrm>
          <a:off x="22212300" y="12002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54066</xdr:rowOff>
    </xdr:from>
    <xdr:to>
      <xdr:col>116</xdr:col>
      <xdr:colOff>152400</xdr:colOff>
      <xdr:row>71</xdr:row>
      <xdr:rowOff>54066</xdr:rowOff>
    </xdr:to>
    <xdr:cxnSp macro="">
      <xdr:nvCxnSpPr>
        <xdr:cNvPr id="851" name="直線コネクタ 850"/>
        <xdr:cNvCxnSpPr/>
      </xdr:nvCxnSpPr>
      <xdr:spPr>
        <a:xfrm>
          <a:off x="22072600" y="12227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36075</xdr:rowOff>
    </xdr:from>
    <xdr:to>
      <xdr:col>116</xdr:col>
      <xdr:colOff>63500</xdr:colOff>
      <xdr:row>76</xdr:row>
      <xdr:rowOff>44176</xdr:rowOff>
    </xdr:to>
    <xdr:cxnSp macro="">
      <xdr:nvCxnSpPr>
        <xdr:cNvPr id="852" name="直線コネクタ 851"/>
        <xdr:cNvCxnSpPr/>
      </xdr:nvCxnSpPr>
      <xdr:spPr>
        <a:xfrm flipV="1">
          <a:off x="21323300" y="13066275"/>
          <a:ext cx="838200" cy="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90540</xdr:rowOff>
    </xdr:from>
    <xdr:ext cx="534377" cy="259045"/>
    <xdr:sp macro="" textlink="">
      <xdr:nvSpPr>
        <xdr:cNvPr id="853" name="繰出金平均値テキスト"/>
        <xdr:cNvSpPr txBox="1"/>
      </xdr:nvSpPr>
      <xdr:spPr>
        <a:xfrm>
          <a:off x="22212300" y="12777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67663</xdr:rowOff>
    </xdr:from>
    <xdr:to>
      <xdr:col>116</xdr:col>
      <xdr:colOff>114300</xdr:colOff>
      <xdr:row>75</xdr:row>
      <xdr:rowOff>169264</xdr:rowOff>
    </xdr:to>
    <xdr:sp macro="" textlink="">
      <xdr:nvSpPr>
        <xdr:cNvPr id="854" name="フローチャート: 判断 853"/>
        <xdr:cNvSpPr/>
      </xdr:nvSpPr>
      <xdr:spPr>
        <a:xfrm>
          <a:off x="221107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44176</xdr:rowOff>
    </xdr:from>
    <xdr:to>
      <xdr:col>111</xdr:col>
      <xdr:colOff>177800</xdr:colOff>
      <xdr:row>76</xdr:row>
      <xdr:rowOff>56863</xdr:rowOff>
    </xdr:to>
    <xdr:cxnSp macro="">
      <xdr:nvCxnSpPr>
        <xdr:cNvPr id="855" name="直線コネクタ 854"/>
        <xdr:cNvCxnSpPr/>
      </xdr:nvCxnSpPr>
      <xdr:spPr>
        <a:xfrm flipV="1">
          <a:off x="20434300" y="13074376"/>
          <a:ext cx="889000" cy="1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66406</xdr:rowOff>
    </xdr:from>
    <xdr:to>
      <xdr:col>112</xdr:col>
      <xdr:colOff>38100</xdr:colOff>
      <xdr:row>75</xdr:row>
      <xdr:rowOff>168005</xdr:rowOff>
    </xdr:to>
    <xdr:sp macro="" textlink="">
      <xdr:nvSpPr>
        <xdr:cNvPr id="856" name="フローチャート: 判断 855"/>
        <xdr:cNvSpPr/>
      </xdr:nvSpPr>
      <xdr:spPr>
        <a:xfrm>
          <a:off x="21272500" y="1292515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13083</xdr:rowOff>
    </xdr:from>
    <xdr:ext cx="534377" cy="259045"/>
    <xdr:sp macro="" textlink="">
      <xdr:nvSpPr>
        <xdr:cNvPr id="857" name="テキスト ボックス 856"/>
        <xdr:cNvSpPr txBox="1"/>
      </xdr:nvSpPr>
      <xdr:spPr>
        <a:xfrm>
          <a:off x="21056111" y="1270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56863</xdr:rowOff>
    </xdr:from>
    <xdr:to>
      <xdr:col>107</xdr:col>
      <xdr:colOff>50800</xdr:colOff>
      <xdr:row>76</xdr:row>
      <xdr:rowOff>94445</xdr:rowOff>
    </xdr:to>
    <xdr:cxnSp macro="">
      <xdr:nvCxnSpPr>
        <xdr:cNvPr id="858" name="直線コネクタ 857"/>
        <xdr:cNvCxnSpPr/>
      </xdr:nvCxnSpPr>
      <xdr:spPr>
        <a:xfrm flipV="1">
          <a:off x="19545300" y="13087063"/>
          <a:ext cx="889000" cy="3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65430</xdr:rowOff>
    </xdr:from>
    <xdr:to>
      <xdr:col>107</xdr:col>
      <xdr:colOff>101600</xdr:colOff>
      <xdr:row>75</xdr:row>
      <xdr:rowOff>167030</xdr:rowOff>
    </xdr:to>
    <xdr:sp macro="" textlink="">
      <xdr:nvSpPr>
        <xdr:cNvPr id="859" name="フローチャート: 判断 858"/>
        <xdr:cNvSpPr/>
      </xdr:nvSpPr>
      <xdr:spPr>
        <a:xfrm>
          <a:off x="20383500" y="129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12107</xdr:rowOff>
    </xdr:from>
    <xdr:ext cx="534377" cy="259045"/>
    <xdr:sp macro="" textlink="">
      <xdr:nvSpPr>
        <xdr:cNvPr id="860" name="テキスト ボックス 859"/>
        <xdr:cNvSpPr txBox="1"/>
      </xdr:nvSpPr>
      <xdr:spPr>
        <a:xfrm>
          <a:off x="20167111" y="1269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75417</xdr:rowOff>
    </xdr:from>
    <xdr:to>
      <xdr:col>102</xdr:col>
      <xdr:colOff>114300</xdr:colOff>
      <xdr:row>76</xdr:row>
      <xdr:rowOff>94445</xdr:rowOff>
    </xdr:to>
    <xdr:cxnSp macro="">
      <xdr:nvCxnSpPr>
        <xdr:cNvPr id="861" name="直線コネクタ 860"/>
        <xdr:cNvCxnSpPr/>
      </xdr:nvCxnSpPr>
      <xdr:spPr>
        <a:xfrm>
          <a:off x="18656300" y="13105617"/>
          <a:ext cx="889000" cy="19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71907</xdr:rowOff>
    </xdr:from>
    <xdr:to>
      <xdr:col>102</xdr:col>
      <xdr:colOff>165100</xdr:colOff>
      <xdr:row>76</xdr:row>
      <xdr:rowOff>2057</xdr:rowOff>
    </xdr:to>
    <xdr:sp macro="" textlink="">
      <xdr:nvSpPr>
        <xdr:cNvPr id="862" name="フローチャート: 判断 861"/>
        <xdr:cNvSpPr/>
      </xdr:nvSpPr>
      <xdr:spPr>
        <a:xfrm>
          <a:off x="19494500" y="1293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18584</xdr:rowOff>
    </xdr:from>
    <xdr:ext cx="534377" cy="259045"/>
    <xdr:sp macro="" textlink="">
      <xdr:nvSpPr>
        <xdr:cNvPr id="863" name="テキスト ボックス 862"/>
        <xdr:cNvSpPr txBox="1"/>
      </xdr:nvSpPr>
      <xdr:spPr>
        <a:xfrm>
          <a:off x="19278111" y="1270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66474</xdr:rowOff>
    </xdr:from>
    <xdr:to>
      <xdr:col>98</xdr:col>
      <xdr:colOff>38100</xdr:colOff>
      <xdr:row>75</xdr:row>
      <xdr:rowOff>168073</xdr:rowOff>
    </xdr:to>
    <xdr:sp macro="" textlink="">
      <xdr:nvSpPr>
        <xdr:cNvPr id="864" name="フローチャート: 判断 863"/>
        <xdr:cNvSpPr/>
      </xdr:nvSpPr>
      <xdr:spPr>
        <a:xfrm>
          <a:off x="18605500" y="129252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13151</xdr:rowOff>
    </xdr:from>
    <xdr:ext cx="534377" cy="259045"/>
    <xdr:sp macro="" textlink="">
      <xdr:nvSpPr>
        <xdr:cNvPr id="865" name="テキスト ボックス 864"/>
        <xdr:cNvSpPr txBox="1"/>
      </xdr:nvSpPr>
      <xdr:spPr>
        <a:xfrm>
          <a:off x="18389111" y="1270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156725</xdr:rowOff>
    </xdr:from>
    <xdr:to>
      <xdr:col>116</xdr:col>
      <xdr:colOff>114300</xdr:colOff>
      <xdr:row>76</xdr:row>
      <xdr:rowOff>86875</xdr:rowOff>
    </xdr:to>
    <xdr:sp macro="" textlink="">
      <xdr:nvSpPr>
        <xdr:cNvPr id="871" name="楕円 870"/>
        <xdr:cNvSpPr/>
      </xdr:nvSpPr>
      <xdr:spPr>
        <a:xfrm>
          <a:off x="22110700" y="1301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135152</xdr:rowOff>
    </xdr:from>
    <xdr:ext cx="534377" cy="259045"/>
    <xdr:sp macro="" textlink="">
      <xdr:nvSpPr>
        <xdr:cNvPr id="872" name="繰出金該当値テキスト"/>
        <xdr:cNvSpPr txBox="1"/>
      </xdr:nvSpPr>
      <xdr:spPr>
        <a:xfrm>
          <a:off x="22212300" y="1299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164826</xdr:rowOff>
    </xdr:from>
    <xdr:to>
      <xdr:col>112</xdr:col>
      <xdr:colOff>38100</xdr:colOff>
      <xdr:row>76</xdr:row>
      <xdr:rowOff>94976</xdr:rowOff>
    </xdr:to>
    <xdr:sp macro="" textlink="">
      <xdr:nvSpPr>
        <xdr:cNvPr id="873" name="楕円 872"/>
        <xdr:cNvSpPr/>
      </xdr:nvSpPr>
      <xdr:spPr>
        <a:xfrm>
          <a:off x="21272500" y="1302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86103</xdr:rowOff>
    </xdr:from>
    <xdr:ext cx="534377" cy="259045"/>
    <xdr:sp macro="" textlink="">
      <xdr:nvSpPr>
        <xdr:cNvPr id="874" name="テキスト ボックス 873"/>
        <xdr:cNvSpPr txBox="1"/>
      </xdr:nvSpPr>
      <xdr:spPr>
        <a:xfrm>
          <a:off x="21056111" y="13116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6063</xdr:rowOff>
    </xdr:from>
    <xdr:to>
      <xdr:col>107</xdr:col>
      <xdr:colOff>101600</xdr:colOff>
      <xdr:row>76</xdr:row>
      <xdr:rowOff>107663</xdr:rowOff>
    </xdr:to>
    <xdr:sp macro="" textlink="">
      <xdr:nvSpPr>
        <xdr:cNvPr id="875" name="楕円 874"/>
        <xdr:cNvSpPr/>
      </xdr:nvSpPr>
      <xdr:spPr>
        <a:xfrm>
          <a:off x="20383500" y="1303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98790</xdr:rowOff>
    </xdr:from>
    <xdr:ext cx="534377" cy="259045"/>
    <xdr:sp macro="" textlink="">
      <xdr:nvSpPr>
        <xdr:cNvPr id="876" name="テキスト ボックス 875"/>
        <xdr:cNvSpPr txBox="1"/>
      </xdr:nvSpPr>
      <xdr:spPr>
        <a:xfrm>
          <a:off x="20167111" y="1312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43645</xdr:rowOff>
    </xdr:from>
    <xdr:to>
      <xdr:col>102</xdr:col>
      <xdr:colOff>165100</xdr:colOff>
      <xdr:row>76</xdr:row>
      <xdr:rowOff>145245</xdr:rowOff>
    </xdr:to>
    <xdr:sp macro="" textlink="">
      <xdr:nvSpPr>
        <xdr:cNvPr id="877" name="楕円 876"/>
        <xdr:cNvSpPr/>
      </xdr:nvSpPr>
      <xdr:spPr>
        <a:xfrm>
          <a:off x="19494500" y="1307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136372</xdr:rowOff>
    </xdr:from>
    <xdr:ext cx="534377" cy="259045"/>
    <xdr:sp macro="" textlink="">
      <xdr:nvSpPr>
        <xdr:cNvPr id="878" name="テキスト ボックス 877"/>
        <xdr:cNvSpPr txBox="1"/>
      </xdr:nvSpPr>
      <xdr:spPr>
        <a:xfrm>
          <a:off x="19278111" y="1316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24617</xdr:rowOff>
    </xdr:from>
    <xdr:to>
      <xdr:col>98</xdr:col>
      <xdr:colOff>38100</xdr:colOff>
      <xdr:row>76</xdr:row>
      <xdr:rowOff>126217</xdr:rowOff>
    </xdr:to>
    <xdr:sp macro="" textlink="">
      <xdr:nvSpPr>
        <xdr:cNvPr id="879" name="楕円 878"/>
        <xdr:cNvSpPr/>
      </xdr:nvSpPr>
      <xdr:spPr>
        <a:xfrm>
          <a:off x="18605500" y="1305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117344</xdr:rowOff>
    </xdr:from>
    <xdr:ext cx="534377" cy="259045"/>
    <xdr:sp macro="" textlink="">
      <xdr:nvSpPr>
        <xdr:cNvPr id="880" name="テキスト ボックス 879"/>
        <xdr:cNvSpPr txBox="1"/>
      </xdr:nvSpPr>
      <xdr:spPr>
        <a:xfrm>
          <a:off x="18389111" y="1314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・普通建設事業費（うち新規整備）の住民一人当たりのコストは、９２，９５１円と類似団体平均、全国平均及び三重県平均と比較しても高い状況となっている。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これは、突発的な建設工事（観光インフォメーションセンター建設や津波避難タワー建設など）を実施したためである。今後は減少していく見込みである。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また、公共施設等総合管理計画に基づき、サービスの提供に支障をきたさないよう、適正な公共施設管理に努め、普通建設事業費の抑制を図る必要がある。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三重県御浜町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8,487
8,432
88.13
5,351,589
5,081,585
212,757
3,152,000
4,593,281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93726</xdr:rowOff>
    </xdr:from>
    <xdr:to>
      <xdr:col>24</xdr:col>
      <xdr:colOff>62865</xdr:colOff>
      <xdr:row>38</xdr:row>
      <xdr:rowOff>163957</xdr:rowOff>
    </xdr:to>
    <xdr:cxnSp macro="">
      <xdr:nvCxnSpPr>
        <xdr:cNvPr id="56" name="直線コネクタ 55"/>
        <xdr:cNvCxnSpPr/>
      </xdr:nvCxnSpPr>
      <xdr:spPr>
        <a:xfrm flipV="1">
          <a:off x="4633595" y="5408676"/>
          <a:ext cx="1270" cy="1270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167784</xdr:rowOff>
    </xdr:from>
    <xdr:ext cx="469744" cy="259045"/>
    <xdr:sp macro="" textlink="">
      <xdr:nvSpPr>
        <xdr:cNvPr id="57" name="議会費最小値テキスト"/>
        <xdr:cNvSpPr txBox="1"/>
      </xdr:nvSpPr>
      <xdr:spPr>
        <a:xfrm>
          <a:off x="4686300" y="668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163957</xdr:rowOff>
    </xdr:from>
    <xdr:to>
      <xdr:col>24</xdr:col>
      <xdr:colOff>152400</xdr:colOff>
      <xdr:row>38</xdr:row>
      <xdr:rowOff>163957</xdr:rowOff>
    </xdr:to>
    <xdr:cxnSp macro="">
      <xdr:nvCxnSpPr>
        <xdr:cNvPr id="58" name="直線コネクタ 57"/>
        <xdr:cNvCxnSpPr/>
      </xdr:nvCxnSpPr>
      <xdr:spPr>
        <a:xfrm>
          <a:off x="4546600" y="6679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40403</xdr:rowOff>
    </xdr:from>
    <xdr:ext cx="534377" cy="259045"/>
    <xdr:sp macro="" textlink="">
      <xdr:nvSpPr>
        <xdr:cNvPr id="59" name="議会費最大値テキスト"/>
        <xdr:cNvSpPr txBox="1"/>
      </xdr:nvSpPr>
      <xdr:spPr>
        <a:xfrm>
          <a:off x="4686300" y="518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93726</xdr:rowOff>
    </xdr:from>
    <xdr:to>
      <xdr:col>24</xdr:col>
      <xdr:colOff>152400</xdr:colOff>
      <xdr:row>31</xdr:row>
      <xdr:rowOff>93726</xdr:rowOff>
    </xdr:to>
    <xdr:cxnSp macro="">
      <xdr:nvCxnSpPr>
        <xdr:cNvPr id="60" name="直線コネクタ 59"/>
        <xdr:cNvCxnSpPr/>
      </xdr:nvCxnSpPr>
      <xdr:spPr>
        <a:xfrm>
          <a:off x="4546600" y="540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151511</xdr:rowOff>
    </xdr:from>
    <xdr:to>
      <xdr:col>24</xdr:col>
      <xdr:colOff>63500</xdr:colOff>
      <xdr:row>38</xdr:row>
      <xdr:rowOff>47625</xdr:rowOff>
    </xdr:to>
    <xdr:cxnSp macro="">
      <xdr:nvCxnSpPr>
        <xdr:cNvPr id="61" name="直線コネクタ 60"/>
        <xdr:cNvCxnSpPr/>
      </xdr:nvCxnSpPr>
      <xdr:spPr>
        <a:xfrm flipV="1">
          <a:off x="3797300" y="6495161"/>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121937</xdr:rowOff>
    </xdr:from>
    <xdr:ext cx="534377" cy="259045"/>
    <xdr:sp macro="" textlink="">
      <xdr:nvSpPr>
        <xdr:cNvPr id="62" name="議会費平均値テキスト"/>
        <xdr:cNvSpPr txBox="1"/>
      </xdr:nvSpPr>
      <xdr:spPr>
        <a:xfrm>
          <a:off x="4686300" y="5951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99060</xdr:rowOff>
    </xdr:from>
    <xdr:to>
      <xdr:col>24</xdr:col>
      <xdr:colOff>114300</xdr:colOff>
      <xdr:row>36</xdr:row>
      <xdr:rowOff>29210</xdr:rowOff>
    </xdr:to>
    <xdr:sp macro="" textlink="">
      <xdr:nvSpPr>
        <xdr:cNvPr id="63" name="フローチャート: 判断 62"/>
        <xdr:cNvSpPr/>
      </xdr:nvSpPr>
      <xdr:spPr>
        <a:xfrm>
          <a:off x="45847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36830</xdr:rowOff>
    </xdr:from>
    <xdr:to>
      <xdr:col>19</xdr:col>
      <xdr:colOff>177800</xdr:colOff>
      <xdr:row>38</xdr:row>
      <xdr:rowOff>47625</xdr:rowOff>
    </xdr:to>
    <xdr:cxnSp macro="">
      <xdr:nvCxnSpPr>
        <xdr:cNvPr id="64" name="直線コネクタ 63"/>
        <xdr:cNvCxnSpPr/>
      </xdr:nvCxnSpPr>
      <xdr:spPr>
        <a:xfrm>
          <a:off x="2908300" y="6380480"/>
          <a:ext cx="889000" cy="18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107188</xdr:rowOff>
    </xdr:from>
    <xdr:to>
      <xdr:col>20</xdr:col>
      <xdr:colOff>38100</xdr:colOff>
      <xdr:row>36</xdr:row>
      <xdr:rowOff>37338</xdr:rowOff>
    </xdr:to>
    <xdr:sp macro="" textlink="">
      <xdr:nvSpPr>
        <xdr:cNvPr id="65" name="フローチャート: 判断 64"/>
        <xdr:cNvSpPr/>
      </xdr:nvSpPr>
      <xdr:spPr>
        <a:xfrm>
          <a:off x="3746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53865</xdr:rowOff>
    </xdr:from>
    <xdr:ext cx="534377" cy="259045"/>
    <xdr:sp macro="" textlink="">
      <xdr:nvSpPr>
        <xdr:cNvPr id="66" name="テキスト ボックス 65"/>
        <xdr:cNvSpPr txBox="1"/>
      </xdr:nvSpPr>
      <xdr:spPr>
        <a:xfrm>
          <a:off x="3530111" y="588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36830</xdr:rowOff>
    </xdr:from>
    <xdr:to>
      <xdr:col>15</xdr:col>
      <xdr:colOff>50800</xdr:colOff>
      <xdr:row>37</xdr:row>
      <xdr:rowOff>142875</xdr:rowOff>
    </xdr:to>
    <xdr:cxnSp macro="">
      <xdr:nvCxnSpPr>
        <xdr:cNvPr id="67" name="直線コネクタ 66"/>
        <xdr:cNvCxnSpPr/>
      </xdr:nvCxnSpPr>
      <xdr:spPr>
        <a:xfrm flipV="1">
          <a:off x="2019300" y="6380480"/>
          <a:ext cx="889000" cy="10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111506</xdr:rowOff>
    </xdr:from>
    <xdr:to>
      <xdr:col>15</xdr:col>
      <xdr:colOff>101600</xdr:colOff>
      <xdr:row>36</xdr:row>
      <xdr:rowOff>41656</xdr:rowOff>
    </xdr:to>
    <xdr:sp macro="" textlink="">
      <xdr:nvSpPr>
        <xdr:cNvPr id="68" name="フローチャート: 判断 67"/>
        <xdr:cNvSpPr/>
      </xdr:nvSpPr>
      <xdr:spPr>
        <a:xfrm>
          <a:off x="2857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58183</xdr:rowOff>
    </xdr:from>
    <xdr:ext cx="534377" cy="259045"/>
    <xdr:sp macro="" textlink="">
      <xdr:nvSpPr>
        <xdr:cNvPr id="69" name="テキスト ボックス 68"/>
        <xdr:cNvSpPr txBox="1"/>
      </xdr:nvSpPr>
      <xdr:spPr>
        <a:xfrm>
          <a:off x="2641111" y="58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156972</xdr:rowOff>
    </xdr:from>
    <xdr:to>
      <xdr:col>10</xdr:col>
      <xdr:colOff>114300</xdr:colOff>
      <xdr:row>37</xdr:row>
      <xdr:rowOff>142875</xdr:rowOff>
    </xdr:to>
    <xdr:cxnSp macro="">
      <xdr:nvCxnSpPr>
        <xdr:cNvPr id="70" name="直線コネクタ 69"/>
        <xdr:cNvCxnSpPr/>
      </xdr:nvCxnSpPr>
      <xdr:spPr>
        <a:xfrm>
          <a:off x="1130300" y="6329172"/>
          <a:ext cx="889000" cy="15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140970</xdr:rowOff>
    </xdr:from>
    <xdr:to>
      <xdr:col>10</xdr:col>
      <xdr:colOff>165100</xdr:colOff>
      <xdr:row>36</xdr:row>
      <xdr:rowOff>71120</xdr:rowOff>
    </xdr:to>
    <xdr:sp macro="" textlink="">
      <xdr:nvSpPr>
        <xdr:cNvPr id="71" name="フローチャート: 判断 70"/>
        <xdr:cNvSpPr/>
      </xdr:nvSpPr>
      <xdr:spPr>
        <a:xfrm>
          <a:off x="1968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87647</xdr:rowOff>
    </xdr:from>
    <xdr:ext cx="534377" cy="259045"/>
    <xdr:sp macro="" textlink="">
      <xdr:nvSpPr>
        <xdr:cNvPr id="72" name="テキスト ボックス 71"/>
        <xdr:cNvSpPr txBox="1"/>
      </xdr:nvSpPr>
      <xdr:spPr>
        <a:xfrm>
          <a:off x="1752111" y="591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56261</xdr:rowOff>
    </xdr:from>
    <xdr:to>
      <xdr:col>6</xdr:col>
      <xdr:colOff>38100</xdr:colOff>
      <xdr:row>35</xdr:row>
      <xdr:rowOff>157861</xdr:rowOff>
    </xdr:to>
    <xdr:sp macro="" textlink="">
      <xdr:nvSpPr>
        <xdr:cNvPr id="73" name="フローチャート: 判断 72"/>
        <xdr:cNvSpPr/>
      </xdr:nvSpPr>
      <xdr:spPr>
        <a:xfrm>
          <a:off x="1079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2938</xdr:rowOff>
    </xdr:from>
    <xdr:ext cx="534377" cy="259045"/>
    <xdr:sp macro="" textlink="">
      <xdr:nvSpPr>
        <xdr:cNvPr id="74" name="テキスト ボックス 73"/>
        <xdr:cNvSpPr txBox="1"/>
      </xdr:nvSpPr>
      <xdr:spPr>
        <a:xfrm>
          <a:off x="863111" y="583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100711</xdr:rowOff>
    </xdr:from>
    <xdr:to>
      <xdr:col>24</xdr:col>
      <xdr:colOff>114300</xdr:colOff>
      <xdr:row>38</xdr:row>
      <xdr:rowOff>30861</xdr:rowOff>
    </xdr:to>
    <xdr:sp macro="" textlink="">
      <xdr:nvSpPr>
        <xdr:cNvPr id="80" name="楕円 79"/>
        <xdr:cNvSpPr/>
      </xdr:nvSpPr>
      <xdr:spPr>
        <a:xfrm>
          <a:off x="4584700" y="644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79138</xdr:rowOff>
    </xdr:from>
    <xdr:ext cx="469744" cy="259045"/>
    <xdr:sp macro="" textlink="">
      <xdr:nvSpPr>
        <xdr:cNvPr id="81" name="議会費該当値テキスト"/>
        <xdr:cNvSpPr txBox="1"/>
      </xdr:nvSpPr>
      <xdr:spPr>
        <a:xfrm>
          <a:off x="4686300" y="642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168275</xdr:rowOff>
    </xdr:from>
    <xdr:to>
      <xdr:col>20</xdr:col>
      <xdr:colOff>38100</xdr:colOff>
      <xdr:row>38</xdr:row>
      <xdr:rowOff>98425</xdr:rowOff>
    </xdr:to>
    <xdr:sp macro="" textlink="">
      <xdr:nvSpPr>
        <xdr:cNvPr id="82" name="楕円 81"/>
        <xdr:cNvSpPr/>
      </xdr:nvSpPr>
      <xdr:spPr>
        <a:xfrm>
          <a:off x="37465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89552</xdr:rowOff>
    </xdr:from>
    <xdr:ext cx="469744" cy="259045"/>
    <xdr:sp macro="" textlink="">
      <xdr:nvSpPr>
        <xdr:cNvPr id="83" name="テキスト ボックス 82"/>
        <xdr:cNvSpPr txBox="1"/>
      </xdr:nvSpPr>
      <xdr:spPr>
        <a:xfrm>
          <a:off x="3562428" y="660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157480</xdr:rowOff>
    </xdr:from>
    <xdr:to>
      <xdr:col>15</xdr:col>
      <xdr:colOff>101600</xdr:colOff>
      <xdr:row>37</xdr:row>
      <xdr:rowOff>87630</xdr:rowOff>
    </xdr:to>
    <xdr:sp macro="" textlink="">
      <xdr:nvSpPr>
        <xdr:cNvPr id="84" name="楕円 83"/>
        <xdr:cNvSpPr/>
      </xdr:nvSpPr>
      <xdr:spPr>
        <a:xfrm>
          <a:off x="2857500" y="632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78757</xdr:rowOff>
    </xdr:from>
    <xdr:ext cx="469744" cy="259045"/>
    <xdr:sp macro="" textlink="">
      <xdr:nvSpPr>
        <xdr:cNvPr id="85" name="テキスト ボックス 84"/>
        <xdr:cNvSpPr txBox="1"/>
      </xdr:nvSpPr>
      <xdr:spPr>
        <a:xfrm>
          <a:off x="2673428"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92075</xdr:rowOff>
    </xdr:from>
    <xdr:to>
      <xdr:col>10</xdr:col>
      <xdr:colOff>165100</xdr:colOff>
      <xdr:row>38</xdr:row>
      <xdr:rowOff>22225</xdr:rowOff>
    </xdr:to>
    <xdr:sp macro="" textlink="">
      <xdr:nvSpPr>
        <xdr:cNvPr id="86" name="楕円 85"/>
        <xdr:cNvSpPr/>
      </xdr:nvSpPr>
      <xdr:spPr>
        <a:xfrm>
          <a:off x="19685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13352</xdr:rowOff>
    </xdr:from>
    <xdr:ext cx="469744" cy="259045"/>
    <xdr:sp macro="" textlink="">
      <xdr:nvSpPr>
        <xdr:cNvPr id="87" name="テキスト ボックス 86"/>
        <xdr:cNvSpPr txBox="1"/>
      </xdr:nvSpPr>
      <xdr:spPr>
        <a:xfrm>
          <a:off x="1784428" y="6528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106172</xdr:rowOff>
    </xdr:from>
    <xdr:to>
      <xdr:col>6</xdr:col>
      <xdr:colOff>38100</xdr:colOff>
      <xdr:row>37</xdr:row>
      <xdr:rowOff>36322</xdr:rowOff>
    </xdr:to>
    <xdr:sp macro="" textlink="">
      <xdr:nvSpPr>
        <xdr:cNvPr id="88" name="楕円 87"/>
        <xdr:cNvSpPr/>
      </xdr:nvSpPr>
      <xdr:spPr>
        <a:xfrm>
          <a:off x="1079500" y="627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27449</xdr:rowOff>
    </xdr:from>
    <xdr:ext cx="469744" cy="259045"/>
    <xdr:sp macro="" textlink="">
      <xdr:nvSpPr>
        <xdr:cNvPr id="89" name="テキスト ボックス 88"/>
        <xdr:cNvSpPr txBox="1"/>
      </xdr:nvSpPr>
      <xdr:spPr>
        <a:xfrm>
          <a:off x="895428" y="6371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160021</xdr:rowOff>
    </xdr:from>
    <xdr:to>
      <xdr:col>24</xdr:col>
      <xdr:colOff>62865</xdr:colOff>
      <xdr:row>58</xdr:row>
      <xdr:rowOff>166642</xdr:rowOff>
    </xdr:to>
    <xdr:cxnSp macro="">
      <xdr:nvCxnSpPr>
        <xdr:cNvPr id="115" name="直線コネクタ 114"/>
        <xdr:cNvCxnSpPr/>
      </xdr:nvCxnSpPr>
      <xdr:spPr>
        <a:xfrm flipV="1">
          <a:off x="4633595" y="8732521"/>
          <a:ext cx="1270" cy="1378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170469</xdr:rowOff>
    </xdr:from>
    <xdr:ext cx="534377" cy="259045"/>
    <xdr:sp macro="" textlink="">
      <xdr:nvSpPr>
        <xdr:cNvPr id="116" name="総務費最小値テキスト"/>
        <xdr:cNvSpPr txBox="1"/>
      </xdr:nvSpPr>
      <xdr:spPr>
        <a:xfrm>
          <a:off x="4686300" y="1011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166642</xdr:rowOff>
    </xdr:from>
    <xdr:to>
      <xdr:col>24</xdr:col>
      <xdr:colOff>152400</xdr:colOff>
      <xdr:row>58</xdr:row>
      <xdr:rowOff>166642</xdr:rowOff>
    </xdr:to>
    <xdr:cxnSp macro="">
      <xdr:nvCxnSpPr>
        <xdr:cNvPr id="117" name="直線コネクタ 116"/>
        <xdr:cNvCxnSpPr/>
      </xdr:nvCxnSpPr>
      <xdr:spPr>
        <a:xfrm>
          <a:off x="4546600" y="1011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106698</xdr:rowOff>
    </xdr:from>
    <xdr:ext cx="599010" cy="259045"/>
    <xdr:sp macro="" textlink="">
      <xdr:nvSpPr>
        <xdr:cNvPr id="118" name="総務費最大値テキスト"/>
        <xdr:cNvSpPr txBox="1"/>
      </xdr:nvSpPr>
      <xdr:spPr>
        <a:xfrm>
          <a:off x="4686300" y="85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907,555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160021</xdr:rowOff>
    </xdr:from>
    <xdr:to>
      <xdr:col>24</xdr:col>
      <xdr:colOff>152400</xdr:colOff>
      <xdr:row>50</xdr:row>
      <xdr:rowOff>160021</xdr:rowOff>
    </xdr:to>
    <xdr:cxnSp macro="">
      <xdr:nvCxnSpPr>
        <xdr:cNvPr id="119" name="直線コネクタ 118"/>
        <xdr:cNvCxnSpPr/>
      </xdr:nvCxnSpPr>
      <xdr:spPr>
        <a:xfrm>
          <a:off x="4546600" y="87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145772</xdr:rowOff>
    </xdr:from>
    <xdr:to>
      <xdr:col>24</xdr:col>
      <xdr:colOff>63500</xdr:colOff>
      <xdr:row>58</xdr:row>
      <xdr:rowOff>147059</xdr:rowOff>
    </xdr:to>
    <xdr:cxnSp macro="">
      <xdr:nvCxnSpPr>
        <xdr:cNvPr id="120" name="直線コネクタ 119"/>
        <xdr:cNvCxnSpPr/>
      </xdr:nvCxnSpPr>
      <xdr:spPr>
        <a:xfrm flipV="1">
          <a:off x="3797300" y="10089872"/>
          <a:ext cx="838200" cy="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97238</xdr:rowOff>
    </xdr:from>
    <xdr:ext cx="599010" cy="259045"/>
    <xdr:sp macro="" textlink="">
      <xdr:nvSpPr>
        <xdr:cNvPr id="121" name="総務費平均値テキスト"/>
        <xdr:cNvSpPr txBox="1"/>
      </xdr:nvSpPr>
      <xdr:spPr>
        <a:xfrm>
          <a:off x="4686300" y="96984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74361</xdr:rowOff>
    </xdr:from>
    <xdr:to>
      <xdr:col>24</xdr:col>
      <xdr:colOff>114300</xdr:colOff>
      <xdr:row>58</xdr:row>
      <xdr:rowOff>4511</xdr:rowOff>
    </xdr:to>
    <xdr:sp macro="" textlink="">
      <xdr:nvSpPr>
        <xdr:cNvPr id="122" name="フローチャート: 判断 121"/>
        <xdr:cNvSpPr/>
      </xdr:nvSpPr>
      <xdr:spPr>
        <a:xfrm>
          <a:off x="45847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138041</xdr:rowOff>
    </xdr:from>
    <xdr:to>
      <xdr:col>19</xdr:col>
      <xdr:colOff>177800</xdr:colOff>
      <xdr:row>58</xdr:row>
      <xdr:rowOff>147059</xdr:rowOff>
    </xdr:to>
    <xdr:cxnSp macro="">
      <xdr:nvCxnSpPr>
        <xdr:cNvPr id="123" name="直線コネクタ 122"/>
        <xdr:cNvCxnSpPr/>
      </xdr:nvCxnSpPr>
      <xdr:spPr>
        <a:xfrm>
          <a:off x="2908300" y="10082141"/>
          <a:ext cx="889000" cy="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95855</xdr:rowOff>
    </xdr:from>
    <xdr:to>
      <xdr:col>20</xdr:col>
      <xdr:colOff>38100</xdr:colOff>
      <xdr:row>58</xdr:row>
      <xdr:rowOff>26005</xdr:rowOff>
    </xdr:to>
    <xdr:sp macro="" textlink="">
      <xdr:nvSpPr>
        <xdr:cNvPr id="124" name="フローチャート: 判断 123"/>
        <xdr:cNvSpPr/>
      </xdr:nvSpPr>
      <xdr:spPr>
        <a:xfrm>
          <a:off x="3746500" y="98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42532</xdr:rowOff>
    </xdr:from>
    <xdr:ext cx="599010" cy="259045"/>
    <xdr:sp macro="" textlink="">
      <xdr:nvSpPr>
        <xdr:cNvPr id="125" name="テキスト ボックス 124"/>
        <xdr:cNvSpPr txBox="1"/>
      </xdr:nvSpPr>
      <xdr:spPr>
        <a:xfrm>
          <a:off x="3497795" y="964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138041</xdr:rowOff>
    </xdr:from>
    <xdr:to>
      <xdr:col>15</xdr:col>
      <xdr:colOff>50800</xdr:colOff>
      <xdr:row>58</xdr:row>
      <xdr:rowOff>143073</xdr:rowOff>
    </xdr:to>
    <xdr:cxnSp macro="">
      <xdr:nvCxnSpPr>
        <xdr:cNvPr id="126" name="直線コネクタ 125"/>
        <xdr:cNvCxnSpPr/>
      </xdr:nvCxnSpPr>
      <xdr:spPr>
        <a:xfrm flipV="1">
          <a:off x="2019300" y="10082141"/>
          <a:ext cx="889000" cy="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100833</xdr:rowOff>
    </xdr:from>
    <xdr:to>
      <xdr:col>15</xdr:col>
      <xdr:colOff>101600</xdr:colOff>
      <xdr:row>58</xdr:row>
      <xdr:rowOff>30983</xdr:rowOff>
    </xdr:to>
    <xdr:sp macro="" textlink="">
      <xdr:nvSpPr>
        <xdr:cNvPr id="127" name="フローチャート: 判断 126"/>
        <xdr:cNvSpPr/>
      </xdr:nvSpPr>
      <xdr:spPr>
        <a:xfrm>
          <a:off x="2857500" y="9873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47510</xdr:rowOff>
    </xdr:from>
    <xdr:ext cx="599010" cy="259045"/>
    <xdr:sp macro="" textlink="">
      <xdr:nvSpPr>
        <xdr:cNvPr id="128" name="テキスト ボックス 127"/>
        <xdr:cNvSpPr txBox="1"/>
      </xdr:nvSpPr>
      <xdr:spPr>
        <a:xfrm>
          <a:off x="2608795" y="9648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143073</xdr:rowOff>
    </xdr:from>
    <xdr:to>
      <xdr:col>10</xdr:col>
      <xdr:colOff>114300</xdr:colOff>
      <xdr:row>59</xdr:row>
      <xdr:rowOff>13637</xdr:rowOff>
    </xdr:to>
    <xdr:cxnSp macro="">
      <xdr:nvCxnSpPr>
        <xdr:cNvPr id="129" name="直線コネクタ 128"/>
        <xdr:cNvCxnSpPr/>
      </xdr:nvCxnSpPr>
      <xdr:spPr>
        <a:xfrm flipV="1">
          <a:off x="1130300" y="10087173"/>
          <a:ext cx="889000" cy="4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111022</xdr:rowOff>
    </xdr:from>
    <xdr:to>
      <xdr:col>10</xdr:col>
      <xdr:colOff>165100</xdr:colOff>
      <xdr:row>58</xdr:row>
      <xdr:rowOff>41172</xdr:rowOff>
    </xdr:to>
    <xdr:sp macro="" textlink="">
      <xdr:nvSpPr>
        <xdr:cNvPr id="130" name="フローチャート: 判断 129"/>
        <xdr:cNvSpPr/>
      </xdr:nvSpPr>
      <xdr:spPr>
        <a:xfrm>
          <a:off x="1968500" y="98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57699</xdr:rowOff>
    </xdr:from>
    <xdr:ext cx="599010" cy="259045"/>
    <xdr:sp macro="" textlink="">
      <xdr:nvSpPr>
        <xdr:cNvPr id="131" name="テキスト ボックス 130"/>
        <xdr:cNvSpPr txBox="1"/>
      </xdr:nvSpPr>
      <xdr:spPr>
        <a:xfrm>
          <a:off x="1719795" y="965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118899</xdr:rowOff>
    </xdr:from>
    <xdr:to>
      <xdr:col>6</xdr:col>
      <xdr:colOff>38100</xdr:colOff>
      <xdr:row>58</xdr:row>
      <xdr:rowOff>49049</xdr:rowOff>
    </xdr:to>
    <xdr:sp macro="" textlink="">
      <xdr:nvSpPr>
        <xdr:cNvPr id="132" name="フローチャート: 判断 131"/>
        <xdr:cNvSpPr/>
      </xdr:nvSpPr>
      <xdr:spPr>
        <a:xfrm>
          <a:off x="1079500" y="989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65576</xdr:rowOff>
    </xdr:from>
    <xdr:ext cx="599010" cy="259045"/>
    <xdr:sp macro="" textlink="">
      <xdr:nvSpPr>
        <xdr:cNvPr id="133" name="テキスト ボックス 132"/>
        <xdr:cNvSpPr txBox="1"/>
      </xdr:nvSpPr>
      <xdr:spPr>
        <a:xfrm>
          <a:off x="830795" y="9666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94972</xdr:rowOff>
    </xdr:from>
    <xdr:to>
      <xdr:col>24</xdr:col>
      <xdr:colOff>114300</xdr:colOff>
      <xdr:row>59</xdr:row>
      <xdr:rowOff>25122</xdr:rowOff>
    </xdr:to>
    <xdr:sp macro="" textlink="">
      <xdr:nvSpPr>
        <xdr:cNvPr id="139" name="楕円 138"/>
        <xdr:cNvSpPr/>
      </xdr:nvSpPr>
      <xdr:spPr>
        <a:xfrm>
          <a:off x="4584700" y="1003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9899</xdr:rowOff>
    </xdr:from>
    <xdr:ext cx="534377" cy="259045"/>
    <xdr:sp macro="" textlink="">
      <xdr:nvSpPr>
        <xdr:cNvPr id="140" name="総務費該当値テキスト"/>
        <xdr:cNvSpPr txBox="1"/>
      </xdr:nvSpPr>
      <xdr:spPr>
        <a:xfrm>
          <a:off x="4686300" y="995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96259</xdr:rowOff>
    </xdr:from>
    <xdr:to>
      <xdr:col>20</xdr:col>
      <xdr:colOff>38100</xdr:colOff>
      <xdr:row>59</xdr:row>
      <xdr:rowOff>26409</xdr:rowOff>
    </xdr:to>
    <xdr:sp macro="" textlink="">
      <xdr:nvSpPr>
        <xdr:cNvPr id="141" name="楕円 140"/>
        <xdr:cNvSpPr/>
      </xdr:nvSpPr>
      <xdr:spPr>
        <a:xfrm>
          <a:off x="3746500" y="1004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17536</xdr:rowOff>
    </xdr:from>
    <xdr:ext cx="534377" cy="259045"/>
    <xdr:sp macro="" textlink="">
      <xdr:nvSpPr>
        <xdr:cNvPr id="142" name="テキスト ボックス 141"/>
        <xdr:cNvSpPr txBox="1"/>
      </xdr:nvSpPr>
      <xdr:spPr>
        <a:xfrm>
          <a:off x="3530111" y="1013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87241</xdr:rowOff>
    </xdr:from>
    <xdr:to>
      <xdr:col>15</xdr:col>
      <xdr:colOff>101600</xdr:colOff>
      <xdr:row>59</xdr:row>
      <xdr:rowOff>17391</xdr:rowOff>
    </xdr:to>
    <xdr:sp macro="" textlink="">
      <xdr:nvSpPr>
        <xdr:cNvPr id="143" name="楕円 142"/>
        <xdr:cNvSpPr/>
      </xdr:nvSpPr>
      <xdr:spPr>
        <a:xfrm>
          <a:off x="2857500" y="1003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8518</xdr:rowOff>
    </xdr:from>
    <xdr:ext cx="534377" cy="259045"/>
    <xdr:sp macro="" textlink="">
      <xdr:nvSpPr>
        <xdr:cNvPr id="144" name="テキスト ボックス 143"/>
        <xdr:cNvSpPr txBox="1"/>
      </xdr:nvSpPr>
      <xdr:spPr>
        <a:xfrm>
          <a:off x="2641111" y="1012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92273</xdr:rowOff>
    </xdr:from>
    <xdr:to>
      <xdr:col>10</xdr:col>
      <xdr:colOff>165100</xdr:colOff>
      <xdr:row>59</xdr:row>
      <xdr:rowOff>22423</xdr:rowOff>
    </xdr:to>
    <xdr:sp macro="" textlink="">
      <xdr:nvSpPr>
        <xdr:cNvPr id="145" name="楕円 144"/>
        <xdr:cNvSpPr/>
      </xdr:nvSpPr>
      <xdr:spPr>
        <a:xfrm>
          <a:off x="1968500" y="1003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13550</xdr:rowOff>
    </xdr:from>
    <xdr:ext cx="534377" cy="259045"/>
    <xdr:sp macro="" textlink="">
      <xdr:nvSpPr>
        <xdr:cNvPr id="146" name="テキスト ボックス 145"/>
        <xdr:cNvSpPr txBox="1"/>
      </xdr:nvSpPr>
      <xdr:spPr>
        <a:xfrm>
          <a:off x="1752111" y="1012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134287</xdr:rowOff>
    </xdr:from>
    <xdr:to>
      <xdr:col>6</xdr:col>
      <xdr:colOff>38100</xdr:colOff>
      <xdr:row>59</xdr:row>
      <xdr:rowOff>64437</xdr:rowOff>
    </xdr:to>
    <xdr:sp macro="" textlink="">
      <xdr:nvSpPr>
        <xdr:cNvPr id="147" name="楕円 146"/>
        <xdr:cNvSpPr/>
      </xdr:nvSpPr>
      <xdr:spPr>
        <a:xfrm>
          <a:off x="1079500" y="1007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55564</xdr:rowOff>
    </xdr:from>
    <xdr:ext cx="534377" cy="259045"/>
    <xdr:sp macro="" textlink="">
      <xdr:nvSpPr>
        <xdr:cNvPr id="148" name="テキスト ボックス 147"/>
        <xdr:cNvSpPr txBox="1"/>
      </xdr:nvSpPr>
      <xdr:spPr>
        <a:xfrm>
          <a:off x="863111" y="1017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22319</xdr:rowOff>
    </xdr:from>
    <xdr:to>
      <xdr:col>24</xdr:col>
      <xdr:colOff>62865</xdr:colOff>
      <xdr:row>78</xdr:row>
      <xdr:rowOff>64660</xdr:rowOff>
    </xdr:to>
    <xdr:cxnSp macro="">
      <xdr:nvCxnSpPr>
        <xdr:cNvPr id="171" name="直線コネクタ 170"/>
        <xdr:cNvCxnSpPr/>
      </xdr:nvCxnSpPr>
      <xdr:spPr>
        <a:xfrm flipV="1">
          <a:off x="4633595" y="12366719"/>
          <a:ext cx="1270" cy="1071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68487</xdr:rowOff>
    </xdr:from>
    <xdr:ext cx="599010" cy="259045"/>
    <xdr:sp macro="" textlink="">
      <xdr:nvSpPr>
        <xdr:cNvPr id="172" name="民生費最小値テキスト"/>
        <xdr:cNvSpPr txBox="1"/>
      </xdr:nvSpPr>
      <xdr:spPr>
        <a:xfrm>
          <a:off x="4686300" y="13441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64660</xdr:rowOff>
    </xdr:from>
    <xdr:to>
      <xdr:col>24</xdr:col>
      <xdr:colOff>152400</xdr:colOff>
      <xdr:row>78</xdr:row>
      <xdr:rowOff>64660</xdr:rowOff>
    </xdr:to>
    <xdr:cxnSp macro="">
      <xdr:nvCxnSpPr>
        <xdr:cNvPr id="173" name="直線コネクタ 172"/>
        <xdr:cNvCxnSpPr/>
      </xdr:nvCxnSpPr>
      <xdr:spPr>
        <a:xfrm>
          <a:off x="4546600" y="13437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140446</xdr:rowOff>
    </xdr:from>
    <xdr:ext cx="599010" cy="259045"/>
    <xdr:sp macro="" textlink="">
      <xdr:nvSpPr>
        <xdr:cNvPr id="174" name="民生費最大値テキスト"/>
        <xdr:cNvSpPr txBox="1"/>
      </xdr:nvSpPr>
      <xdr:spPr>
        <a:xfrm>
          <a:off x="4686300" y="1214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350,674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22319</xdr:rowOff>
    </xdr:from>
    <xdr:to>
      <xdr:col>24</xdr:col>
      <xdr:colOff>152400</xdr:colOff>
      <xdr:row>72</xdr:row>
      <xdr:rowOff>22319</xdr:rowOff>
    </xdr:to>
    <xdr:cxnSp macro="">
      <xdr:nvCxnSpPr>
        <xdr:cNvPr id="175" name="直線コネクタ 174"/>
        <xdr:cNvCxnSpPr/>
      </xdr:nvCxnSpPr>
      <xdr:spPr>
        <a:xfrm>
          <a:off x="4546600" y="12366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143993</xdr:rowOff>
    </xdr:from>
    <xdr:to>
      <xdr:col>24</xdr:col>
      <xdr:colOff>63500</xdr:colOff>
      <xdr:row>77</xdr:row>
      <xdr:rowOff>670</xdr:rowOff>
    </xdr:to>
    <xdr:cxnSp macro="">
      <xdr:nvCxnSpPr>
        <xdr:cNvPr id="176" name="直線コネクタ 175"/>
        <xdr:cNvCxnSpPr/>
      </xdr:nvCxnSpPr>
      <xdr:spPr>
        <a:xfrm flipV="1">
          <a:off x="3797300" y="13174193"/>
          <a:ext cx="838200" cy="2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30098</xdr:rowOff>
    </xdr:from>
    <xdr:ext cx="599010" cy="259045"/>
    <xdr:sp macro="" textlink="">
      <xdr:nvSpPr>
        <xdr:cNvPr id="177" name="民生費平均値テキスト"/>
        <xdr:cNvSpPr txBox="1"/>
      </xdr:nvSpPr>
      <xdr:spPr>
        <a:xfrm>
          <a:off x="4686300" y="128888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7221</xdr:rowOff>
    </xdr:from>
    <xdr:to>
      <xdr:col>24</xdr:col>
      <xdr:colOff>114300</xdr:colOff>
      <xdr:row>76</xdr:row>
      <xdr:rowOff>108821</xdr:rowOff>
    </xdr:to>
    <xdr:sp macro="" textlink="">
      <xdr:nvSpPr>
        <xdr:cNvPr id="178" name="フローチャート: 判断 177"/>
        <xdr:cNvSpPr/>
      </xdr:nvSpPr>
      <xdr:spPr>
        <a:xfrm>
          <a:off x="45847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65584</xdr:rowOff>
    </xdr:from>
    <xdr:to>
      <xdr:col>19</xdr:col>
      <xdr:colOff>177800</xdr:colOff>
      <xdr:row>77</xdr:row>
      <xdr:rowOff>670</xdr:rowOff>
    </xdr:to>
    <xdr:cxnSp macro="">
      <xdr:nvCxnSpPr>
        <xdr:cNvPr id="179" name="直線コネクタ 178"/>
        <xdr:cNvCxnSpPr/>
      </xdr:nvCxnSpPr>
      <xdr:spPr>
        <a:xfrm>
          <a:off x="2908300" y="13095784"/>
          <a:ext cx="889000" cy="10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32747</xdr:rowOff>
    </xdr:from>
    <xdr:to>
      <xdr:col>20</xdr:col>
      <xdr:colOff>38100</xdr:colOff>
      <xdr:row>76</xdr:row>
      <xdr:rowOff>134347</xdr:rowOff>
    </xdr:to>
    <xdr:sp macro="" textlink="">
      <xdr:nvSpPr>
        <xdr:cNvPr id="180" name="フローチャート: 判断 179"/>
        <xdr:cNvSpPr/>
      </xdr:nvSpPr>
      <xdr:spPr>
        <a:xfrm>
          <a:off x="3746500" y="1306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150874</xdr:rowOff>
    </xdr:from>
    <xdr:ext cx="599010" cy="259045"/>
    <xdr:sp macro="" textlink="">
      <xdr:nvSpPr>
        <xdr:cNvPr id="181" name="テキスト ボックス 180"/>
        <xdr:cNvSpPr txBox="1"/>
      </xdr:nvSpPr>
      <xdr:spPr>
        <a:xfrm>
          <a:off x="3497795" y="12838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65584</xdr:rowOff>
    </xdr:from>
    <xdr:to>
      <xdr:col>15</xdr:col>
      <xdr:colOff>50800</xdr:colOff>
      <xdr:row>77</xdr:row>
      <xdr:rowOff>29899</xdr:rowOff>
    </xdr:to>
    <xdr:cxnSp macro="">
      <xdr:nvCxnSpPr>
        <xdr:cNvPr id="182" name="直線コネクタ 181"/>
        <xdr:cNvCxnSpPr/>
      </xdr:nvCxnSpPr>
      <xdr:spPr>
        <a:xfrm flipV="1">
          <a:off x="2019300" y="13095784"/>
          <a:ext cx="889000" cy="13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14901</xdr:rowOff>
    </xdr:from>
    <xdr:to>
      <xdr:col>15</xdr:col>
      <xdr:colOff>101600</xdr:colOff>
      <xdr:row>76</xdr:row>
      <xdr:rowOff>116501</xdr:rowOff>
    </xdr:to>
    <xdr:sp macro="" textlink="">
      <xdr:nvSpPr>
        <xdr:cNvPr id="183" name="フローチャート: 判断 182"/>
        <xdr:cNvSpPr/>
      </xdr:nvSpPr>
      <xdr:spPr>
        <a:xfrm>
          <a:off x="285750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107628</xdr:rowOff>
    </xdr:from>
    <xdr:ext cx="599010" cy="259045"/>
    <xdr:sp macro="" textlink="">
      <xdr:nvSpPr>
        <xdr:cNvPr id="184" name="テキスト ボックス 183"/>
        <xdr:cNvSpPr txBox="1"/>
      </xdr:nvSpPr>
      <xdr:spPr>
        <a:xfrm>
          <a:off x="2608795" y="13137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29899</xdr:rowOff>
    </xdr:from>
    <xdr:to>
      <xdr:col>10</xdr:col>
      <xdr:colOff>114300</xdr:colOff>
      <xdr:row>77</xdr:row>
      <xdr:rowOff>59105</xdr:rowOff>
    </xdr:to>
    <xdr:cxnSp macro="">
      <xdr:nvCxnSpPr>
        <xdr:cNvPr id="185" name="直線コネクタ 184"/>
        <xdr:cNvCxnSpPr/>
      </xdr:nvCxnSpPr>
      <xdr:spPr>
        <a:xfrm flipV="1">
          <a:off x="1130300" y="13231549"/>
          <a:ext cx="889000" cy="29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51643</xdr:rowOff>
    </xdr:from>
    <xdr:to>
      <xdr:col>10</xdr:col>
      <xdr:colOff>165100</xdr:colOff>
      <xdr:row>76</xdr:row>
      <xdr:rowOff>153243</xdr:rowOff>
    </xdr:to>
    <xdr:sp macro="" textlink="">
      <xdr:nvSpPr>
        <xdr:cNvPr id="186" name="フローチャート: 判断 185"/>
        <xdr:cNvSpPr/>
      </xdr:nvSpPr>
      <xdr:spPr>
        <a:xfrm>
          <a:off x="19685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169770</xdr:rowOff>
    </xdr:from>
    <xdr:ext cx="599010" cy="259045"/>
    <xdr:sp macro="" textlink="">
      <xdr:nvSpPr>
        <xdr:cNvPr id="187" name="テキスト ボックス 186"/>
        <xdr:cNvSpPr txBox="1"/>
      </xdr:nvSpPr>
      <xdr:spPr>
        <a:xfrm>
          <a:off x="1719795" y="1285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100966</xdr:rowOff>
    </xdr:from>
    <xdr:to>
      <xdr:col>6</xdr:col>
      <xdr:colOff>38100</xdr:colOff>
      <xdr:row>77</xdr:row>
      <xdr:rowOff>31116</xdr:rowOff>
    </xdr:to>
    <xdr:sp macro="" textlink="">
      <xdr:nvSpPr>
        <xdr:cNvPr id="188" name="フローチャート: 判断 187"/>
        <xdr:cNvSpPr/>
      </xdr:nvSpPr>
      <xdr:spPr>
        <a:xfrm>
          <a:off x="1079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47642</xdr:rowOff>
    </xdr:from>
    <xdr:ext cx="599010" cy="259045"/>
    <xdr:sp macro="" textlink="">
      <xdr:nvSpPr>
        <xdr:cNvPr id="189" name="テキスト ボックス 188"/>
        <xdr:cNvSpPr txBox="1"/>
      </xdr:nvSpPr>
      <xdr:spPr>
        <a:xfrm>
          <a:off x="830795" y="1290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93193</xdr:rowOff>
    </xdr:from>
    <xdr:to>
      <xdr:col>24</xdr:col>
      <xdr:colOff>114300</xdr:colOff>
      <xdr:row>77</xdr:row>
      <xdr:rowOff>23343</xdr:rowOff>
    </xdr:to>
    <xdr:sp macro="" textlink="">
      <xdr:nvSpPr>
        <xdr:cNvPr id="195" name="楕円 194"/>
        <xdr:cNvSpPr/>
      </xdr:nvSpPr>
      <xdr:spPr>
        <a:xfrm>
          <a:off x="4584700" y="1312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71620</xdr:rowOff>
    </xdr:from>
    <xdr:ext cx="599010" cy="259045"/>
    <xdr:sp macro="" textlink="">
      <xdr:nvSpPr>
        <xdr:cNvPr id="196" name="民生費該当値テキスト"/>
        <xdr:cNvSpPr txBox="1"/>
      </xdr:nvSpPr>
      <xdr:spPr>
        <a:xfrm>
          <a:off x="4686300" y="1310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121320</xdr:rowOff>
    </xdr:from>
    <xdr:to>
      <xdr:col>20</xdr:col>
      <xdr:colOff>38100</xdr:colOff>
      <xdr:row>77</xdr:row>
      <xdr:rowOff>51470</xdr:rowOff>
    </xdr:to>
    <xdr:sp macro="" textlink="">
      <xdr:nvSpPr>
        <xdr:cNvPr id="197" name="楕円 196"/>
        <xdr:cNvSpPr/>
      </xdr:nvSpPr>
      <xdr:spPr>
        <a:xfrm>
          <a:off x="3746500" y="1315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42597</xdr:rowOff>
    </xdr:from>
    <xdr:ext cx="599010" cy="259045"/>
    <xdr:sp macro="" textlink="">
      <xdr:nvSpPr>
        <xdr:cNvPr id="198" name="テキスト ボックス 197"/>
        <xdr:cNvSpPr txBox="1"/>
      </xdr:nvSpPr>
      <xdr:spPr>
        <a:xfrm>
          <a:off x="3497795" y="1324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14784</xdr:rowOff>
    </xdr:from>
    <xdr:to>
      <xdr:col>15</xdr:col>
      <xdr:colOff>101600</xdr:colOff>
      <xdr:row>76</xdr:row>
      <xdr:rowOff>116384</xdr:rowOff>
    </xdr:to>
    <xdr:sp macro="" textlink="">
      <xdr:nvSpPr>
        <xdr:cNvPr id="199" name="楕円 198"/>
        <xdr:cNvSpPr/>
      </xdr:nvSpPr>
      <xdr:spPr>
        <a:xfrm>
          <a:off x="2857500" y="1304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132911</xdr:rowOff>
    </xdr:from>
    <xdr:ext cx="599010" cy="259045"/>
    <xdr:sp macro="" textlink="">
      <xdr:nvSpPr>
        <xdr:cNvPr id="200" name="テキスト ボックス 199"/>
        <xdr:cNvSpPr txBox="1"/>
      </xdr:nvSpPr>
      <xdr:spPr>
        <a:xfrm>
          <a:off x="2608795" y="12820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150549</xdr:rowOff>
    </xdr:from>
    <xdr:to>
      <xdr:col>10</xdr:col>
      <xdr:colOff>165100</xdr:colOff>
      <xdr:row>77</xdr:row>
      <xdr:rowOff>80699</xdr:rowOff>
    </xdr:to>
    <xdr:sp macro="" textlink="">
      <xdr:nvSpPr>
        <xdr:cNvPr id="201" name="楕円 200"/>
        <xdr:cNvSpPr/>
      </xdr:nvSpPr>
      <xdr:spPr>
        <a:xfrm>
          <a:off x="1968500" y="1318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71826</xdr:rowOff>
    </xdr:from>
    <xdr:ext cx="599010" cy="259045"/>
    <xdr:sp macro="" textlink="">
      <xdr:nvSpPr>
        <xdr:cNvPr id="202" name="テキスト ボックス 201"/>
        <xdr:cNvSpPr txBox="1"/>
      </xdr:nvSpPr>
      <xdr:spPr>
        <a:xfrm>
          <a:off x="1719795" y="13273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8305</xdr:rowOff>
    </xdr:from>
    <xdr:to>
      <xdr:col>6</xdr:col>
      <xdr:colOff>38100</xdr:colOff>
      <xdr:row>77</xdr:row>
      <xdr:rowOff>109905</xdr:rowOff>
    </xdr:to>
    <xdr:sp macro="" textlink="">
      <xdr:nvSpPr>
        <xdr:cNvPr id="203" name="楕円 202"/>
        <xdr:cNvSpPr/>
      </xdr:nvSpPr>
      <xdr:spPr>
        <a:xfrm>
          <a:off x="1079500" y="1320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101032</xdr:rowOff>
    </xdr:from>
    <xdr:ext cx="599010" cy="259045"/>
    <xdr:sp macro="" textlink="">
      <xdr:nvSpPr>
        <xdr:cNvPr id="204" name="テキスト ボックス 203"/>
        <xdr:cNvSpPr txBox="1"/>
      </xdr:nvSpPr>
      <xdr:spPr>
        <a:xfrm>
          <a:off x="830795" y="13302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112757</xdr:rowOff>
    </xdr:from>
    <xdr:to>
      <xdr:col>24</xdr:col>
      <xdr:colOff>62865</xdr:colOff>
      <xdr:row>98</xdr:row>
      <xdr:rowOff>30347</xdr:rowOff>
    </xdr:to>
    <xdr:cxnSp macro="">
      <xdr:nvCxnSpPr>
        <xdr:cNvPr id="226" name="直線コネクタ 225"/>
        <xdr:cNvCxnSpPr/>
      </xdr:nvCxnSpPr>
      <xdr:spPr>
        <a:xfrm flipV="1">
          <a:off x="4633595" y="15886157"/>
          <a:ext cx="1270" cy="946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34174</xdr:rowOff>
    </xdr:from>
    <xdr:ext cx="534377" cy="259045"/>
    <xdr:sp macro="" textlink="">
      <xdr:nvSpPr>
        <xdr:cNvPr id="227" name="衛生費最小値テキスト"/>
        <xdr:cNvSpPr txBox="1"/>
      </xdr:nvSpPr>
      <xdr:spPr>
        <a:xfrm>
          <a:off x="4686300" y="1683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30347</xdr:rowOff>
    </xdr:from>
    <xdr:to>
      <xdr:col>24</xdr:col>
      <xdr:colOff>152400</xdr:colOff>
      <xdr:row>98</xdr:row>
      <xdr:rowOff>30347</xdr:rowOff>
    </xdr:to>
    <xdr:cxnSp macro="">
      <xdr:nvCxnSpPr>
        <xdr:cNvPr id="228" name="直線コネクタ 227"/>
        <xdr:cNvCxnSpPr/>
      </xdr:nvCxnSpPr>
      <xdr:spPr>
        <a:xfrm>
          <a:off x="4546600" y="16832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59434</xdr:rowOff>
    </xdr:from>
    <xdr:ext cx="599010" cy="259045"/>
    <xdr:sp macro="" textlink="">
      <xdr:nvSpPr>
        <xdr:cNvPr id="229" name="衛生費最大値テキスト"/>
        <xdr:cNvSpPr txBox="1"/>
      </xdr:nvSpPr>
      <xdr:spPr>
        <a:xfrm>
          <a:off x="4686300" y="15661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230,893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112757</xdr:rowOff>
    </xdr:from>
    <xdr:to>
      <xdr:col>24</xdr:col>
      <xdr:colOff>152400</xdr:colOff>
      <xdr:row>92</xdr:row>
      <xdr:rowOff>112757</xdr:rowOff>
    </xdr:to>
    <xdr:cxnSp macro="">
      <xdr:nvCxnSpPr>
        <xdr:cNvPr id="230" name="直線コネクタ 229"/>
        <xdr:cNvCxnSpPr/>
      </xdr:nvCxnSpPr>
      <xdr:spPr>
        <a:xfrm>
          <a:off x="4546600" y="15886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50166</xdr:rowOff>
    </xdr:from>
    <xdr:to>
      <xdr:col>24</xdr:col>
      <xdr:colOff>63500</xdr:colOff>
      <xdr:row>97</xdr:row>
      <xdr:rowOff>55983</xdr:rowOff>
    </xdr:to>
    <xdr:cxnSp macro="">
      <xdr:nvCxnSpPr>
        <xdr:cNvPr id="231" name="直線コネクタ 230"/>
        <xdr:cNvCxnSpPr/>
      </xdr:nvCxnSpPr>
      <xdr:spPr>
        <a:xfrm flipV="1">
          <a:off x="3797300" y="16680816"/>
          <a:ext cx="838200" cy="5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52633</xdr:rowOff>
    </xdr:from>
    <xdr:ext cx="534377" cy="259045"/>
    <xdr:sp macro="" textlink="">
      <xdr:nvSpPr>
        <xdr:cNvPr id="232" name="衛生費平均値テキスト"/>
        <xdr:cNvSpPr txBox="1"/>
      </xdr:nvSpPr>
      <xdr:spPr>
        <a:xfrm>
          <a:off x="4686300" y="163403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29756</xdr:rowOff>
    </xdr:from>
    <xdr:to>
      <xdr:col>24</xdr:col>
      <xdr:colOff>114300</xdr:colOff>
      <xdr:row>96</xdr:row>
      <xdr:rowOff>131356</xdr:rowOff>
    </xdr:to>
    <xdr:sp macro="" textlink="">
      <xdr:nvSpPr>
        <xdr:cNvPr id="233" name="フローチャート: 判断 232"/>
        <xdr:cNvSpPr/>
      </xdr:nvSpPr>
      <xdr:spPr>
        <a:xfrm>
          <a:off x="45847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43377</xdr:rowOff>
    </xdr:from>
    <xdr:to>
      <xdr:col>19</xdr:col>
      <xdr:colOff>177800</xdr:colOff>
      <xdr:row>97</xdr:row>
      <xdr:rowOff>55983</xdr:rowOff>
    </xdr:to>
    <xdr:cxnSp macro="">
      <xdr:nvCxnSpPr>
        <xdr:cNvPr id="234" name="直線コネクタ 233"/>
        <xdr:cNvCxnSpPr/>
      </xdr:nvCxnSpPr>
      <xdr:spPr>
        <a:xfrm>
          <a:off x="2908300" y="16674027"/>
          <a:ext cx="889000" cy="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52643</xdr:rowOff>
    </xdr:from>
    <xdr:to>
      <xdr:col>20</xdr:col>
      <xdr:colOff>38100</xdr:colOff>
      <xdr:row>96</xdr:row>
      <xdr:rowOff>154243</xdr:rowOff>
    </xdr:to>
    <xdr:sp macro="" textlink="">
      <xdr:nvSpPr>
        <xdr:cNvPr id="235" name="フローチャート: 判断 234"/>
        <xdr:cNvSpPr/>
      </xdr:nvSpPr>
      <xdr:spPr>
        <a:xfrm>
          <a:off x="3746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170770</xdr:rowOff>
    </xdr:from>
    <xdr:ext cx="534377" cy="259045"/>
    <xdr:sp macro="" textlink="">
      <xdr:nvSpPr>
        <xdr:cNvPr id="236" name="テキスト ボックス 235"/>
        <xdr:cNvSpPr txBox="1"/>
      </xdr:nvSpPr>
      <xdr:spPr>
        <a:xfrm>
          <a:off x="3530111" y="1628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143878</xdr:rowOff>
    </xdr:from>
    <xdr:to>
      <xdr:col>15</xdr:col>
      <xdr:colOff>50800</xdr:colOff>
      <xdr:row>97</xdr:row>
      <xdr:rowOff>43377</xdr:rowOff>
    </xdr:to>
    <xdr:cxnSp macro="">
      <xdr:nvCxnSpPr>
        <xdr:cNvPr id="237" name="直線コネクタ 236"/>
        <xdr:cNvCxnSpPr/>
      </xdr:nvCxnSpPr>
      <xdr:spPr>
        <a:xfrm>
          <a:off x="2019300" y="16603078"/>
          <a:ext cx="889000" cy="70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38356</xdr:rowOff>
    </xdr:from>
    <xdr:to>
      <xdr:col>15</xdr:col>
      <xdr:colOff>101600</xdr:colOff>
      <xdr:row>96</xdr:row>
      <xdr:rowOff>139956</xdr:rowOff>
    </xdr:to>
    <xdr:sp macro="" textlink="">
      <xdr:nvSpPr>
        <xdr:cNvPr id="238" name="フローチャート: 判断 237"/>
        <xdr:cNvSpPr/>
      </xdr:nvSpPr>
      <xdr:spPr>
        <a:xfrm>
          <a:off x="2857500" y="1649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156483</xdr:rowOff>
    </xdr:from>
    <xdr:ext cx="534377" cy="259045"/>
    <xdr:sp macro="" textlink="">
      <xdr:nvSpPr>
        <xdr:cNvPr id="239" name="テキスト ボックス 238"/>
        <xdr:cNvSpPr txBox="1"/>
      </xdr:nvSpPr>
      <xdr:spPr>
        <a:xfrm>
          <a:off x="2641111" y="162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141994</xdr:rowOff>
    </xdr:from>
    <xdr:to>
      <xdr:col>10</xdr:col>
      <xdr:colOff>114300</xdr:colOff>
      <xdr:row>96</xdr:row>
      <xdr:rowOff>143878</xdr:rowOff>
    </xdr:to>
    <xdr:cxnSp macro="">
      <xdr:nvCxnSpPr>
        <xdr:cNvPr id="240" name="直線コネクタ 239"/>
        <xdr:cNvCxnSpPr/>
      </xdr:nvCxnSpPr>
      <xdr:spPr>
        <a:xfrm>
          <a:off x="1130300" y="16601194"/>
          <a:ext cx="889000" cy="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59337</xdr:rowOff>
    </xdr:from>
    <xdr:to>
      <xdr:col>10</xdr:col>
      <xdr:colOff>165100</xdr:colOff>
      <xdr:row>96</xdr:row>
      <xdr:rowOff>160937</xdr:rowOff>
    </xdr:to>
    <xdr:sp macro="" textlink="">
      <xdr:nvSpPr>
        <xdr:cNvPr id="241" name="フローチャート: 判断 240"/>
        <xdr:cNvSpPr/>
      </xdr:nvSpPr>
      <xdr:spPr>
        <a:xfrm>
          <a:off x="1968500" y="1651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6014</xdr:rowOff>
    </xdr:from>
    <xdr:ext cx="534377" cy="259045"/>
    <xdr:sp macro="" textlink="">
      <xdr:nvSpPr>
        <xdr:cNvPr id="242" name="テキスト ボックス 241"/>
        <xdr:cNvSpPr txBox="1"/>
      </xdr:nvSpPr>
      <xdr:spPr>
        <a:xfrm>
          <a:off x="1752111" y="1629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73881</xdr:rowOff>
    </xdr:from>
    <xdr:to>
      <xdr:col>6</xdr:col>
      <xdr:colOff>38100</xdr:colOff>
      <xdr:row>97</xdr:row>
      <xdr:rowOff>4031</xdr:rowOff>
    </xdr:to>
    <xdr:sp macro="" textlink="">
      <xdr:nvSpPr>
        <xdr:cNvPr id="243" name="フローチャート: 判断 242"/>
        <xdr:cNvSpPr/>
      </xdr:nvSpPr>
      <xdr:spPr>
        <a:xfrm>
          <a:off x="1079500" y="165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20558</xdr:rowOff>
    </xdr:from>
    <xdr:ext cx="534377" cy="259045"/>
    <xdr:sp macro="" textlink="">
      <xdr:nvSpPr>
        <xdr:cNvPr id="244" name="テキスト ボックス 243"/>
        <xdr:cNvSpPr txBox="1"/>
      </xdr:nvSpPr>
      <xdr:spPr>
        <a:xfrm>
          <a:off x="863111" y="1630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170816</xdr:rowOff>
    </xdr:from>
    <xdr:to>
      <xdr:col>24</xdr:col>
      <xdr:colOff>114300</xdr:colOff>
      <xdr:row>97</xdr:row>
      <xdr:rowOff>100966</xdr:rowOff>
    </xdr:to>
    <xdr:sp macro="" textlink="">
      <xdr:nvSpPr>
        <xdr:cNvPr id="250" name="楕円 249"/>
        <xdr:cNvSpPr/>
      </xdr:nvSpPr>
      <xdr:spPr>
        <a:xfrm>
          <a:off x="4584700" y="1663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149243</xdr:rowOff>
    </xdr:from>
    <xdr:ext cx="534377" cy="259045"/>
    <xdr:sp macro="" textlink="">
      <xdr:nvSpPr>
        <xdr:cNvPr id="251" name="衛生費該当値テキスト"/>
        <xdr:cNvSpPr txBox="1"/>
      </xdr:nvSpPr>
      <xdr:spPr>
        <a:xfrm>
          <a:off x="4686300" y="1660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5183</xdr:rowOff>
    </xdr:from>
    <xdr:to>
      <xdr:col>20</xdr:col>
      <xdr:colOff>38100</xdr:colOff>
      <xdr:row>97</xdr:row>
      <xdr:rowOff>106783</xdr:rowOff>
    </xdr:to>
    <xdr:sp macro="" textlink="">
      <xdr:nvSpPr>
        <xdr:cNvPr id="252" name="楕円 251"/>
        <xdr:cNvSpPr/>
      </xdr:nvSpPr>
      <xdr:spPr>
        <a:xfrm>
          <a:off x="3746500" y="1663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97910</xdr:rowOff>
    </xdr:from>
    <xdr:ext cx="534377" cy="259045"/>
    <xdr:sp macro="" textlink="">
      <xdr:nvSpPr>
        <xdr:cNvPr id="253" name="テキスト ボックス 252"/>
        <xdr:cNvSpPr txBox="1"/>
      </xdr:nvSpPr>
      <xdr:spPr>
        <a:xfrm>
          <a:off x="3530111" y="1672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164027</xdr:rowOff>
    </xdr:from>
    <xdr:to>
      <xdr:col>15</xdr:col>
      <xdr:colOff>101600</xdr:colOff>
      <xdr:row>97</xdr:row>
      <xdr:rowOff>94177</xdr:rowOff>
    </xdr:to>
    <xdr:sp macro="" textlink="">
      <xdr:nvSpPr>
        <xdr:cNvPr id="254" name="楕円 253"/>
        <xdr:cNvSpPr/>
      </xdr:nvSpPr>
      <xdr:spPr>
        <a:xfrm>
          <a:off x="2857500" y="1662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85304</xdr:rowOff>
    </xdr:from>
    <xdr:ext cx="534377" cy="259045"/>
    <xdr:sp macro="" textlink="">
      <xdr:nvSpPr>
        <xdr:cNvPr id="255" name="テキスト ボックス 254"/>
        <xdr:cNvSpPr txBox="1"/>
      </xdr:nvSpPr>
      <xdr:spPr>
        <a:xfrm>
          <a:off x="2641111" y="1671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93078</xdr:rowOff>
    </xdr:from>
    <xdr:to>
      <xdr:col>10</xdr:col>
      <xdr:colOff>165100</xdr:colOff>
      <xdr:row>97</xdr:row>
      <xdr:rowOff>23228</xdr:rowOff>
    </xdr:to>
    <xdr:sp macro="" textlink="">
      <xdr:nvSpPr>
        <xdr:cNvPr id="256" name="楕円 255"/>
        <xdr:cNvSpPr/>
      </xdr:nvSpPr>
      <xdr:spPr>
        <a:xfrm>
          <a:off x="1968500" y="1655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14355</xdr:rowOff>
    </xdr:from>
    <xdr:ext cx="534377" cy="259045"/>
    <xdr:sp macro="" textlink="">
      <xdr:nvSpPr>
        <xdr:cNvPr id="257" name="テキスト ボックス 256"/>
        <xdr:cNvSpPr txBox="1"/>
      </xdr:nvSpPr>
      <xdr:spPr>
        <a:xfrm>
          <a:off x="1752111" y="1664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91194</xdr:rowOff>
    </xdr:from>
    <xdr:to>
      <xdr:col>6</xdr:col>
      <xdr:colOff>38100</xdr:colOff>
      <xdr:row>97</xdr:row>
      <xdr:rowOff>21344</xdr:rowOff>
    </xdr:to>
    <xdr:sp macro="" textlink="">
      <xdr:nvSpPr>
        <xdr:cNvPr id="258" name="楕円 257"/>
        <xdr:cNvSpPr/>
      </xdr:nvSpPr>
      <xdr:spPr>
        <a:xfrm>
          <a:off x="1079500" y="1655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12471</xdr:rowOff>
    </xdr:from>
    <xdr:ext cx="534377" cy="259045"/>
    <xdr:sp macro="" textlink="">
      <xdr:nvSpPr>
        <xdr:cNvPr id="259" name="テキスト ボックス 258"/>
        <xdr:cNvSpPr txBox="1"/>
      </xdr:nvSpPr>
      <xdr:spPr>
        <a:xfrm>
          <a:off x="863111" y="1664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1" name="テキスト ボックス 280"/>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90551</xdr:rowOff>
    </xdr:from>
    <xdr:to>
      <xdr:col>54</xdr:col>
      <xdr:colOff>189865</xdr:colOff>
      <xdr:row>39</xdr:row>
      <xdr:rowOff>98878</xdr:rowOff>
    </xdr:to>
    <xdr:cxnSp macro="">
      <xdr:nvCxnSpPr>
        <xdr:cNvPr id="285" name="直線コネクタ 284"/>
        <xdr:cNvCxnSpPr/>
      </xdr:nvCxnSpPr>
      <xdr:spPr>
        <a:xfrm flipV="1">
          <a:off x="10475595" y="5234051"/>
          <a:ext cx="1270" cy="155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37228</xdr:rowOff>
    </xdr:from>
    <xdr:ext cx="469744" cy="259045"/>
    <xdr:sp macro="" textlink="">
      <xdr:nvSpPr>
        <xdr:cNvPr id="288" name="労働費最大値テキスト"/>
        <xdr:cNvSpPr txBox="1"/>
      </xdr:nvSpPr>
      <xdr:spPr>
        <a:xfrm>
          <a:off x="10528300" y="5009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90551</xdr:rowOff>
    </xdr:from>
    <xdr:to>
      <xdr:col>55</xdr:col>
      <xdr:colOff>88900</xdr:colOff>
      <xdr:row>30</xdr:row>
      <xdr:rowOff>90551</xdr:rowOff>
    </xdr:to>
    <xdr:cxnSp macro="">
      <xdr:nvCxnSpPr>
        <xdr:cNvPr id="289" name="直線コネクタ 288"/>
        <xdr:cNvCxnSpPr/>
      </xdr:nvCxnSpPr>
      <xdr:spPr>
        <a:xfrm>
          <a:off x="10388600" y="523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159620</xdr:rowOff>
    </xdr:from>
    <xdr:ext cx="378565" cy="259045"/>
    <xdr:sp macro="" textlink="">
      <xdr:nvSpPr>
        <xdr:cNvPr id="291" name="労働費平均値テキスト"/>
        <xdr:cNvSpPr txBox="1"/>
      </xdr:nvSpPr>
      <xdr:spPr>
        <a:xfrm>
          <a:off x="10528300" y="65032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136743</xdr:rowOff>
    </xdr:from>
    <xdr:to>
      <xdr:col>55</xdr:col>
      <xdr:colOff>50800</xdr:colOff>
      <xdr:row>39</xdr:row>
      <xdr:rowOff>66893</xdr:rowOff>
    </xdr:to>
    <xdr:sp macro="" textlink="">
      <xdr:nvSpPr>
        <xdr:cNvPr id="292" name="フローチャート: 判断 291"/>
        <xdr:cNvSpPr/>
      </xdr:nvSpPr>
      <xdr:spPr>
        <a:xfrm>
          <a:off x="10426700" y="66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134130</xdr:rowOff>
    </xdr:from>
    <xdr:to>
      <xdr:col>50</xdr:col>
      <xdr:colOff>165100</xdr:colOff>
      <xdr:row>39</xdr:row>
      <xdr:rowOff>64280</xdr:rowOff>
    </xdr:to>
    <xdr:sp macro="" textlink="">
      <xdr:nvSpPr>
        <xdr:cNvPr id="294" name="フローチャート: 判断 293"/>
        <xdr:cNvSpPr/>
      </xdr:nvSpPr>
      <xdr:spPr>
        <a:xfrm>
          <a:off x="9588500" y="664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80807</xdr:rowOff>
    </xdr:from>
    <xdr:ext cx="378565" cy="259045"/>
    <xdr:sp macro="" textlink="">
      <xdr:nvSpPr>
        <xdr:cNvPr id="295" name="テキスト ボックス 294"/>
        <xdr:cNvSpPr txBox="1"/>
      </xdr:nvSpPr>
      <xdr:spPr>
        <a:xfrm>
          <a:off x="9450017" y="642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125150</xdr:rowOff>
    </xdr:from>
    <xdr:to>
      <xdr:col>46</xdr:col>
      <xdr:colOff>38100</xdr:colOff>
      <xdr:row>39</xdr:row>
      <xdr:rowOff>55300</xdr:rowOff>
    </xdr:to>
    <xdr:sp macro="" textlink="">
      <xdr:nvSpPr>
        <xdr:cNvPr id="297" name="フローチャート: 判断 296"/>
        <xdr:cNvSpPr/>
      </xdr:nvSpPr>
      <xdr:spPr>
        <a:xfrm>
          <a:off x="8699500" y="664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71826</xdr:rowOff>
    </xdr:from>
    <xdr:ext cx="378565" cy="259045"/>
    <xdr:sp macro="" textlink="">
      <xdr:nvSpPr>
        <xdr:cNvPr id="298" name="テキスト ボックス 297"/>
        <xdr:cNvSpPr txBox="1"/>
      </xdr:nvSpPr>
      <xdr:spPr>
        <a:xfrm>
          <a:off x="8561017" y="6415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140988</xdr:rowOff>
    </xdr:from>
    <xdr:to>
      <xdr:col>41</xdr:col>
      <xdr:colOff>101600</xdr:colOff>
      <xdr:row>39</xdr:row>
      <xdr:rowOff>71138</xdr:rowOff>
    </xdr:to>
    <xdr:sp macro="" textlink="">
      <xdr:nvSpPr>
        <xdr:cNvPr id="300" name="フローチャート: 判断 299"/>
        <xdr:cNvSpPr/>
      </xdr:nvSpPr>
      <xdr:spPr>
        <a:xfrm>
          <a:off x="7810500" y="665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87665</xdr:rowOff>
    </xdr:from>
    <xdr:ext cx="378565" cy="259045"/>
    <xdr:sp macro="" textlink="">
      <xdr:nvSpPr>
        <xdr:cNvPr id="301" name="テキスト ボックス 300"/>
        <xdr:cNvSpPr txBox="1"/>
      </xdr:nvSpPr>
      <xdr:spPr>
        <a:xfrm>
          <a:off x="7672017" y="6431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28321</xdr:rowOff>
    </xdr:from>
    <xdr:to>
      <xdr:col>36</xdr:col>
      <xdr:colOff>165100</xdr:colOff>
      <xdr:row>38</xdr:row>
      <xdr:rowOff>129921</xdr:rowOff>
    </xdr:to>
    <xdr:sp macro="" textlink="">
      <xdr:nvSpPr>
        <xdr:cNvPr id="302" name="フローチャート: 判断 301"/>
        <xdr:cNvSpPr/>
      </xdr:nvSpPr>
      <xdr:spPr>
        <a:xfrm>
          <a:off x="69215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146448</xdr:rowOff>
    </xdr:from>
    <xdr:ext cx="469744" cy="259045"/>
    <xdr:sp macro="" textlink="">
      <xdr:nvSpPr>
        <xdr:cNvPr id="303" name="テキスト ボックス 302"/>
        <xdr:cNvSpPr txBox="1"/>
      </xdr:nvSpPr>
      <xdr:spPr>
        <a:xfrm>
          <a:off x="6737428" y="631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77800</xdr:rowOff>
    </xdr:from>
    <xdr:to>
      <xdr:col>54</xdr:col>
      <xdr:colOff>189865</xdr:colOff>
      <xdr:row>58</xdr:row>
      <xdr:rowOff>106089</xdr:rowOff>
    </xdr:to>
    <xdr:cxnSp macro="">
      <xdr:nvCxnSpPr>
        <xdr:cNvPr id="340" name="直線コネクタ 339"/>
        <xdr:cNvCxnSpPr/>
      </xdr:nvCxnSpPr>
      <xdr:spPr>
        <a:xfrm flipV="1">
          <a:off x="10475595" y="8821750"/>
          <a:ext cx="1270" cy="1228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109916</xdr:rowOff>
    </xdr:from>
    <xdr:ext cx="534377" cy="259045"/>
    <xdr:sp macro="" textlink="">
      <xdr:nvSpPr>
        <xdr:cNvPr id="341" name="農林水産業費最小値テキスト"/>
        <xdr:cNvSpPr txBox="1"/>
      </xdr:nvSpPr>
      <xdr:spPr>
        <a:xfrm>
          <a:off x="10528300" y="1005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106089</xdr:rowOff>
    </xdr:from>
    <xdr:to>
      <xdr:col>55</xdr:col>
      <xdr:colOff>88900</xdr:colOff>
      <xdr:row>58</xdr:row>
      <xdr:rowOff>106089</xdr:rowOff>
    </xdr:to>
    <xdr:cxnSp macro="">
      <xdr:nvCxnSpPr>
        <xdr:cNvPr id="342" name="直線コネクタ 341"/>
        <xdr:cNvCxnSpPr/>
      </xdr:nvCxnSpPr>
      <xdr:spPr>
        <a:xfrm>
          <a:off x="10388600" y="1005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24477</xdr:rowOff>
    </xdr:from>
    <xdr:ext cx="599010" cy="259045"/>
    <xdr:sp macro="" textlink="">
      <xdr:nvSpPr>
        <xdr:cNvPr id="343" name="農林水産業費最大値テキスト"/>
        <xdr:cNvSpPr txBox="1"/>
      </xdr:nvSpPr>
      <xdr:spPr>
        <a:xfrm>
          <a:off x="10528300" y="859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552,078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77800</xdr:rowOff>
    </xdr:from>
    <xdr:to>
      <xdr:col>55</xdr:col>
      <xdr:colOff>88900</xdr:colOff>
      <xdr:row>51</xdr:row>
      <xdr:rowOff>77800</xdr:rowOff>
    </xdr:to>
    <xdr:cxnSp macro="">
      <xdr:nvCxnSpPr>
        <xdr:cNvPr id="344" name="直線コネクタ 343"/>
        <xdr:cNvCxnSpPr/>
      </xdr:nvCxnSpPr>
      <xdr:spPr>
        <a:xfrm>
          <a:off x="10388600" y="882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64495</xdr:rowOff>
    </xdr:from>
    <xdr:to>
      <xdr:col>55</xdr:col>
      <xdr:colOff>0</xdr:colOff>
      <xdr:row>58</xdr:row>
      <xdr:rowOff>71598</xdr:rowOff>
    </xdr:to>
    <xdr:cxnSp macro="">
      <xdr:nvCxnSpPr>
        <xdr:cNvPr id="345" name="直線コネクタ 344"/>
        <xdr:cNvCxnSpPr/>
      </xdr:nvCxnSpPr>
      <xdr:spPr>
        <a:xfrm flipV="1">
          <a:off x="9639300" y="10008595"/>
          <a:ext cx="838200" cy="7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42214</xdr:rowOff>
    </xdr:from>
    <xdr:ext cx="599010" cy="259045"/>
    <xdr:sp macro="" textlink="">
      <xdr:nvSpPr>
        <xdr:cNvPr id="346" name="農林水産業費平均値テキスト"/>
        <xdr:cNvSpPr txBox="1"/>
      </xdr:nvSpPr>
      <xdr:spPr>
        <a:xfrm>
          <a:off x="10528300" y="96434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19337</xdr:rowOff>
    </xdr:from>
    <xdr:to>
      <xdr:col>55</xdr:col>
      <xdr:colOff>50800</xdr:colOff>
      <xdr:row>57</xdr:row>
      <xdr:rowOff>120937</xdr:rowOff>
    </xdr:to>
    <xdr:sp macro="" textlink="">
      <xdr:nvSpPr>
        <xdr:cNvPr id="347" name="フローチャート: 判断 346"/>
        <xdr:cNvSpPr/>
      </xdr:nvSpPr>
      <xdr:spPr>
        <a:xfrm>
          <a:off x="10426700" y="9791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69231</xdr:rowOff>
    </xdr:from>
    <xdr:to>
      <xdr:col>50</xdr:col>
      <xdr:colOff>114300</xdr:colOff>
      <xdr:row>58</xdr:row>
      <xdr:rowOff>71598</xdr:rowOff>
    </xdr:to>
    <xdr:cxnSp macro="">
      <xdr:nvCxnSpPr>
        <xdr:cNvPr id="348" name="直線コネクタ 347"/>
        <xdr:cNvCxnSpPr/>
      </xdr:nvCxnSpPr>
      <xdr:spPr>
        <a:xfrm>
          <a:off x="8750300" y="10013331"/>
          <a:ext cx="889000" cy="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32900</xdr:rowOff>
    </xdr:from>
    <xdr:to>
      <xdr:col>50</xdr:col>
      <xdr:colOff>165100</xdr:colOff>
      <xdr:row>57</xdr:row>
      <xdr:rowOff>134500</xdr:rowOff>
    </xdr:to>
    <xdr:sp macro="" textlink="">
      <xdr:nvSpPr>
        <xdr:cNvPr id="349" name="フローチャート: 判断 348"/>
        <xdr:cNvSpPr/>
      </xdr:nvSpPr>
      <xdr:spPr>
        <a:xfrm>
          <a:off x="9588500" y="98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151027</xdr:rowOff>
    </xdr:from>
    <xdr:ext cx="534377" cy="259045"/>
    <xdr:sp macro="" textlink="">
      <xdr:nvSpPr>
        <xdr:cNvPr id="350" name="テキスト ボックス 349"/>
        <xdr:cNvSpPr txBox="1"/>
      </xdr:nvSpPr>
      <xdr:spPr>
        <a:xfrm>
          <a:off x="9372111" y="958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41425</xdr:rowOff>
    </xdr:from>
    <xdr:to>
      <xdr:col>45</xdr:col>
      <xdr:colOff>177800</xdr:colOff>
      <xdr:row>58</xdr:row>
      <xdr:rowOff>69231</xdr:rowOff>
    </xdr:to>
    <xdr:cxnSp macro="">
      <xdr:nvCxnSpPr>
        <xdr:cNvPr id="351" name="直線コネクタ 350"/>
        <xdr:cNvCxnSpPr/>
      </xdr:nvCxnSpPr>
      <xdr:spPr>
        <a:xfrm>
          <a:off x="7861300" y="9985525"/>
          <a:ext cx="889000" cy="2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153422</xdr:rowOff>
    </xdr:from>
    <xdr:to>
      <xdr:col>46</xdr:col>
      <xdr:colOff>38100</xdr:colOff>
      <xdr:row>57</xdr:row>
      <xdr:rowOff>83572</xdr:rowOff>
    </xdr:to>
    <xdr:sp macro="" textlink="">
      <xdr:nvSpPr>
        <xdr:cNvPr id="352" name="フローチャート: 判断 351"/>
        <xdr:cNvSpPr/>
      </xdr:nvSpPr>
      <xdr:spPr>
        <a:xfrm>
          <a:off x="8699500" y="975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100099</xdr:rowOff>
    </xdr:from>
    <xdr:ext cx="599010" cy="259045"/>
    <xdr:sp macro="" textlink="">
      <xdr:nvSpPr>
        <xdr:cNvPr id="353" name="テキスト ボックス 352"/>
        <xdr:cNvSpPr txBox="1"/>
      </xdr:nvSpPr>
      <xdr:spPr>
        <a:xfrm>
          <a:off x="8450795" y="952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120699</xdr:rowOff>
    </xdr:from>
    <xdr:to>
      <xdr:col>41</xdr:col>
      <xdr:colOff>50800</xdr:colOff>
      <xdr:row>58</xdr:row>
      <xdr:rowOff>41425</xdr:rowOff>
    </xdr:to>
    <xdr:cxnSp macro="">
      <xdr:nvCxnSpPr>
        <xdr:cNvPr id="354" name="直線コネクタ 353"/>
        <xdr:cNvCxnSpPr/>
      </xdr:nvCxnSpPr>
      <xdr:spPr>
        <a:xfrm>
          <a:off x="6972300" y="9893349"/>
          <a:ext cx="889000" cy="9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35693</xdr:rowOff>
    </xdr:from>
    <xdr:to>
      <xdr:col>41</xdr:col>
      <xdr:colOff>101600</xdr:colOff>
      <xdr:row>57</xdr:row>
      <xdr:rowOff>137293</xdr:rowOff>
    </xdr:to>
    <xdr:sp macro="" textlink="">
      <xdr:nvSpPr>
        <xdr:cNvPr id="355" name="フローチャート: 判断 354"/>
        <xdr:cNvSpPr/>
      </xdr:nvSpPr>
      <xdr:spPr>
        <a:xfrm>
          <a:off x="7810500" y="98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153820</xdr:rowOff>
    </xdr:from>
    <xdr:ext cx="534377" cy="259045"/>
    <xdr:sp macro="" textlink="">
      <xdr:nvSpPr>
        <xdr:cNvPr id="356" name="テキスト ボックス 355"/>
        <xdr:cNvSpPr txBox="1"/>
      </xdr:nvSpPr>
      <xdr:spPr>
        <a:xfrm>
          <a:off x="7594111" y="958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58117</xdr:rowOff>
    </xdr:from>
    <xdr:to>
      <xdr:col>36</xdr:col>
      <xdr:colOff>165100</xdr:colOff>
      <xdr:row>57</xdr:row>
      <xdr:rowOff>159717</xdr:rowOff>
    </xdr:to>
    <xdr:sp macro="" textlink="">
      <xdr:nvSpPr>
        <xdr:cNvPr id="357" name="フローチャート: 判断 356"/>
        <xdr:cNvSpPr/>
      </xdr:nvSpPr>
      <xdr:spPr>
        <a:xfrm>
          <a:off x="6921500" y="983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4794</xdr:rowOff>
    </xdr:from>
    <xdr:ext cx="534377" cy="259045"/>
    <xdr:sp macro="" textlink="">
      <xdr:nvSpPr>
        <xdr:cNvPr id="358" name="テキスト ボックス 357"/>
        <xdr:cNvSpPr txBox="1"/>
      </xdr:nvSpPr>
      <xdr:spPr>
        <a:xfrm>
          <a:off x="6705111" y="960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13695</xdr:rowOff>
    </xdr:from>
    <xdr:to>
      <xdr:col>55</xdr:col>
      <xdr:colOff>50800</xdr:colOff>
      <xdr:row>58</xdr:row>
      <xdr:rowOff>115295</xdr:rowOff>
    </xdr:to>
    <xdr:sp macro="" textlink="">
      <xdr:nvSpPr>
        <xdr:cNvPr id="364" name="楕円 363"/>
        <xdr:cNvSpPr/>
      </xdr:nvSpPr>
      <xdr:spPr>
        <a:xfrm>
          <a:off x="10426700" y="995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100072</xdr:rowOff>
    </xdr:from>
    <xdr:ext cx="534377" cy="259045"/>
    <xdr:sp macro="" textlink="">
      <xdr:nvSpPr>
        <xdr:cNvPr id="365" name="農林水産業費該当値テキスト"/>
        <xdr:cNvSpPr txBox="1"/>
      </xdr:nvSpPr>
      <xdr:spPr>
        <a:xfrm>
          <a:off x="10528300" y="987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20798</xdr:rowOff>
    </xdr:from>
    <xdr:to>
      <xdr:col>50</xdr:col>
      <xdr:colOff>165100</xdr:colOff>
      <xdr:row>58</xdr:row>
      <xdr:rowOff>122398</xdr:rowOff>
    </xdr:to>
    <xdr:sp macro="" textlink="">
      <xdr:nvSpPr>
        <xdr:cNvPr id="366" name="楕円 365"/>
        <xdr:cNvSpPr/>
      </xdr:nvSpPr>
      <xdr:spPr>
        <a:xfrm>
          <a:off x="9588500" y="996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113525</xdr:rowOff>
    </xdr:from>
    <xdr:ext cx="534377" cy="259045"/>
    <xdr:sp macro="" textlink="">
      <xdr:nvSpPr>
        <xdr:cNvPr id="367" name="テキスト ボックス 366"/>
        <xdr:cNvSpPr txBox="1"/>
      </xdr:nvSpPr>
      <xdr:spPr>
        <a:xfrm>
          <a:off x="9372111" y="1005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18431</xdr:rowOff>
    </xdr:from>
    <xdr:to>
      <xdr:col>46</xdr:col>
      <xdr:colOff>38100</xdr:colOff>
      <xdr:row>58</xdr:row>
      <xdr:rowOff>120031</xdr:rowOff>
    </xdr:to>
    <xdr:sp macro="" textlink="">
      <xdr:nvSpPr>
        <xdr:cNvPr id="368" name="楕円 367"/>
        <xdr:cNvSpPr/>
      </xdr:nvSpPr>
      <xdr:spPr>
        <a:xfrm>
          <a:off x="8699500" y="996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111158</xdr:rowOff>
    </xdr:from>
    <xdr:ext cx="534377" cy="259045"/>
    <xdr:sp macro="" textlink="">
      <xdr:nvSpPr>
        <xdr:cNvPr id="369" name="テキスト ボックス 368"/>
        <xdr:cNvSpPr txBox="1"/>
      </xdr:nvSpPr>
      <xdr:spPr>
        <a:xfrm>
          <a:off x="8483111" y="10055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162075</xdr:rowOff>
    </xdr:from>
    <xdr:to>
      <xdr:col>41</xdr:col>
      <xdr:colOff>101600</xdr:colOff>
      <xdr:row>58</xdr:row>
      <xdr:rowOff>92225</xdr:rowOff>
    </xdr:to>
    <xdr:sp macro="" textlink="">
      <xdr:nvSpPr>
        <xdr:cNvPr id="370" name="楕円 369"/>
        <xdr:cNvSpPr/>
      </xdr:nvSpPr>
      <xdr:spPr>
        <a:xfrm>
          <a:off x="7810500" y="993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83352</xdr:rowOff>
    </xdr:from>
    <xdr:ext cx="534377" cy="259045"/>
    <xdr:sp macro="" textlink="">
      <xdr:nvSpPr>
        <xdr:cNvPr id="371" name="テキスト ボックス 370"/>
        <xdr:cNvSpPr txBox="1"/>
      </xdr:nvSpPr>
      <xdr:spPr>
        <a:xfrm>
          <a:off x="7594111" y="1002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69899</xdr:rowOff>
    </xdr:from>
    <xdr:to>
      <xdr:col>36</xdr:col>
      <xdr:colOff>165100</xdr:colOff>
      <xdr:row>58</xdr:row>
      <xdr:rowOff>49</xdr:rowOff>
    </xdr:to>
    <xdr:sp macro="" textlink="">
      <xdr:nvSpPr>
        <xdr:cNvPr id="372" name="楕円 371"/>
        <xdr:cNvSpPr/>
      </xdr:nvSpPr>
      <xdr:spPr>
        <a:xfrm>
          <a:off x="6921500" y="984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162626</xdr:rowOff>
    </xdr:from>
    <xdr:ext cx="534377" cy="259045"/>
    <xdr:sp macro="" textlink="">
      <xdr:nvSpPr>
        <xdr:cNvPr id="373" name="テキスト ボックス 372"/>
        <xdr:cNvSpPr txBox="1"/>
      </xdr:nvSpPr>
      <xdr:spPr>
        <a:xfrm>
          <a:off x="6705111" y="993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126536</xdr:rowOff>
    </xdr:from>
    <xdr:to>
      <xdr:col>54</xdr:col>
      <xdr:colOff>189865</xdr:colOff>
      <xdr:row>79</xdr:row>
      <xdr:rowOff>22600</xdr:rowOff>
    </xdr:to>
    <xdr:cxnSp macro="">
      <xdr:nvCxnSpPr>
        <xdr:cNvPr id="397" name="直線コネクタ 396"/>
        <xdr:cNvCxnSpPr/>
      </xdr:nvCxnSpPr>
      <xdr:spPr>
        <a:xfrm flipV="1">
          <a:off x="10475595" y="11956586"/>
          <a:ext cx="1270" cy="161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26427</xdr:rowOff>
    </xdr:from>
    <xdr:ext cx="469744" cy="259045"/>
    <xdr:sp macro="" textlink="">
      <xdr:nvSpPr>
        <xdr:cNvPr id="398" name="商工費最小値テキスト"/>
        <xdr:cNvSpPr txBox="1"/>
      </xdr:nvSpPr>
      <xdr:spPr>
        <a:xfrm>
          <a:off x="10528300" y="1357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22600</xdr:rowOff>
    </xdr:from>
    <xdr:to>
      <xdr:col>55</xdr:col>
      <xdr:colOff>88900</xdr:colOff>
      <xdr:row>79</xdr:row>
      <xdr:rowOff>22600</xdr:rowOff>
    </xdr:to>
    <xdr:cxnSp macro="">
      <xdr:nvCxnSpPr>
        <xdr:cNvPr id="399" name="直線コネクタ 398"/>
        <xdr:cNvCxnSpPr/>
      </xdr:nvCxnSpPr>
      <xdr:spPr>
        <a:xfrm>
          <a:off x="10388600" y="1356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73213</xdr:rowOff>
    </xdr:from>
    <xdr:ext cx="534377" cy="259045"/>
    <xdr:sp macro="" textlink="">
      <xdr:nvSpPr>
        <xdr:cNvPr id="400" name="商工費最大値テキスト"/>
        <xdr:cNvSpPr txBox="1"/>
      </xdr:nvSpPr>
      <xdr:spPr>
        <a:xfrm>
          <a:off x="10528300" y="1173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126536</xdr:rowOff>
    </xdr:from>
    <xdr:to>
      <xdr:col>55</xdr:col>
      <xdr:colOff>88900</xdr:colOff>
      <xdr:row>69</xdr:row>
      <xdr:rowOff>126536</xdr:rowOff>
    </xdr:to>
    <xdr:cxnSp macro="">
      <xdr:nvCxnSpPr>
        <xdr:cNvPr id="401" name="直線コネクタ 400"/>
        <xdr:cNvCxnSpPr/>
      </xdr:nvCxnSpPr>
      <xdr:spPr>
        <a:xfrm>
          <a:off x="10388600" y="1195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117659</xdr:rowOff>
    </xdr:from>
    <xdr:to>
      <xdr:col>55</xdr:col>
      <xdr:colOff>0</xdr:colOff>
      <xdr:row>78</xdr:row>
      <xdr:rowOff>122955</xdr:rowOff>
    </xdr:to>
    <xdr:cxnSp macro="">
      <xdr:nvCxnSpPr>
        <xdr:cNvPr id="402" name="直線コネクタ 401"/>
        <xdr:cNvCxnSpPr/>
      </xdr:nvCxnSpPr>
      <xdr:spPr>
        <a:xfrm flipV="1">
          <a:off x="9639300" y="13147859"/>
          <a:ext cx="838200" cy="34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167822</xdr:rowOff>
    </xdr:from>
    <xdr:ext cx="534377" cy="259045"/>
    <xdr:sp macro="" textlink="">
      <xdr:nvSpPr>
        <xdr:cNvPr id="403" name="商工費平均値テキスト"/>
        <xdr:cNvSpPr txBox="1"/>
      </xdr:nvSpPr>
      <xdr:spPr>
        <a:xfrm>
          <a:off x="10528300" y="12855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144945</xdr:rowOff>
    </xdr:from>
    <xdr:to>
      <xdr:col>55</xdr:col>
      <xdr:colOff>50800</xdr:colOff>
      <xdr:row>76</xdr:row>
      <xdr:rowOff>75096</xdr:rowOff>
    </xdr:to>
    <xdr:sp macro="" textlink="">
      <xdr:nvSpPr>
        <xdr:cNvPr id="404" name="フローチャート: 判断 403"/>
        <xdr:cNvSpPr/>
      </xdr:nvSpPr>
      <xdr:spPr>
        <a:xfrm>
          <a:off x="10426700" y="130036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122955</xdr:rowOff>
    </xdr:from>
    <xdr:to>
      <xdr:col>50</xdr:col>
      <xdr:colOff>114300</xdr:colOff>
      <xdr:row>78</xdr:row>
      <xdr:rowOff>126536</xdr:rowOff>
    </xdr:to>
    <xdr:cxnSp macro="">
      <xdr:nvCxnSpPr>
        <xdr:cNvPr id="405" name="直線コネクタ 404"/>
        <xdr:cNvCxnSpPr/>
      </xdr:nvCxnSpPr>
      <xdr:spPr>
        <a:xfrm flipV="1">
          <a:off x="8750300" y="13496055"/>
          <a:ext cx="8890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153042</xdr:rowOff>
    </xdr:from>
    <xdr:to>
      <xdr:col>50</xdr:col>
      <xdr:colOff>165100</xdr:colOff>
      <xdr:row>76</xdr:row>
      <xdr:rowOff>83192</xdr:rowOff>
    </xdr:to>
    <xdr:sp macro="" textlink="">
      <xdr:nvSpPr>
        <xdr:cNvPr id="406" name="フローチャート: 判断 405"/>
        <xdr:cNvSpPr/>
      </xdr:nvSpPr>
      <xdr:spPr>
        <a:xfrm>
          <a:off x="9588500" y="1301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99718</xdr:rowOff>
    </xdr:from>
    <xdr:ext cx="534377" cy="259045"/>
    <xdr:sp macro="" textlink="">
      <xdr:nvSpPr>
        <xdr:cNvPr id="407" name="テキスト ボックス 406"/>
        <xdr:cNvSpPr txBox="1"/>
      </xdr:nvSpPr>
      <xdr:spPr>
        <a:xfrm>
          <a:off x="9372111" y="1278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70605</xdr:rowOff>
    </xdr:from>
    <xdr:to>
      <xdr:col>45</xdr:col>
      <xdr:colOff>177800</xdr:colOff>
      <xdr:row>78</xdr:row>
      <xdr:rowOff>126536</xdr:rowOff>
    </xdr:to>
    <xdr:cxnSp macro="">
      <xdr:nvCxnSpPr>
        <xdr:cNvPr id="408" name="直線コネクタ 407"/>
        <xdr:cNvCxnSpPr/>
      </xdr:nvCxnSpPr>
      <xdr:spPr>
        <a:xfrm>
          <a:off x="7861300" y="13272255"/>
          <a:ext cx="889000" cy="22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153308</xdr:rowOff>
    </xdr:from>
    <xdr:to>
      <xdr:col>46</xdr:col>
      <xdr:colOff>38100</xdr:colOff>
      <xdr:row>76</xdr:row>
      <xdr:rowOff>83458</xdr:rowOff>
    </xdr:to>
    <xdr:sp macro="" textlink="">
      <xdr:nvSpPr>
        <xdr:cNvPr id="409" name="フローチャート: 判断 408"/>
        <xdr:cNvSpPr/>
      </xdr:nvSpPr>
      <xdr:spPr>
        <a:xfrm>
          <a:off x="8699500" y="1301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99985</xdr:rowOff>
    </xdr:from>
    <xdr:ext cx="534377" cy="259045"/>
    <xdr:sp macro="" textlink="">
      <xdr:nvSpPr>
        <xdr:cNvPr id="410" name="テキスト ボックス 409"/>
        <xdr:cNvSpPr txBox="1"/>
      </xdr:nvSpPr>
      <xdr:spPr>
        <a:xfrm>
          <a:off x="8483111" y="1278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70605</xdr:rowOff>
    </xdr:from>
    <xdr:to>
      <xdr:col>41</xdr:col>
      <xdr:colOff>50800</xdr:colOff>
      <xdr:row>78</xdr:row>
      <xdr:rowOff>76740</xdr:rowOff>
    </xdr:to>
    <xdr:cxnSp macro="">
      <xdr:nvCxnSpPr>
        <xdr:cNvPr id="411" name="直線コネクタ 410"/>
        <xdr:cNvCxnSpPr/>
      </xdr:nvCxnSpPr>
      <xdr:spPr>
        <a:xfrm flipV="1">
          <a:off x="6972300" y="13272255"/>
          <a:ext cx="889000" cy="17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142069</xdr:rowOff>
    </xdr:from>
    <xdr:to>
      <xdr:col>41</xdr:col>
      <xdr:colOff>101600</xdr:colOff>
      <xdr:row>76</xdr:row>
      <xdr:rowOff>72219</xdr:rowOff>
    </xdr:to>
    <xdr:sp macro="" textlink="">
      <xdr:nvSpPr>
        <xdr:cNvPr id="412" name="フローチャート: 判断 411"/>
        <xdr:cNvSpPr/>
      </xdr:nvSpPr>
      <xdr:spPr>
        <a:xfrm>
          <a:off x="7810500" y="1300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88746</xdr:rowOff>
    </xdr:from>
    <xdr:ext cx="534377" cy="259045"/>
    <xdr:sp macro="" textlink="">
      <xdr:nvSpPr>
        <xdr:cNvPr id="413" name="テキスト ボックス 412"/>
        <xdr:cNvSpPr txBox="1"/>
      </xdr:nvSpPr>
      <xdr:spPr>
        <a:xfrm>
          <a:off x="7594111" y="1277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163615</xdr:rowOff>
    </xdr:from>
    <xdr:to>
      <xdr:col>36</xdr:col>
      <xdr:colOff>165100</xdr:colOff>
      <xdr:row>76</xdr:row>
      <xdr:rowOff>93765</xdr:rowOff>
    </xdr:to>
    <xdr:sp macro="" textlink="">
      <xdr:nvSpPr>
        <xdr:cNvPr id="414" name="フローチャート: 判断 413"/>
        <xdr:cNvSpPr/>
      </xdr:nvSpPr>
      <xdr:spPr>
        <a:xfrm>
          <a:off x="6921500" y="130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110291</xdr:rowOff>
    </xdr:from>
    <xdr:ext cx="534377" cy="259045"/>
    <xdr:sp macro="" textlink="">
      <xdr:nvSpPr>
        <xdr:cNvPr id="415" name="テキスト ボックス 414"/>
        <xdr:cNvSpPr txBox="1"/>
      </xdr:nvSpPr>
      <xdr:spPr>
        <a:xfrm>
          <a:off x="6705111" y="1279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66859</xdr:rowOff>
    </xdr:from>
    <xdr:to>
      <xdr:col>55</xdr:col>
      <xdr:colOff>50800</xdr:colOff>
      <xdr:row>76</xdr:row>
      <xdr:rowOff>168459</xdr:rowOff>
    </xdr:to>
    <xdr:sp macro="" textlink="">
      <xdr:nvSpPr>
        <xdr:cNvPr id="421" name="楕円 420"/>
        <xdr:cNvSpPr/>
      </xdr:nvSpPr>
      <xdr:spPr>
        <a:xfrm>
          <a:off x="10426700" y="1309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45286</xdr:rowOff>
    </xdr:from>
    <xdr:ext cx="534377" cy="259045"/>
    <xdr:sp macro="" textlink="">
      <xdr:nvSpPr>
        <xdr:cNvPr id="422" name="商工費該当値テキスト"/>
        <xdr:cNvSpPr txBox="1"/>
      </xdr:nvSpPr>
      <xdr:spPr>
        <a:xfrm>
          <a:off x="10528300" y="1307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72155</xdr:rowOff>
    </xdr:from>
    <xdr:to>
      <xdr:col>50</xdr:col>
      <xdr:colOff>165100</xdr:colOff>
      <xdr:row>79</xdr:row>
      <xdr:rowOff>2305</xdr:rowOff>
    </xdr:to>
    <xdr:sp macro="" textlink="">
      <xdr:nvSpPr>
        <xdr:cNvPr id="423" name="楕円 422"/>
        <xdr:cNvSpPr/>
      </xdr:nvSpPr>
      <xdr:spPr>
        <a:xfrm>
          <a:off x="9588500" y="1344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164882</xdr:rowOff>
    </xdr:from>
    <xdr:ext cx="469744" cy="259045"/>
    <xdr:sp macro="" textlink="">
      <xdr:nvSpPr>
        <xdr:cNvPr id="424" name="テキスト ボックス 423"/>
        <xdr:cNvSpPr txBox="1"/>
      </xdr:nvSpPr>
      <xdr:spPr>
        <a:xfrm>
          <a:off x="9404428" y="13537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75736</xdr:rowOff>
    </xdr:from>
    <xdr:to>
      <xdr:col>46</xdr:col>
      <xdr:colOff>38100</xdr:colOff>
      <xdr:row>79</xdr:row>
      <xdr:rowOff>5886</xdr:rowOff>
    </xdr:to>
    <xdr:sp macro="" textlink="">
      <xdr:nvSpPr>
        <xdr:cNvPr id="425" name="楕円 424"/>
        <xdr:cNvSpPr/>
      </xdr:nvSpPr>
      <xdr:spPr>
        <a:xfrm>
          <a:off x="8699500" y="1344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168463</xdr:rowOff>
    </xdr:from>
    <xdr:ext cx="469744" cy="259045"/>
    <xdr:sp macro="" textlink="">
      <xdr:nvSpPr>
        <xdr:cNvPr id="426" name="テキスト ボックス 425"/>
        <xdr:cNvSpPr txBox="1"/>
      </xdr:nvSpPr>
      <xdr:spPr>
        <a:xfrm>
          <a:off x="8515428" y="1354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19805</xdr:rowOff>
    </xdr:from>
    <xdr:to>
      <xdr:col>41</xdr:col>
      <xdr:colOff>101600</xdr:colOff>
      <xdr:row>77</xdr:row>
      <xdr:rowOff>121405</xdr:rowOff>
    </xdr:to>
    <xdr:sp macro="" textlink="">
      <xdr:nvSpPr>
        <xdr:cNvPr id="427" name="楕円 426"/>
        <xdr:cNvSpPr/>
      </xdr:nvSpPr>
      <xdr:spPr>
        <a:xfrm>
          <a:off x="7810500" y="1322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112532</xdr:rowOff>
    </xdr:from>
    <xdr:ext cx="534377" cy="259045"/>
    <xdr:sp macro="" textlink="">
      <xdr:nvSpPr>
        <xdr:cNvPr id="428" name="テキスト ボックス 427"/>
        <xdr:cNvSpPr txBox="1"/>
      </xdr:nvSpPr>
      <xdr:spPr>
        <a:xfrm>
          <a:off x="7594111" y="133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25940</xdr:rowOff>
    </xdr:from>
    <xdr:to>
      <xdr:col>36</xdr:col>
      <xdr:colOff>165100</xdr:colOff>
      <xdr:row>78</xdr:row>
      <xdr:rowOff>127540</xdr:rowOff>
    </xdr:to>
    <xdr:sp macro="" textlink="">
      <xdr:nvSpPr>
        <xdr:cNvPr id="429" name="楕円 428"/>
        <xdr:cNvSpPr/>
      </xdr:nvSpPr>
      <xdr:spPr>
        <a:xfrm>
          <a:off x="6921500" y="133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118667</xdr:rowOff>
    </xdr:from>
    <xdr:ext cx="469744" cy="259045"/>
    <xdr:sp macro="" textlink="">
      <xdr:nvSpPr>
        <xdr:cNvPr id="430" name="テキスト ボックス 429"/>
        <xdr:cNvSpPr txBox="1"/>
      </xdr:nvSpPr>
      <xdr:spPr>
        <a:xfrm>
          <a:off x="6737428" y="1349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14556</xdr:rowOff>
    </xdr:from>
    <xdr:to>
      <xdr:col>54</xdr:col>
      <xdr:colOff>189865</xdr:colOff>
      <xdr:row>98</xdr:row>
      <xdr:rowOff>39363</xdr:rowOff>
    </xdr:to>
    <xdr:cxnSp macro="">
      <xdr:nvCxnSpPr>
        <xdr:cNvPr id="452" name="直線コネクタ 451"/>
        <xdr:cNvCxnSpPr/>
      </xdr:nvCxnSpPr>
      <xdr:spPr>
        <a:xfrm flipV="1">
          <a:off x="10475595" y="15787956"/>
          <a:ext cx="1270" cy="1053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43190</xdr:rowOff>
    </xdr:from>
    <xdr:ext cx="534377" cy="259045"/>
    <xdr:sp macro="" textlink="">
      <xdr:nvSpPr>
        <xdr:cNvPr id="453" name="土木費最小値テキスト"/>
        <xdr:cNvSpPr txBox="1"/>
      </xdr:nvSpPr>
      <xdr:spPr>
        <a:xfrm>
          <a:off x="10528300" y="1684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39363</xdr:rowOff>
    </xdr:from>
    <xdr:to>
      <xdr:col>55</xdr:col>
      <xdr:colOff>88900</xdr:colOff>
      <xdr:row>98</xdr:row>
      <xdr:rowOff>39363</xdr:rowOff>
    </xdr:to>
    <xdr:cxnSp macro="">
      <xdr:nvCxnSpPr>
        <xdr:cNvPr id="454" name="直線コネクタ 453"/>
        <xdr:cNvCxnSpPr/>
      </xdr:nvCxnSpPr>
      <xdr:spPr>
        <a:xfrm>
          <a:off x="10388600" y="1684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132683</xdr:rowOff>
    </xdr:from>
    <xdr:ext cx="599010" cy="259045"/>
    <xdr:sp macro="" textlink="">
      <xdr:nvSpPr>
        <xdr:cNvPr id="455" name="土木費最大値テキスト"/>
        <xdr:cNvSpPr txBox="1"/>
      </xdr:nvSpPr>
      <xdr:spPr>
        <a:xfrm>
          <a:off x="10528300" y="1556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252,372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14556</xdr:rowOff>
    </xdr:from>
    <xdr:to>
      <xdr:col>55</xdr:col>
      <xdr:colOff>88900</xdr:colOff>
      <xdr:row>92</xdr:row>
      <xdr:rowOff>14556</xdr:rowOff>
    </xdr:to>
    <xdr:cxnSp macro="">
      <xdr:nvCxnSpPr>
        <xdr:cNvPr id="456" name="直線コネクタ 455"/>
        <xdr:cNvCxnSpPr/>
      </xdr:nvCxnSpPr>
      <xdr:spPr>
        <a:xfrm>
          <a:off x="10388600" y="1578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18149</xdr:rowOff>
    </xdr:from>
    <xdr:to>
      <xdr:col>55</xdr:col>
      <xdr:colOff>0</xdr:colOff>
      <xdr:row>97</xdr:row>
      <xdr:rowOff>27896</xdr:rowOff>
    </xdr:to>
    <xdr:cxnSp macro="">
      <xdr:nvCxnSpPr>
        <xdr:cNvPr id="457" name="直線コネクタ 456"/>
        <xdr:cNvCxnSpPr/>
      </xdr:nvCxnSpPr>
      <xdr:spPr>
        <a:xfrm>
          <a:off x="9639300" y="16648799"/>
          <a:ext cx="838200" cy="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5424</xdr:rowOff>
    </xdr:from>
    <xdr:ext cx="534377" cy="259045"/>
    <xdr:sp macro="" textlink="">
      <xdr:nvSpPr>
        <xdr:cNvPr id="458" name="土木費平均値テキスト"/>
        <xdr:cNvSpPr txBox="1"/>
      </xdr:nvSpPr>
      <xdr:spPr>
        <a:xfrm>
          <a:off x="10528300" y="16293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153997</xdr:rowOff>
    </xdr:from>
    <xdr:to>
      <xdr:col>55</xdr:col>
      <xdr:colOff>50800</xdr:colOff>
      <xdr:row>96</xdr:row>
      <xdr:rowOff>84147</xdr:rowOff>
    </xdr:to>
    <xdr:sp macro="" textlink="">
      <xdr:nvSpPr>
        <xdr:cNvPr id="459" name="フローチャート: 判断 458"/>
        <xdr:cNvSpPr/>
      </xdr:nvSpPr>
      <xdr:spPr>
        <a:xfrm>
          <a:off x="104267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18149</xdr:rowOff>
    </xdr:from>
    <xdr:to>
      <xdr:col>50</xdr:col>
      <xdr:colOff>114300</xdr:colOff>
      <xdr:row>97</xdr:row>
      <xdr:rowOff>121265</xdr:rowOff>
    </xdr:to>
    <xdr:cxnSp macro="">
      <xdr:nvCxnSpPr>
        <xdr:cNvPr id="460" name="直線コネクタ 459"/>
        <xdr:cNvCxnSpPr/>
      </xdr:nvCxnSpPr>
      <xdr:spPr>
        <a:xfrm flipV="1">
          <a:off x="8750300" y="16648799"/>
          <a:ext cx="889000" cy="10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164982</xdr:rowOff>
    </xdr:from>
    <xdr:to>
      <xdr:col>50</xdr:col>
      <xdr:colOff>165100</xdr:colOff>
      <xdr:row>96</xdr:row>
      <xdr:rowOff>95132</xdr:rowOff>
    </xdr:to>
    <xdr:sp macro="" textlink="">
      <xdr:nvSpPr>
        <xdr:cNvPr id="461" name="フローチャート: 判断 460"/>
        <xdr:cNvSpPr/>
      </xdr:nvSpPr>
      <xdr:spPr>
        <a:xfrm>
          <a:off x="9588500" y="1645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111659</xdr:rowOff>
    </xdr:from>
    <xdr:ext cx="534377" cy="259045"/>
    <xdr:sp macro="" textlink="">
      <xdr:nvSpPr>
        <xdr:cNvPr id="462" name="テキスト ボックス 461"/>
        <xdr:cNvSpPr txBox="1"/>
      </xdr:nvSpPr>
      <xdr:spPr>
        <a:xfrm>
          <a:off x="9372111" y="1622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121265</xdr:rowOff>
    </xdr:from>
    <xdr:to>
      <xdr:col>45</xdr:col>
      <xdr:colOff>177800</xdr:colOff>
      <xdr:row>97</xdr:row>
      <xdr:rowOff>142022</xdr:rowOff>
    </xdr:to>
    <xdr:cxnSp macro="">
      <xdr:nvCxnSpPr>
        <xdr:cNvPr id="463" name="直線コネクタ 462"/>
        <xdr:cNvCxnSpPr/>
      </xdr:nvCxnSpPr>
      <xdr:spPr>
        <a:xfrm flipV="1">
          <a:off x="7861300" y="16751915"/>
          <a:ext cx="889000" cy="2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159643</xdr:rowOff>
    </xdr:from>
    <xdr:to>
      <xdr:col>46</xdr:col>
      <xdr:colOff>38100</xdr:colOff>
      <xdr:row>96</xdr:row>
      <xdr:rowOff>89793</xdr:rowOff>
    </xdr:to>
    <xdr:sp macro="" textlink="">
      <xdr:nvSpPr>
        <xdr:cNvPr id="464" name="フローチャート: 判断 463"/>
        <xdr:cNvSpPr/>
      </xdr:nvSpPr>
      <xdr:spPr>
        <a:xfrm>
          <a:off x="86995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106320</xdr:rowOff>
    </xdr:from>
    <xdr:ext cx="534377" cy="259045"/>
    <xdr:sp macro="" textlink="">
      <xdr:nvSpPr>
        <xdr:cNvPr id="465" name="テキスト ボックス 464"/>
        <xdr:cNvSpPr txBox="1"/>
      </xdr:nvSpPr>
      <xdr:spPr>
        <a:xfrm>
          <a:off x="8483111" y="1622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142022</xdr:rowOff>
    </xdr:from>
    <xdr:to>
      <xdr:col>41</xdr:col>
      <xdr:colOff>50800</xdr:colOff>
      <xdr:row>97</xdr:row>
      <xdr:rowOff>161646</xdr:rowOff>
    </xdr:to>
    <xdr:cxnSp macro="">
      <xdr:nvCxnSpPr>
        <xdr:cNvPr id="466" name="直線コネクタ 465"/>
        <xdr:cNvCxnSpPr/>
      </xdr:nvCxnSpPr>
      <xdr:spPr>
        <a:xfrm flipV="1">
          <a:off x="6972300" y="16772672"/>
          <a:ext cx="889000" cy="1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10874</xdr:rowOff>
    </xdr:from>
    <xdr:to>
      <xdr:col>41</xdr:col>
      <xdr:colOff>101600</xdr:colOff>
      <xdr:row>96</xdr:row>
      <xdr:rowOff>112474</xdr:rowOff>
    </xdr:to>
    <xdr:sp macro="" textlink="">
      <xdr:nvSpPr>
        <xdr:cNvPr id="467" name="フローチャート: 判断 466"/>
        <xdr:cNvSpPr/>
      </xdr:nvSpPr>
      <xdr:spPr>
        <a:xfrm>
          <a:off x="78105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129001</xdr:rowOff>
    </xdr:from>
    <xdr:ext cx="534377" cy="259045"/>
    <xdr:sp macro="" textlink="">
      <xdr:nvSpPr>
        <xdr:cNvPr id="468" name="テキスト ボックス 467"/>
        <xdr:cNvSpPr txBox="1"/>
      </xdr:nvSpPr>
      <xdr:spPr>
        <a:xfrm>
          <a:off x="7594111" y="1624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24750</xdr:rowOff>
    </xdr:from>
    <xdr:to>
      <xdr:col>36</xdr:col>
      <xdr:colOff>165100</xdr:colOff>
      <xdr:row>96</xdr:row>
      <xdr:rowOff>126350</xdr:rowOff>
    </xdr:to>
    <xdr:sp macro="" textlink="">
      <xdr:nvSpPr>
        <xdr:cNvPr id="469" name="フローチャート: 判断 468"/>
        <xdr:cNvSpPr/>
      </xdr:nvSpPr>
      <xdr:spPr>
        <a:xfrm>
          <a:off x="6921500" y="1648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142877</xdr:rowOff>
    </xdr:from>
    <xdr:ext cx="534377" cy="259045"/>
    <xdr:sp macro="" textlink="">
      <xdr:nvSpPr>
        <xdr:cNvPr id="470" name="テキスト ボックス 469"/>
        <xdr:cNvSpPr txBox="1"/>
      </xdr:nvSpPr>
      <xdr:spPr>
        <a:xfrm>
          <a:off x="6705111" y="1625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148546</xdr:rowOff>
    </xdr:from>
    <xdr:to>
      <xdr:col>55</xdr:col>
      <xdr:colOff>50800</xdr:colOff>
      <xdr:row>97</xdr:row>
      <xdr:rowOff>78696</xdr:rowOff>
    </xdr:to>
    <xdr:sp macro="" textlink="">
      <xdr:nvSpPr>
        <xdr:cNvPr id="476" name="楕円 475"/>
        <xdr:cNvSpPr/>
      </xdr:nvSpPr>
      <xdr:spPr>
        <a:xfrm>
          <a:off x="10426700" y="1660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126973</xdr:rowOff>
    </xdr:from>
    <xdr:ext cx="534377" cy="259045"/>
    <xdr:sp macro="" textlink="">
      <xdr:nvSpPr>
        <xdr:cNvPr id="477" name="土木費該当値テキスト"/>
        <xdr:cNvSpPr txBox="1"/>
      </xdr:nvSpPr>
      <xdr:spPr>
        <a:xfrm>
          <a:off x="10528300" y="1658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138799</xdr:rowOff>
    </xdr:from>
    <xdr:to>
      <xdr:col>50</xdr:col>
      <xdr:colOff>165100</xdr:colOff>
      <xdr:row>97</xdr:row>
      <xdr:rowOff>68949</xdr:rowOff>
    </xdr:to>
    <xdr:sp macro="" textlink="">
      <xdr:nvSpPr>
        <xdr:cNvPr id="478" name="楕円 477"/>
        <xdr:cNvSpPr/>
      </xdr:nvSpPr>
      <xdr:spPr>
        <a:xfrm>
          <a:off x="9588500" y="1659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60076</xdr:rowOff>
    </xdr:from>
    <xdr:ext cx="534377" cy="259045"/>
    <xdr:sp macro="" textlink="">
      <xdr:nvSpPr>
        <xdr:cNvPr id="479" name="テキスト ボックス 478"/>
        <xdr:cNvSpPr txBox="1"/>
      </xdr:nvSpPr>
      <xdr:spPr>
        <a:xfrm>
          <a:off x="9372111" y="166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70465</xdr:rowOff>
    </xdr:from>
    <xdr:to>
      <xdr:col>46</xdr:col>
      <xdr:colOff>38100</xdr:colOff>
      <xdr:row>98</xdr:row>
      <xdr:rowOff>615</xdr:rowOff>
    </xdr:to>
    <xdr:sp macro="" textlink="">
      <xdr:nvSpPr>
        <xdr:cNvPr id="480" name="楕円 479"/>
        <xdr:cNvSpPr/>
      </xdr:nvSpPr>
      <xdr:spPr>
        <a:xfrm>
          <a:off x="8699500" y="1670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163192</xdr:rowOff>
    </xdr:from>
    <xdr:ext cx="534377" cy="259045"/>
    <xdr:sp macro="" textlink="">
      <xdr:nvSpPr>
        <xdr:cNvPr id="481" name="テキスト ボックス 480"/>
        <xdr:cNvSpPr txBox="1"/>
      </xdr:nvSpPr>
      <xdr:spPr>
        <a:xfrm>
          <a:off x="8483111" y="1679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91222</xdr:rowOff>
    </xdr:from>
    <xdr:to>
      <xdr:col>41</xdr:col>
      <xdr:colOff>101600</xdr:colOff>
      <xdr:row>98</xdr:row>
      <xdr:rowOff>21372</xdr:rowOff>
    </xdr:to>
    <xdr:sp macro="" textlink="">
      <xdr:nvSpPr>
        <xdr:cNvPr id="482" name="楕円 481"/>
        <xdr:cNvSpPr/>
      </xdr:nvSpPr>
      <xdr:spPr>
        <a:xfrm>
          <a:off x="7810500" y="1672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12499</xdr:rowOff>
    </xdr:from>
    <xdr:ext cx="534377" cy="259045"/>
    <xdr:sp macro="" textlink="">
      <xdr:nvSpPr>
        <xdr:cNvPr id="483" name="テキスト ボックス 482"/>
        <xdr:cNvSpPr txBox="1"/>
      </xdr:nvSpPr>
      <xdr:spPr>
        <a:xfrm>
          <a:off x="7594111" y="1681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110846</xdr:rowOff>
    </xdr:from>
    <xdr:to>
      <xdr:col>36</xdr:col>
      <xdr:colOff>165100</xdr:colOff>
      <xdr:row>98</xdr:row>
      <xdr:rowOff>40996</xdr:rowOff>
    </xdr:to>
    <xdr:sp macro="" textlink="">
      <xdr:nvSpPr>
        <xdr:cNvPr id="484" name="楕円 483"/>
        <xdr:cNvSpPr/>
      </xdr:nvSpPr>
      <xdr:spPr>
        <a:xfrm>
          <a:off x="6921500" y="1674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32123</xdr:rowOff>
    </xdr:from>
    <xdr:ext cx="534377" cy="259045"/>
    <xdr:sp macro="" textlink="">
      <xdr:nvSpPr>
        <xdr:cNvPr id="485" name="テキスト ボックス 484"/>
        <xdr:cNvSpPr txBox="1"/>
      </xdr:nvSpPr>
      <xdr:spPr>
        <a:xfrm>
          <a:off x="6705111" y="16834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138206</xdr:rowOff>
    </xdr:from>
    <xdr:to>
      <xdr:col>85</xdr:col>
      <xdr:colOff>126364</xdr:colOff>
      <xdr:row>38</xdr:row>
      <xdr:rowOff>59477</xdr:rowOff>
    </xdr:to>
    <xdr:cxnSp macro="">
      <xdr:nvCxnSpPr>
        <xdr:cNvPr id="509" name="直線コネクタ 508"/>
        <xdr:cNvCxnSpPr/>
      </xdr:nvCxnSpPr>
      <xdr:spPr>
        <a:xfrm flipV="1">
          <a:off x="16317595" y="5110256"/>
          <a:ext cx="1269" cy="146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63304</xdr:rowOff>
    </xdr:from>
    <xdr:ext cx="534377" cy="259045"/>
    <xdr:sp macro="" textlink="">
      <xdr:nvSpPr>
        <xdr:cNvPr id="510" name="消防費最小値テキスト"/>
        <xdr:cNvSpPr txBox="1"/>
      </xdr:nvSpPr>
      <xdr:spPr>
        <a:xfrm>
          <a:off x="16370300" y="657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59477</xdr:rowOff>
    </xdr:from>
    <xdr:to>
      <xdr:col>86</xdr:col>
      <xdr:colOff>25400</xdr:colOff>
      <xdr:row>38</xdr:row>
      <xdr:rowOff>59477</xdr:rowOff>
    </xdr:to>
    <xdr:cxnSp macro="">
      <xdr:nvCxnSpPr>
        <xdr:cNvPr id="511" name="直線コネクタ 510"/>
        <xdr:cNvCxnSpPr/>
      </xdr:nvCxnSpPr>
      <xdr:spPr>
        <a:xfrm>
          <a:off x="16230600" y="657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84883</xdr:rowOff>
    </xdr:from>
    <xdr:ext cx="599010" cy="259045"/>
    <xdr:sp macro="" textlink="">
      <xdr:nvSpPr>
        <xdr:cNvPr id="512" name="消防費最大値テキスト"/>
        <xdr:cNvSpPr txBox="1"/>
      </xdr:nvSpPr>
      <xdr:spPr>
        <a:xfrm>
          <a:off x="16370300" y="488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138206</xdr:rowOff>
    </xdr:from>
    <xdr:to>
      <xdr:col>86</xdr:col>
      <xdr:colOff>25400</xdr:colOff>
      <xdr:row>29</xdr:row>
      <xdr:rowOff>138206</xdr:rowOff>
    </xdr:to>
    <xdr:cxnSp macro="">
      <xdr:nvCxnSpPr>
        <xdr:cNvPr id="513" name="直線コネクタ 512"/>
        <xdr:cNvCxnSpPr/>
      </xdr:nvCxnSpPr>
      <xdr:spPr>
        <a:xfrm>
          <a:off x="16230600" y="51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66578</xdr:rowOff>
    </xdr:from>
    <xdr:to>
      <xdr:col>85</xdr:col>
      <xdr:colOff>127000</xdr:colOff>
      <xdr:row>37</xdr:row>
      <xdr:rowOff>114554</xdr:rowOff>
    </xdr:to>
    <xdr:cxnSp macro="">
      <xdr:nvCxnSpPr>
        <xdr:cNvPr id="514" name="直線コネクタ 513"/>
        <xdr:cNvCxnSpPr/>
      </xdr:nvCxnSpPr>
      <xdr:spPr>
        <a:xfrm flipV="1">
          <a:off x="15481300" y="6410228"/>
          <a:ext cx="838200" cy="4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11254</xdr:rowOff>
    </xdr:from>
    <xdr:ext cx="534377" cy="259045"/>
    <xdr:sp macro="" textlink="">
      <xdr:nvSpPr>
        <xdr:cNvPr id="515" name="消防費平均値テキスト"/>
        <xdr:cNvSpPr txBox="1"/>
      </xdr:nvSpPr>
      <xdr:spPr>
        <a:xfrm>
          <a:off x="16370300" y="61834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159827</xdr:rowOff>
    </xdr:from>
    <xdr:to>
      <xdr:col>85</xdr:col>
      <xdr:colOff>177800</xdr:colOff>
      <xdr:row>37</xdr:row>
      <xdr:rowOff>89977</xdr:rowOff>
    </xdr:to>
    <xdr:sp macro="" textlink="">
      <xdr:nvSpPr>
        <xdr:cNvPr id="516" name="フローチャート: 判断 515"/>
        <xdr:cNvSpPr/>
      </xdr:nvSpPr>
      <xdr:spPr>
        <a:xfrm>
          <a:off x="16268700" y="633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113297</xdr:rowOff>
    </xdr:from>
    <xdr:to>
      <xdr:col>81</xdr:col>
      <xdr:colOff>50800</xdr:colOff>
      <xdr:row>37</xdr:row>
      <xdr:rowOff>114554</xdr:rowOff>
    </xdr:to>
    <xdr:cxnSp macro="">
      <xdr:nvCxnSpPr>
        <xdr:cNvPr id="517" name="直線コネクタ 516"/>
        <xdr:cNvCxnSpPr/>
      </xdr:nvCxnSpPr>
      <xdr:spPr>
        <a:xfrm>
          <a:off x="14592300" y="6456947"/>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19573</xdr:rowOff>
    </xdr:from>
    <xdr:to>
      <xdr:col>81</xdr:col>
      <xdr:colOff>101600</xdr:colOff>
      <xdr:row>37</xdr:row>
      <xdr:rowOff>121173</xdr:rowOff>
    </xdr:to>
    <xdr:sp macro="" textlink="">
      <xdr:nvSpPr>
        <xdr:cNvPr id="518" name="フローチャート: 判断 517"/>
        <xdr:cNvSpPr/>
      </xdr:nvSpPr>
      <xdr:spPr>
        <a:xfrm>
          <a:off x="15430500" y="636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137700</xdr:rowOff>
    </xdr:from>
    <xdr:ext cx="534377" cy="259045"/>
    <xdr:sp macro="" textlink="">
      <xdr:nvSpPr>
        <xdr:cNvPr id="519" name="テキスト ボックス 518"/>
        <xdr:cNvSpPr txBox="1"/>
      </xdr:nvSpPr>
      <xdr:spPr>
        <a:xfrm>
          <a:off x="15214111" y="613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100335</xdr:rowOff>
    </xdr:from>
    <xdr:to>
      <xdr:col>76</xdr:col>
      <xdr:colOff>114300</xdr:colOff>
      <xdr:row>37</xdr:row>
      <xdr:rowOff>113297</xdr:rowOff>
    </xdr:to>
    <xdr:cxnSp macro="">
      <xdr:nvCxnSpPr>
        <xdr:cNvPr id="520" name="直線コネクタ 519"/>
        <xdr:cNvCxnSpPr/>
      </xdr:nvCxnSpPr>
      <xdr:spPr>
        <a:xfrm>
          <a:off x="13703300" y="6272535"/>
          <a:ext cx="889000" cy="18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23520</xdr:rowOff>
    </xdr:from>
    <xdr:to>
      <xdr:col>76</xdr:col>
      <xdr:colOff>165100</xdr:colOff>
      <xdr:row>37</xdr:row>
      <xdr:rowOff>125120</xdr:rowOff>
    </xdr:to>
    <xdr:sp macro="" textlink="">
      <xdr:nvSpPr>
        <xdr:cNvPr id="521" name="フローチャート: 判断 520"/>
        <xdr:cNvSpPr/>
      </xdr:nvSpPr>
      <xdr:spPr>
        <a:xfrm>
          <a:off x="14541500" y="63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141647</xdr:rowOff>
    </xdr:from>
    <xdr:ext cx="534377" cy="259045"/>
    <xdr:sp macro="" textlink="">
      <xdr:nvSpPr>
        <xdr:cNvPr id="522" name="テキスト ボックス 521"/>
        <xdr:cNvSpPr txBox="1"/>
      </xdr:nvSpPr>
      <xdr:spPr>
        <a:xfrm>
          <a:off x="14325111" y="614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59241</xdr:rowOff>
    </xdr:from>
    <xdr:to>
      <xdr:col>71</xdr:col>
      <xdr:colOff>177800</xdr:colOff>
      <xdr:row>36</xdr:row>
      <xdr:rowOff>100335</xdr:rowOff>
    </xdr:to>
    <xdr:cxnSp macro="">
      <xdr:nvCxnSpPr>
        <xdr:cNvPr id="523" name="直線コネクタ 522"/>
        <xdr:cNvCxnSpPr/>
      </xdr:nvCxnSpPr>
      <xdr:spPr>
        <a:xfrm>
          <a:off x="12814300" y="6231441"/>
          <a:ext cx="889000" cy="4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5499</xdr:rowOff>
    </xdr:from>
    <xdr:to>
      <xdr:col>72</xdr:col>
      <xdr:colOff>38100</xdr:colOff>
      <xdr:row>37</xdr:row>
      <xdr:rowOff>107099</xdr:rowOff>
    </xdr:to>
    <xdr:sp macro="" textlink="">
      <xdr:nvSpPr>
        <xdr:cNvPr id="524" name="フローチャート: 判断 523"/>
        <xdr:cNvSpPr/>
      </xdr:nvSpPr>
      <xdr:spPr>
        <a:xfrm>
          <a:off x="13652500" y="6349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98226</xdr:rowOff>
    </xdr:from>
    <xdr:ext cx="534377" cy="259045"/>
    <xdr:sp macro="" textlink="">
      <xdr:nvSpPr>
        <xdr:cNvPr id="525" name="テキスト ボックス 524"/>
        <xdr:cNvSpPr txBox="1"/>
      </xdr:nvSpPr>
      <xdr:spPr>
        <a:xfrm>
          <a:off x="13436111" y="644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158333</xdr:rowOff>
    </xdr:from>
    <xdr:to>
      <xdr:col>67</xdr:col>
      <xdr:colOff>101600</xdr:colOff>
      <xdr:row>37</xdr:row>
      <xdr:rowOff>88483</xdr:rowOff>
    </xdr:to>
    <xdr:sp macro="" textlink="">
      <xdr:nvSpPr>
        <xdr:cNvPr id="526" name="フローチャート: 判断 525"/>
        <xdr:cNvSpPr/>
      </xdr:nvSpPr>
      <xdr:spPr>
        <a:xfrm>
          <a:off x="12763500" y="633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79610</xdr:rowOff>
    </xdr:from>
    <xdr:ext cx="534377" cy="259045"/>
    <xdr:sp macro="" textlink="">
      <xdr:nvSpPr>
        <xdr:cNvPr id="527" name="テキスト ボックス 526"/>
        <xdr:cNvSpPr txBox="1"/>
      </xdr:nvSpPr>
      <xdr:spPr>
        <a:xfrm>
          <a:off x="12547111" y="642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15778</xdr:rowOff>
    </xdr:from>
    <xdr:to>
      <xdr:col>85</xdr:col>
      <xdr:colOff>177800</xdr:colOff>
      <xdr:row>37</xdr:row>
      <xdr:rowOff>117378</xdr:rowOff>
    </xdr:to>
    <xdr:sp macro="" textlink="">
      <xdr:nvSpPr>
        <xdr:cNvPr id="533" name="楕円 532"/>
        <xdr:cNvSpPr/>
      </xdr:nvSpPr>
      <xdr:spPr>
        <a:xfrm>
          <a:off x="16268700" y="635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165655</xdr:rowOff>
    </xdr:from>
    <xdr:ext cx="534377" cy="259045"/>
    <xdr:sp macro="" textlink="">
      <xdr:nvSpPr>
        <xdr:cNvPr id="534" name="消防費該当値テキスト"/>
        <xdr:cNvSpPr txBox="1"/>
      </xdr:nvSpPr>
      <xdr:spPr>
        <a:xfrm>
          <a:off x="16370300" y="633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63754</xdr:rowOff>
    </xdr:from>
    <xdr:to>
      <xdr:col>81</xdr:col>
      <xdr:colOff>101600</xdr:colOff>
      <xdr:row>37</xdr:row>
      <xdr:rowOff>165354</xdr:rowOff>
    </xdr:to>
    <xdr:sp macro="" textlink="">
      <xdr:nvSpPr>
        <xdr:cNvPr id="535" name="楕円 534"/>
        <xdr:cNvSpPr/>
      </xdr:nvSpPr>
      <xdr:spPr>
        <a:xfrm>
          <a:off x="15430500" y="640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156481</xdr:rowOff>
    </xdr:from>
    <xdr:ext cx="534377" cy="259045"/>
    <xdr:sp macro="" textlink="">
      <xdr:nvSpPr>
        <xdr:cNvPr id="536" name="テキスト ボックス 535"/>
        <xdr:cNvSpPr txBox="1"/>
      </xdr:nvSpPr>
      <xdr:spPr>
        <a:xfrm>
          <a:off x="15214111" y="650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62497</xdr:rowOff>
    </xdr:from>
    <xdr:to>
      <xdr:col>76</xdr:col>
      <xdr:colOff>165100</xdr:colOff>
      <xdr:row>37</xdr:row>
      <xdr:rowOff>164097</xdr:rowOff>
    </xdr:to>
    <xdr:sp macro="" textlink="">
      <xdr:nvSpPr>
        <xdr:cNvPr id="537" name="楕円 536"/>
        <xdr:cNvSpPr/>
      </xdr:nvSpPr>
      <xdr:spPr>
        <a:xfrm>
          <a:off x="14541500" y="640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155224</xdr:rowOff>
    </xdr:from>
    <xdr:ext cx="534377" cy="259045"/>
    <xdr:sp macro="" textlink="">
      <xdr:nvSpPr>
        <xdr:cNvPr id="538" name="テキスト ボックス 537"/>
        <xdr:cNvSpPr txBox="1"/>
      </xdr:nvSpPr>
      <xdr:spPr>
        <a:xfrm>
          <a:off x="14325111" y="649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49535</xdr:rowOff>
    </xdr:from>
    <xdr:to>
      <xdr:col>72</xdr:col>
      <xdr:colOff>38100</xdr:colOff>
      <xdr:row>36</xdr:row>
      <xdr:rowOff>151135</xdr:rowOff>
    </xdr:to>
    <xdr:sp macro="" textlink="">
      <xdr:nvSpPr>
        <xdr:cNvPr id="539" name="楕円 538"/>
        <xdr:cNvSpPr/>
      </xdr:nvSpPr>
      <xdr:spPr>
        <a:xfrm>
          <a:off x="13652500" y="622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167662</xdr:rowOff>
    </xdr:from>
    <xdr:ext cx="534377" cy="259045"/>
    <xdr:sp macro="" textlink="">
      <xdr:nvSpPr>
        <xdr:cNvPr id="540" name="テキスト ボックス 539"/>
        <xdr:cNvSpPr txBox="1"/>
      </xdr:nvSpPr>
      <xdr:spPr>
        <a:xfrm>
          <a:off x="13436111" y="599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8441</xdr:rowOff>
    </xdr:from>
    <xdr:to>
      <xdr:col>67</xdr:col>
      <xdr:colOff>101600</xdr:colOff>
      <xdr:row>36</xdr:row>
      <xdr:rowOff>110041</xdr:rowOff>
    </xdr:to>
    <xdr:sp macro="" textlink="">
      <xdr:nvSpPr>
        <xdr:cNvPr id="541" name="楕円 540"/>
        <xdr:cNvSpPr/>
      </xdr:nvSpPr>
      <xdr:spPr>
        <a:xfrm>
          <a:off x="12763500" y="618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126568</xdr:rowOff>
    </xdr:from>
    <xdr:ext cx="534377" cy="259045"/>
    <xdr:sp macro="" textlink="">
      <xdr:nvSpPr>
        <xdr:cNvPr id="542" name="テキスト ボックス 541"/>
        <xdr:cNvSpPr txBox="1"/>
      </xdr:nvSpPr>
      <xdr:spPr>
        <a:xfrm>
          <a:off x="12547111" y="595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6" name="テキスト ボックス 555"/>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165526</xdr:rowOff>
    </xdr:from>
    <xdr:to>
      <xdr:col>85</xdr:col>
      <xdr:colOff>126364</xdr:colOff>
      <xdr:row>57</xdr:row>
      <xdr:rowOff>160895</xdr:rowOff>
    </xdr:to>
    <xdr:cxnSp macro="">
      <xdr:nvCxnSpPr>
        <xdr:cNvPr id="568" name="直線コネクタ 567"/>
        <xdr:cNvCxnSpPr/>
      </xdr:nvCxnSpPr>
      <xdr:spPr>
        <a:xfrm flipV="1">
          <a:off x="16317595" y="8738026"/>
          <a:ext cx="1269" cy="1195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164722</xdr:rowOff>
    </xdr:from>
    <xdr:ext cx="534377" cy="259045"/>
    <xdr:sp macro="" textlink="">
      <xdr:nvSpPr>
        <xdr:cNvPr id="569" name="教育費最小値テキスト"/>
        <xdr:cNvSpPr txBox="1"/>
      </xdr:nvSpPr>
      <xdr:spPr>
        <a:xfrm>
          <a:off x="16370300" y="993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160895</xdr:rowOff>
    </xdr:from>
    <xdr:to>
      <xdr:col>86</xdr:col>
      <xdr:colOff>25400</xdr:colOff>
      <xdr:row>57</xdr:row>
      <xdr:rowOff>160895</xdr:rowOff>
    </xdr:to>
    <xdr:cxnSp macro="">
      <xdr:nvCxnSpPr>
        <xdr:cNvPr id="570" name="直線コネクタ 569"/>
        <xdr:cNvCxnSpPr/>
      </xdr:nvCxnSpPr>
      <xdr:spPr>
        <a:xfrm>
          <a:off x="16230600" y="9933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112203</xdr:rowOff>
    </xdr:from>
    <xdr:ext cx="599010" cy="259045"/>
    <xdr:sp macro="" textlink="">
      <xdr:nvSpPr>
        <xdr:cNvPr id="571" name="教育費最大値テキスト"/>
        <xdr:cNvSpPr txBox="1"/>
      </xdr:nvSpPr>
      <xdr:spPr>
        <a:xfrm>
          <a:off x="16370300" y="8513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226,046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165526</xdr:rowOff>
    </xdr:from>
    <xdr:to>
      <xdr:col>86</xdr:col>
      <xdr:colOff>25400</xdr:colOff>
      <xdr:row>50</xdr:row>
      <xdr:rowOff>165526</xdr:rowOff>
    </xdr:to>
    <xdr:cxnSp macro="">
      <xdr:nvCxnSpPr>
        <xdr:cNvPr id="572" name="直線コネクタ 571"/>
        <xdr:cNvCxnSpPr/>
      </xdr:nvCxnSpPr>
      <xdr:spPr>
        <a:xfrm>
          <a:off x="16230600" y="8738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77429</xdr:rowOff>
    </xdr:from>
    <xdr:to>
      <xdr:col>85</xdr:col>
      <xdr:colOff>127000</xdr:colOff>
      <xdr:row>58</xdr:row>
      <xdr:rowOff>1391</xdr:rowOff>
    </xdr:to>
    <xdr:cxnSp macro="">
      <xdr:nvCxnSpPr>
        <xdr:cNvPr id="573" name="直線コネクタ 572"/>
        <xdr:cNvCxnSpPr/>
      </xdr:nvCxnSpPr>
      <xdr:spPr>
        <a:xfrm flipV="1">
          <a:off x="15481300" y="9850079"/>
          <a:ext cx="838200" cy="9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107832</xdr:rowOff>
    </xdr:from>
    <xdr:ext cx="534377" cy="259045"/>
    <xdr:sp macro="" textlink="">
      <xdr:nvSpPr>
        <xdr:cNvPr id="574" name="教育費平均値テキスト"/>
        <xdr:cNvSpPr txBox="1"/>
      </xdr:nvSpPr>
      <xdr:spPr>
        <a:xfrm>
          <a:off x="16370300" y="93661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84955</xdr:rowOff>
    </xdr:from>
    <xdr:to>
      <xdr:col>85</xdr:col>
      <xdr:colOff>177800</xdr:colOff>
      <xdr:row>56</xdr:row>
      <xdr:rowOff>15105</xdr:rowOff>
    </xdr:to>
    <xdr:sp macro="" textlink="">
      <xdr:nvSpPr>
        <xdr:cNvPr id="575" name="フローチャート: 判断 574"/>
        <xdr:cNvSpPr/>
      </xdr:nvSpPr>
      <xdr:spPr>
        <a:xfrm>
          <a:off x="16268700" y="951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1391</xdr:rowOff>
    </xdr:from>
    <xdr:to>
      <xdr:col>81</xdr:col>
      <xdr:colOff>50800</xdr:colOff>
      <xdr:row>58</xdr:row>
      <xdr:rowOff>33369</xdr:rowOff>
    </xdr:to>
    <xdr:cxnSp macro="">
      <xdr:nvCxnSpPr>
        <xdr:cNvPr id="576" name="直線コネクタ 575"/>
        <xdr:cNvCxnSpPr/>
      </xdr:nvCxnSpPr>
      <xdr:spPr>
        <a:xfrm flipV="1">
          <a:off x="14592300" y="9945491"/>
          <a:ext cx="889000" cy="3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118762</xdr:rowOff>
    </xdr:from>
    <xdr:to>
      <xdr:col>81</xdr:col>
      <xdr:colOff>101600</xdr:colOff>
      <xdr:row>56</xdr:row>
      <xdr:rowOff>48912</xdr:rowOff>
    </xdr:to>
    <xdr:sp macro="" textlink="">
      <xdr:nvSpPr>
        <xdr:cNvPr id="577" name="フローチャート: 判断 576"/>
        <xdr:cNvSpPr/>
      </xdr:nvSpPr>
      <xdr:spPr>
        <a:xfrm>
          <a:off x="15430500" y="954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65439</xdr:rowOff>
    </xdr:from>
    <xdr:ext cx="534377" cy="259045"/>
    <xdr:sp macro="" textlink="">
      <xdr:nvSpPr>
        <xdr:cNvPr id="578" name="テキスト ボックス 577"/>
        <xdr:cNvSpPr txBox="1"/>
      </xdr:nvSpPr>
      <xdr:spPr>
        <a:xfrm>
          <a:off x="15214111" y="932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27608</xdr:rowOff>
    </xdr:from>
    <xdr:to>
      <xdr:col>76</xdr:col>
      <xdr:colOff>114300</xdr:colOff>
      <xdr:row>58</xdr:row>
      <xdr:rowOff>33369</xdr:rowOff>
    </xdr:to>
    <xdr:cxnSp macro="">
      <xdr:nvCxnSpPr>
        <xdr:cNvPr id="579" name="直線コネクタ 578"/>
        <xdr:cNvCxnSpPr/>
      </xdr:nvCxnSpPr>
      <xdr:spPr>
        <a:xfrm>
          <a:off x="13703300" y="9971708"/>
          <a:ext cx="88900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100898</xdr:rowOff>
    </xdr:from>
    <xdr:to>
      <xdr:col>76</xdr:col>
      <xdr:colOff>165100</xdr:colOff>
      <xdr:row>56</xdr:row>
      <xdr:rowOff>31048</xdr:rowOff>
    </xdr:to>
    <xdr:sp macro="" textlink="">
      <xdr:nvSpPr>
        <xdr:cNvPr id="580" name="フローチャート: 判断 579"/>
        <xdr:cNvSpPr/>
      </xdr:nvSpPr>
      <xdr:spPr>
        <a:xfrm>
          <a:off x="14541500" y="953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47575</xdr:rowOff>
    </xdr:from>
    <xdr:ext cx="534377" cy="259045"/>
    <xdr:sp macro="" textlink="">
      <xdr:nvSpPr>
        <xdr:cNvPr id="581" name="テキスト ボックス 580"/>
        <xdr:cNvSpPr txBox="1"/>
      </xdr:nvSpPr>
      <xdr:spPr>
        <a:xfrm>
          <a:off x="14325111" y="930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27608</xdr:rowOff>
    </xdr:from>
    <xdr:to>
      <xdr:col>71</xdr:col>
      <xdr:colOff>177800</xdr:colOff>
      <xdr:row>58</xdr:row>
      <xdr:rowOff>44472</xdr:rowOff>
    </xdr:to>
    <xdr:cxnSp macro="">
      <xdr:nvCxnSpPr>
        <xdr:cNvPr id="582" name="直線コネクタ 581"/>
        <xdr:cNvCxnSpPr/>
      </xdr:nvCxnSpPr>
      <xdr:spPr>
        <a:xfrm flipV="1">
          <a:off x="12814300" y="9971708"/>
          <a:ext cx="889000" cy="16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124830</xdr:rowOff>
    </xdr:from>
    <xdr:to>
      <xdr:col>72</xdr:col>
      <xdr:colOff>38100</xdr:colOff>
      <xdr:row>56</xdr:row>
      <xdr:rowOff>54980</xdr:rowOff>
    </xdr:to>
    <xdr:sp macro="" textlink="">
      <xdr:nvSpPr>
        <xdr:cNvPr id="583" name="フローチャート: 判断 582"/>
        <xdr:cNvSpPr/>
      </xdr:nvSpPr>
      <xdr:spPr>
        <a:xfrm>
          <a:off x="13652500" y="955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71507</xdr:rowOff>
    </xdr:from>
    <xdr:ext cx="534377" cy="259045"/>
    <xdr:sp macro="" textlink="">
      <xdr:nvSpPr>
        <xdr:cNvPr id="584" name="テキスト ボックス 583"/>
        <xdr:cNvSpPr txBox="1"/>
      </xdr:nvSpPr>
      <xdr:spPr>
        <a:xfrm>
          <a:off x="13436111" y="932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127096</xdr:rowOff>
    </xdr:from>
    <xdr:to>
      <xdr:col>67</xdr:col>
      <xdr:colOff>101600</xdr:colOff>
      <xdr:row>56</xdr:row>
      <xdr:rowOff>57246</xdr:rowOff>
    </xdr:to>
    <xdr:sp macro="" textlink="">
      <xdr:nvSpPr>
        <xdr:cNvPr id="585" name="フローチャート: 判断 584"/>
        <xdr:cNvSpPr/>
      </xdr:nvSpPr>
      <xdr:spPr>
        <a:xfrm>
          <a:off x="12763500" y="955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73773</xdr:rowOff>
    </xdr:from>
    <xdr:ext cx="534377" cy="259045"/>
    <xdr:sp macro="" textlink="">
      <xdr:nvSpPr>
        <xdr:cNvPr id="586" name="テキスト ボックス 585"/>
        <xdr:cNvSpPr txBox="1"/>
      </xdr:nvSpPr>
      <xdr:spPr>
        <a:xfrm>
          <a:off x="12547111" y="933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26629</xdr:rowOff>
    </xdr:from>
    <xdr:to>
      <xdr:col>85</xdr:col>
      <xdr:colOff>177800</xdr:colOff>
      <xdr:row>57</xdr:row>
      <xdr:rowOff>128229</xdr:rowOff>
    </xdr:to>
    <xdr:sp macro="" textlink="">
      <xdr:nvSpPr>
        <xdr:cNvPr id="592" name="楕円 591"/>
        <xdr:cNvSpPr/>
      </xdr:nvSpPr>
      <xdr:spPr>
        <a:xfrm>
          <a:off x="16268700" y="979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113006</xdr:rowOff>
    </xdr:from>
    <xdr:ext cx="534377" cy="259045"/>
    <xdr:sp macro="" textlink="">
      <xdr:nvSpPr>
        <xdr:cNvPr id="593" name="教育費該当値テキスト"/>
        <xdr:cNvSpPr txBox="1"/>
      </xdr:nvSpPr>
      <xdr:spPr>
        <a:xfrm>
          <a:off x="16370300" y="971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122041</xdr:rowOff>
    </xdr:from>
    <xdr:to>
      <xdr:col>81</xdr:col>
      <xdr:colOff>101600</xdr:colOff>
      <xdr:row>58</xdr:row>
      <xdr:rowOff>52191</xdr:rowOff>
    </xdr:to>
    <xdr:sp macro="" textlink="">
      <xdr:nvSpPr>
        <xdr:cNvPr id="594" name="楕円 593"/>
        <xdr:cNvSpPr/>
      </xdr:nvSpPr>
      <xdr:spPr>
        <a:xfrm>
          <a:off x="15430500" y="989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43318</xdr:rowOff>
    </xdr:from>
    <xdr:ext cx="534377" cy="259045"/>
    <xdr:sp macro="" textlink="">
      <xdr:nvSpPr>
        <xdr:cNvPr id="595" name="テキスト ボックス 594"/>
        <xdr:cNvSpPr txBox="1"/>
      </xdr:nvSpPr>
      <xdr:spPr>
        <a:xfrm>
          <a:off x="15214111" y="998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154019</xdr:rowOff>
    </xdr:from>
    <xdr:to>
      <xdr:col>76</xdr:col>
      <xdr:colOff>165100</xdr:colOff>
      <xdr:row>58</xdr:row>
      <xdr:rowOff>84169</xdr:rowOff>
    </xdr:to>
    <xdr:sp macro="" textlink="">
      <xdr:nvSpPr>
        <xdr:cNvPr id="596" name="楕円 595"/>
        <xdr:cNvSpPr/>
      </xdr:nvSpPr>
      <xdr:spPr>
        <a:xfrm>
          <a:off x="14541500" y="992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75296</xdr:rowOff>
    </xdr:from>
    <xdr:ext cx="534377" cy="259045"/>
    <xdr:sp macro="" textlink="">
      <xdr:nvSpPr>
        <xdr:cNvPr id="597" name="テキスト ボックス 596"/>
        <xdr:cNvSpPr txBox="1"/>
      </xdr:nvSpPr>
      <xdr:spPr>
        <a:xfrm>
          <a:off x="14325111" y="1001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148258</xdr:rowOff>
    </xdr:from>
    <xdr:to>
      <xdr:col>72</xdr:col>
      <xdr:colOff>38100</xdr:colOff>
      <xdr:row>58</xdr:row>
      <xdr:rowOff>78408</xdr:rowOff>
    </xdr:to>
    <xdr:sp macro="" textlink="">
      <xdr:nvSpPr>
        <xdr:cNvPr id="598" name="楕円 597"/>
        <xdr:cNvSpPr/>
      </xdr:nvSpPr>
      <xdr:spPr>
        <a:xfrm>
          <a:off x="13652500" y="992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69535</xdr:rowOff>
    </xdr:from>
    <xdr:ext cx="534377" cy="259045"/>
    <xdr:sp macro="" textlink="">
      <xdr:nvSpPr>
        <xdr:cNvPr id="599" name="テキスト ボックス 598"/>
        <xdr:cNvSpPr txBox="1"/>
      </xdr:nvSpPr>
      <xdr:spPr>
        <a:xfrm>
          <a:off x="13436111" y="10013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165122</xdr:rowOff>
    </xdr:from>
    <xdr:to>
      <xdr:col>67</xdr:col>
      <xdr:colOff>101600</xdr:colOff>
      <xdr:row>58</xdr:row>
      <xdr:rowOff>95272</xdr:rowOff>
    </xdr:to>
    <xdr:sp macro="" textlink="">
      <xdr:nvSpPr>
        <xdr:cNvPr id="600" name="楕円 599"/>
        <xdr:cNvSpPr/>
      </xdr:nvSpPr>
      <xdr:spPr>
        <a:xfrm>
          <a:off x="12763500" y="993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86399</xdr:rowOff>
    </xdr:from>
    <xdr:ext cx="534377" cy="259045"/>
    <xdr:sp macro="" textlink="">
      <xdr:nvSpPr>
        <xdr:cNvPr id="601" name="テキスト ボックス 600"/>
        <xdr:cNvSpPr txBox="1"/>
      </xdr:nvSpPr>
      <xdr:spPr>
        <a:xfrm>
          <a:off x="12547111" y="1003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5" name="テキスト ボックス 614"/>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7" name="テキスト ボックス 616"/>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9" name="テキスト ボックス 618"/>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48567</xdr:rowOff>
    </xdr:from>
    <xdr:to>
      <xdr:col>85</xdr:col>
      <xdr:colOff>126364</xdr:colOff>
      <xdr:row>79</xdr:row>
      <xdr:rowOff>98879</xdr:rowOff>
    </xdr:to>
    <xdr:cxnSp macro="">
      <xdr:nvCxnSpPr>
        <xdr:cNvPr id="627" name="直線コネクタ 626"/>
        <xdr:cNvCxnSpPr/>
      </xdr:nvCxnSpPr>
      <xdr:spPr>
        <a:xfrm flipV="1">
          <a:off x="16317595" y="12221517"/>
          <a:ext cx="1269" cy="142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8"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9" name="直線コネクタ 62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166694</xdr:rowOff>
    </xdr:from>
    <xdr:ext cx="599010" cy="259045"/>
    <xdr:sp macro="" textlink="">
      <xdr:nvSpPr>
        <xdr:cNvPr id="630" name="災害復旧費最大値テキスト"/>
        <xdr:cNvSpPr txBox="1"/>
      </xdr:nvSpPr>
      <xdr:spPr>
        <a:xfrm>
          <a:off x="16370300" y="11996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435,406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48567</xdr:rowOff>
    </xdr:from>
    <xdr:to>
      <xdr:col>86</xdr:col>
      <xdr:colOff>25400</xdr:colOff>
      <xdr:row>71</xdr:row>
      <xdr:rowOff>48567</xdr:rowOff>
    </xdr:to>
    <xdr:cxnSp macro="">
      <xdr:nvCxnSpPr>
        <xdr:cNvPr id="631" name="直線コネクタ 630"/>
        <xdr:cNvCxnSpPr/>
      </xdr:nvCxnSpPr>
      <xdr:spPr>
        <a:xfrm>
          <a:off x="16230600" y="122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65548</xdr:rowOff>
    </xdr:from>
    <xdr:to>
      <xdr:col>85</xdr:col>
      <xdr:colOff>127000</xdr:colOff>
      <xdr:row>79</xdr:row>
      <xdr:rowOff>78977</xdr:rowOff>
    </xdr:to>
    <xdr:cxnSp macro="">
      <xdr:nvCxnSpPr>
        <xdr:cNvPr id="632" name="直線コネクタ 631"/>
        <xdr:cNvCxnSpPr/>
      </xdr:nvCxnSpPr>
      <xdr:spPr>
        <a:xfrm>
          <a:off x="15481300" y="13610098"/>
          <a:ext cx="838200" cy="1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17098</xdr:rowOff>
    </xdr:from>
    <xdr:ext cx="534377" cy="259045"/>
    <xdr:sp macro="" textlink="">
      <xdr:nvSpPr>
        <xdr:cNvPr id="633" name="災害復旧費平均値テキスト"/>
        <xdr:cNvSpPr txBox="1"/>
      </xdr:nvSpPr>
      <xdr:spPr>
        <a:xfrm>
          <a:off x="16370300" y="13390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165671</xdr:rowOff>
    </xdr:from>
    <xdr:to>
      <xdr:col>85</xdr:col>
      <xdr:colOff>177800</xdr:colOff>
      <xdr:row>79</xdr:row>
      <xdr:rowOff>95821</xdr:rowOff>
    </xdr:to>
    <xdr:sp macro="" textlink="">
      <xdr:nvSpPr>
        <xdr:cNvPr id="634" name="フローチャート: 判断 633"/>
        <xdr:cNvSpPr/>
      </xdr:nvSpPr>
      <xdr:spPr>
        <a:xfrm>
          <a:off x="16268700" y="1353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65548</xdr:rowOff>
    </xdr:from>
    <xdr:to>
      <xdr:col>81</xdr:col>
      <xdr:colOff>50800</xdr:colOff>
      <xdr:row>79</xdr:row>
      <xdr:rowOff>73510</xdr:rowOff>
    </xdr:to>
    <xdr:cxnSp macro="">
      <xdr:nvCxnSpPr>
        <xdr:cNvPr id="635" name="直線コネクタ 634"/>
        <xdr:cNvCxnSpPr/>
      </xdr:nvCxnSpPr>
      <xdr:spPr>
        <a:xfrm flipV="1">
          <a:off x="14592300" y="13610098"/>
          <a:ext cx="889000" cy="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167577</xdr:rowOff>
    </xdr:from>
    <xdr:to>
      <xdr:col>81</xdr:col>
      <xdr:colOff>101600</xdr:colOff>
      <xdr:row>79</xdr:row>
      <xdr:rowOff>97727</xdr:rowOff>
    </xdr:to>
    <xdr:sp macro="" textlink="">
      <xdr:nvSpPr>
        <xdr:cNvPr id="636" name="フローチャート: 判断 635"/>
        <xdr:cNvSpPr/>
      </xdr:nvSpPr>
      <xdr:spPr>
        <a:xfrm>
          <a:off x="15430500" y="1354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114254</xdr:rowOff>
    </xdr:from>
    <xdr:ext cx="534377" cy="259045"/>
    <xdr:sp macro="" textlink="">
      <xdr:nvSpPr>
        <xdr:cNvPr id="637" name="テキスト ボックス 636"/>
        <xdr:cNvSpPr txBox="1"/>
      </xdr:nvSpPr>
      <xdr:spPr>
        <a:xfrm>
          <a:off x="15214111" y="1331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73510</xdr:rowOff>
    </xdr:from>
    <xdr:to>
      <xdr:col>76</xdr:col>
      <xdr:colOff>114300</xdr:colOff>
      <xdr:row>79</xdr:row>
      <xdr:rowOff>90812</xdr:rowOff>
    </xdr:to>
    <xdr:cxnSp macro="">
      <xdr:nvCxnSpPr>
        <xdr:cNvPr id="638" name="直線コネクタ 637"/>
        <xdr:cNvCxnSpPr/>
      </xdr:nvCxnSpPr>
      <xdr:spPr>
        <a:xfrm flipV="1">
          <a:off x="13703300" y="13618060"/>
          <a:ext cx="889000" cy="1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168032</xdr:rowOff>
    </xdr:from>
    <xdr:to>
      <xdr:col>76</xdr:col>
      <xdr:colOff>165100</xdr:colOff>
      <xdr:row>79</xdr:row>
      <xdr:rowOff>98182</xdr:rowOff>
    </xdr:to>
    <xdr:sp macro="" textlink="">
      <xdr:nvSpPr>
        <xdr:cNvPr id="639" name="フローチャート: 判断 638"/>
        <xdr:cNvSpPr/>
      </xdr:nvSpPr>
      <xdr:spPr>
        <a:xfrm>
          <a:off x="14541500" y="1354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114709</xdr:rowOff>
    </xdr:from>
    <xdr:ext cx="534377" cy="259045"/>
    <xdr:sp macro="" textlink="">
      <xdr:nvSpPr>
        <xdr:cNvPr id="640" name="テキスト ボックス 639"/>
        <xdr:cNvSpPr txBox="1"/>
      </xdr:nvSpPr>
      <xdr:spPr>
        <a:xfrm>
          <a:off x="14325111" y="1331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90812</xdr:rowOff>
    </xdr:from>
    <xdr:to>
      <xdr:col>71</xdr:col>
      <xdr:colOff>177800</xdr:colOff>
      <xdr:row>79</xdr:row>
      <xdr:rowOff>91053</xdr:rowOff>
    </xdr:to>
    <xdr:cxnSp macro="">
      <xdr:nvCxnSpPr>
        <xdr:cNvPr id="641" name="直線コネクタ 640"/>
        <xdr:cNvCxnSpPr/>
      </xdr:nvCxnSpPr>
      <xdr:spPr>
        <a:xfrm flipV="1">
          <a:off x="12814300" y="13635362"/>
          <a:ext cx="889000" cy="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6817</xdr:rowOff>
    </xdr:from>
    <xdr:to>
      <xdr:col>72</xdr:col>
      <xdr:colOff>38100</xdr:colOff>
      <xdr:row>79</xdr:row>
      <xdr:rowOff>108417</xdr:rowOff>
    </xdr:to>
    <xdr:sp macro="" textlink="">
      <xdr:nvSpPr>
        <xdr:cNvPr id="642" name="フローチャート: 判断 641"/>
        <xdr:cNvSpPr/>
      </xdr:nvSpPr>
      <xdr:spPr>
        <a:xfrm>
          <a:off x="13652500" y="1355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124944</xdr:rowOff>
    </xdr:from>
    <xdr:ext cx="534377" cy="259045"/>
    <xdr:sp macro="" textlink="">
      <xdr:nvSpPr>
        <xdr:cNvPr id="643" name="テキスト ボックス 642"/>
        <xdr:cNvSpPr txBox="1"/>
      </xdr:nvSpPr>
      <xdr:spPr>
        <a:xfrm>
          <a:off x="13436111" y="1332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12658</xdr:rowOff>
    </xdr:from>
    <xdr:to>
      <xdr:col>67</xdr:col>
      <xdr:colOff>101600</xdr:colOff>
      <xdr:row>79</xdr:row>
      <xdr:rowOff>114258</xdr:rowOff>
    </xdr:to>
    <xdr:sp macro="" textlink="">
      <xdr:nvSpPr>
        <xdr:cNvPr id="644" name="フローチャート: 判断 643"/>
        <xdr:cNvSpPr/>
      </xdr:nvSpPr>
      <xdr:spPr>
        <a:xfrm>
          <a:off x="12763500" y="1355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130785</xdr:rowOff>
    </xdr:from>
    <xdr:ext cx="534377" cy="259045"/>
    <xdr:sp macro="" textlink="">
      <xdr:nvSpPr>
        <xdr:cNvPr id="645" name="テキスト ボックス 644"/>
        <xdr:cNvSpPr txBox="1"/>
      </xdr:nvSpPr>
      <xdr:spPr>
        <a:xfrm>
          <a:off x="12547111" y="1333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28177</xdr:rowOff>
    </xdr:from>
    <xdr:to>
      <xdr:col>85</xdr:col>
      <xdr:colOff>177800</xdr:colOff>
      <xdr:row>79</xdr:row>
      <xdr:rowOff>129777</xdr:rowOff>
    </xdr:to>
    <xdr:sp macro="" textlink="">
      <xdr:nvSpPr>
        <xdr:cNvPr id="651" name="楕円 650"/>
        <xdr:cNvSpPr/>
      </xdr:nvSpPr>
      <xdr:spPr>
        <a:xfrm>
          <a:off x="16268700" y="1357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144097</xdr:rowOff>
    </xdr:from>
    <xdr:ext cx="469744" cy="259045"/>
    <xdr:sp macro="" textlink="">
      <xdr:nvSpPr>
        <xdr:cNvPr id="652" name="災害復旧費該当値テキスト"/>
        <xdr:cNvSpPr txBox="1"/>
      </xdr:nvSpPr>
      <xdr:spPr>
        <a:xfrm>
          <a:off x="16370300" y="1351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14748</xdr:rowOff>
    </xdr:from>
    <xdr:to>
      <xdr:col>81</xdr:col>
      <xdr:colOff>101600</xdr:colOff>
      <xdr:row>79</xdr:row>
      <xdr:rowOff>116348</xdr:rowOff>
    </xdr:to>
    <xdr:sp macro="" textlink="">
      <xdr:nvSpPr>
        <xdr:cNvPr id="653" name="楕円 652"/>
        <xdr:cNvSpPr/>
      </xdr:nvSpPr>
      <xdr:spPr>
        <a:xfrm>
          <a:off x="15430500" y="1355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107475</xdr:rowOff>
    </xdr:from>
    <xdr:ext cx="534377" cy="259045"/>
    <xdr:sp macro="" textlink="">
      <xdr:nvSpPr>
        <xdr:cNvPr id="654" name="テキスト ボックス 653"/>
        <xdr:cNvSpPr txBox="1"/>
      </xdr:nvSpPr>
      <xdr:spPr>
        <a:xfrm>
          <a:off x="15214111" y="1365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22710</xdr:rowOff>
    </xdr:from>
    <xdr:to>
      <xdr:col>76</xdr:col>
      <xdr:colOff>165100</xdr:colOff>
      <xdr:row>79</xdr:row>
      <xdr:rowOff>124310</xdr:rowOff>
    </xdr:to>
    <xdr:sp macro="" textlink="">
      <xdr:nvSpPr>
        <xdr:cNvPr id="655" name="楕円 654"/>
        <xdr:cNvSpPr/>
      </xdr:nvSpPr>
      <xdr:spPr>
        <a:xfrm>
          <a:off x="14541500" y="1356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115437</xdr:rowOff>
    </xdr:from>
    <xdr:ext cx="469744" cy="259045"/>
    <xdr:sp macro="" textlink="">
      <xdr:nvSpPr>
        <xdr:cNvPr id="656" name="テキスト ボックス 655"/>
        <xdr:cNvSpPr txBox="1"/>
      </xdr:nvSpPr>
      <xdr:spPr>
        <a:xfrm>
          <a:off x="14357428" y="1365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40012</xdr:rowOff>
    </xdr:from>
    <xdr:to>
      <xdr:col>72</xdr:col>
      <xdr:colOff>38100</xdr:colOff>
      <xdr:row>79</xdr:row>
      <xdr:rowOff>141612</xdr:rowOff>
    </xdr:to>
    <xdr:sp macro="" textlink="">
      <xdr:nvSpPr>
        <xdr:cNvPr id="657" name="楕円 656"/>
        <xdr:cNvSpPr/>
      </xdr:nvSpPr>
      <xdr:spPr>
        <a:xfrm>
          <a:off x="13652500" y="1358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132739</xdr:rowOff>
    </xdr:from>
    <xdr:ext cx="469744" cy="259045"/>
    <xdr:sp macro="" textlink="">
      <xdr:nvSpPr>
        <xdr:cNvPr id="658" name="テキスト ボックス 657"/>
        <xdr:cNvSpPr txBox="1"/>
      </xdr:nvSpPr>
      <xdr:spPr>
        <a:xfrm>
          <a:off x="13468428" y="13677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40253</xdr:rowOff>
    </xdr:from>
    <xdr:to>
      <xdr:col>67</xdr:col>
      <xdr:colOff>101600</xdr:colOff>
      <xdr:row>79</xdr:row>
      <xdr:rowOff>141853</xdr:rowOff>
    </xdr:to>
    <xdr:sp macro="" textlink="">
      <xdr:nvSpPr>
        <xdr:cNvPr id="659" name="楕円 658"/>
        <xdr:cNvSpPr/>
      </xdr:nvSpPr>
      <xdr:spPr>
        <a:xfrm>
          <a:off x="12763500" y="1358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132980</xdr:rowOff>
    </xdr:from>
    <xdr:ext cx="469744" cy="259045"/>
    <xdr:sp macro="" textlink="">
      <xdr:nvSpPr>
        <xdr:cNvPr id="660" name="テキスト ボックス 659"/>
        <xdr:cNvSpPr txBox="1"/>
      </xdr:nvSpPr>
      <xdr:spPr>
        <a:xfrm>
          <a:off x="12579428" y="13677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9773</xdr:rowOff>
    </xdr:from>
    <xdr:to>
      <xdr:col>85</xdr:col>
      <xdr:colOff>126364</xdr:colOff>
      <xdr:row>98</xdr:row>
      <xdr:rowOff>139700</xdr:rowOff>
    </xdr:to>
    <xdr:cxnSp macro="">
      <xdr:nvCxnSpPr>
        <xdr:cNvPr id="682" name="直線コネクタ 681"/>
        <xdr:cNvCxnSpPr/>
      </xdr:nvCxnSpPr>
      <xdr:spPr>
        <a:xfrm flipV="1">
          <a:off x="16317595" y="15783173"/>
          <a:ext cx="1269" cy="1158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83" name="公債費最小値テキスト"/>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84" name="直線コネクタ 683"/>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127900</xdr:rowOff>
    </xdr:from>
    <xdr:ext cx="599010" cy="259045"/>
    <xdr:sp macro="" textlink="">
      <xdr:nvSpPr>
        <xdr:cNvPr id="685" name="公債費最大値テキスト"/>
        <xdr:cNvSpPr txBox="1"/>
      </xdr:nvSpPr>
      <xdr:spPr>
        <a:xfrm>
          <a:off x="16370300" y="1555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253,418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9773</xdr:rowOff>
    </xdr:from>
    <xdr:to>
      <xdr:col>86</xdr:col>
      <xdr:colOff>25400</xdr:colOff>
      <xdr:row>92</xdr:row>
      <xdr:rowOff>9773</xdr:rowOff>
    </xdr:to>
    <xdr:cxnSp macro="">
      <xdr:nvCxnSpPr>
        <xdr:cNvPr id="686" name="直線コネクタ 685"/>
        <xdr:cNvCxnSpPr/>
      </xdr:nvCxnSpPr>
      <xdr:spPr>
        <a:xfrm>
          <a:off x="16230600" y="1578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30045</xdr:rowOff>
    </xdr:from>
    <xdr:to>
      <xdr:col>85</xdr:col>
      <xdr:colOff>127000</xdr:colOff>
      <xdr:row>97</xdr:row>
      <xdr:rowOff>62419</xdr:rowOff>
    </xdr:to>
    <xdr:cxnSp macro="">
      <xdr:nvCxnSpPr>
        <xdr:cNvPr id="687" name="直線コネクタ 686"/>
        <xdr:cNvCxnSpPr/>
      </xdr:nvCxnSpPr>
      <xdr:spPr>
        <a:xfrm flipV="1">
          <a:off x="15481300" y="16660695"/>
          <a:ext cx="838200" cy="3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116468</xdr:rowOff>
    </xdr:from>
    <xdr:ext cx="599010" cy="259045"/>
    <xdr:sp macro="" textlink="">
      <xdr:nvSpPr>
        <xdr:cNvPr id="688" name="公債費平均値テキスト"/>
        <xdr:cNvSpPr txBox="1"/>
      </xdr:nvSpPr>
      <xdr:spPr>
        <a:xfrm>
          <a:off x="16370300" y="162327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93591</xdr:rowOff>
    </xdr:from>
    <xdr:to>
      <xdr:col>85</xdr:col>
      <xdr:colOff>177800</xdr:colOff>
      <xdr:row>96</xdr:row>
      <xdr:rowOff>23741</xdr:rowOff>
    </xdr:to>
    <xdr:sp macro="" textlink="">
      <xdr:nvSpPr>
        <xdr:cNvPr id="689" name="フローチャート: 判断 688"/>
        <xdr:cNvSpPr/>
      </xdr:nvSpPr>
      <xdr:spPr>
        <a:xfrm>
          <a:off x="16268700" y="163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62419</xdr:rowOff>
    </xdr:from>
    <xdr:to>
      <xdr:col>81</xdr:col>
      <xdr:colOff>50800</xdr:colOff>
      <xdr:row>97</xdr:row>
      <xdr:rowOff>91105</xdr:rowOff>
    </xdr:to>
    <xdr:cxnSp macro="">
      <xdr:nvCxnSpPr>
        <xdr:cNvPr id="690" name="直線コネクタ 689"/>
        <xdr:cNvCxnSpPr/>
      </xdr:nvCxnSpPr>
      <xdr:spPr>
        <a:xfrm flipV="1">
          <a:off x="14592300" y="16693069"/>
          <a:ext cx="889000" cy="2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86623</xdr:rowOff>
    </xdr:from>
    <xdr:to>
      <xdr:col>81</xdr:col>
      <xdr:colOff>101600</xdr:colOff>
      <xdr:row>96</xdr:row>
      <xdr:rowOff>16773</xdr:rowOff>
    </xdr:to>
    <xdr:sp macro="" textlink="">
      <xdr:nvSpPr>
        <xdr:cNvPr id="691" name="フローチャート: 判断 690"/>
        <xdr:cNvSpPr/>
      </xdr:nvSpPr>
      <xdr:spPr>
        <a:xfrm>
          <a:off x="154305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33300</xdr:rowOff>
    </xdr:from>
    <xdr:ext cx="599010" cy="259045"/>
    <xdr:sp macro="" textlink="">
      <xdr:nvSpPr>
        <xdr:cNvPr id="692" name="テキスト ボックス 691"/>
        <xdr:cNvSpPr txBox="1"/>
      </xdr:nvSpPr>
      <xdr:spPr>
        <a:xfrm>
          <a:off x="15181795" y="16149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88247</xdr:rowOff>
    </xdr:from>
    <xdr:to>
      <xdr:col>76</xdr:col>
      <xdr:colOff>114300</xdr:colOff>
      <xdr:row>97</xdr:row>
      <xdr:rowOff>91105</xdr:rowOff>
    </xdr:to>
    <xdr:cxnSp macro="">
      <xdr:nvCxnSpPr>
        <xdr:cNvPr id="693" name="直線コネクタ 692"/>
        <xdr:cNvCxnSpPr/>
      </xdr:nvCxnSpPr>
      <xdr:spPr>
        <a:xfrm>
          <a:off x="13703300" y="16718897"/>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105130</xdr:rowOff>
    </xdr:from>
    <xdr:to>
      <xdr:col>76</xdr:col>
      <xdr:colOff>165100</xdr:colOff>
      <xdr:row>96</xdr:row>
      <xdr:rowOff>35280</xdr:rowOff>
    </xdr:to>
    <xdr:sp macro="" textlink="">
      <xdr:nvSpPr>
        <xdr:cNvPr id="694" name="フローチャート: 判断 693"/>
        <xdr:cNvSpPr/>
      </xdr:nvSpPr>
      <xdr:spPr>
        <a:xfrm>
          <a:off x="14541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51807</xdr:rowOff>
    </xdr:from>
    <xdr:ext cx="599010" cy="259045"/>
    <xdr:sp macro="" textlink="">
      <xdr:nvSpPr>
        <xdr:cNvPr id="695" name="テキスト ボックス 694"/>
        <xdr:cNvSpPr txBox="1"/>
      </xdr:nvSpPr>
      <xdr:spPr>
        <a:xfrm>
          <a:off x="14292795" y="1616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83369</xdr:rowOff>
    </xdr:from>
    <xdr:to>
      <xdr:col>71</xdr:col>
      <xdr:colOff>177800</xdr:colOff>
      <xdr:row>97</xdr:row>
      <xdr:rowOff>88247</xdr:rowOff>
    </xdr:to>
    <xdr:cxnSp macro="">
      <xdr:nvCxnSpPr>
        <xdr:cNvPr id="696" name="直線コネクタ 695"/>
        <xdr:cNvCxnSpPr/>
      </xdr:nvCxnSpPr>
      <xdr:spPr>
        <a:xfrm>
          <a:off x="12814300" y="16714019"/>
          <a:ext cx="889000" cy="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125244</xdr:rowOff>
    </xdr:from>
    <xdr:to>
      <xdr:col>72</xdr:col>
      <xdr:colOff>38100</xdr:colOff>
      <xdr:row>96</xdr:row>
      <xdr:rowOff>55394</xdr:rowOff>
    </xdr:to>
    <xdr:sp macro="" textlink="">
      <xdr:nvSpPr>
        <xdr:cNvPr id="697" name="フローチャート: 判断 696"/>
        <xdr:cNvSpPr/>
      </xdr:nvSpPr>
      <xdr:spPr>
        <a:xfrm>
          <a:off x="13652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71921</xdr:rowOff>
    </xdr:from>
    <xdr:ext cx="599010" cy="259045"/>
    <xdr:sp macro="" textlink="">
      <xdr:nvSpPr>
        <xdr:cNvPr id="698" name="テキスト ボックス 697"/>
        <xdr:cNvSpPr txBox="1"/>
      </xdr:nvSpPr>
      <xdr:spPr>
        <a:xfrm>
          <a:off x="13403795" y="16188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122307</xdr:rowOff>
    </xdr:from>
    <xdr:to>
      <xdr:col>67</xdr:col>
      <xdr:colOff>101600</xdr:colOff>
      <xdr:row>96</xdr:row>
      <xdr:rowOff>52457</xdr:rowOff>
    </xdr:to>
    <xdr:sp macro="" textlink="">
      <xdr:nvSpPr>
        <xdr:cNvPr id="699" name="フローチャート: 判断 698"/>
        <xdr:cNvSpPr/>
      </xdr:nvSpPr>
      <xdr:spPr>
        <a:xfrm>
          <a:off x="12763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68984</xdr:rowOff>
    </xdr:from>
    <xdr:ext cx="599010" cy="259045"/>
    <xdr:sp macro="" textlink="">
      <xdr:nvSpPr>
        <xdr:cNvPr id="700" name="テキスト ボックス 699"/>
        <xdr:cNvSpPr txBox="1"/>
      </xdr:nvSpPr>
      <xdr:spPr>
        <a:xfrm>
          <a:off x="12514795" y="1618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150695</xdr:rowOff>
    </xdr:from>
    <xdr:to>
      <xdr:col>85</xdr:col>
      <xdr:colOff>177800</xdr:colOff>
      <xdr:row>97</xdr:row>
      <xdr:rowOff>80845</xdr:rowOff>
    </xdr:to>
    <xdr:sp macro="" textlink="">
      <xdr:nvSpPr>
        <xdr:cNvPr id="706" name="楕円 705"/>
        <xdr:cNvSpPr/>
      </xdr:nvSpPr>
      <xdr:spPr>
        <a:xfrm>
          <a:off x="16268700" y="1660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129122</xdr:rowOff>
    </xdr:from>
    <xdr:ext cx="534377" cy="259045"/>
    <xdr:sp macro="" textlink="">
      <xdr:nvSpPr>
        <xdr:cNvPr id="707" name="公債費該当値テキスト"/>
        <xdr:cNvSpPr txBox="1"/>
      </xdr:nvSpPr>
      <xdr:spPr>
        <a:xfrm>
          <a:off x="16370300" y="1658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11619</xdr:rowOff>
    </xdr:from>
    <xdr:to>
      <xdr:col>81</xdr:col>
      <xdr:colOff>101600</xdr:colOff>
      <xdr:row>97</xdr:row>
      <xdr:rowOff>113219</xdr:rowOff>
    </xdr:to>
    <xdr:sp macro="" textlink="">
      <xdr:nvSpPr>
        <xdr:cNvPr id="708" name="楕円 707"/>
        <xdr:cNvSpPr/>
      </xdr:nvSpPr>
      <xdr:spPr>
        <a:xfrm>
          <a:off x="15430500" y="1664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104346</xdr:rowOff>
    </xdr:from>
    <xdr:ext cx="534377" cy="259045"/>
    <xdr:sp macro="" textlink="">
      <xdr:nvSpPr>
        <xdr:cNvPr id="709" name="テキスト ボックス 708"/>
        <xdr:cNvSpPr txBox="1"/>
      </xdr:nvSpPr>
      <xdr:spPr>
        <a:xfrm>
          <a:off x="15214111" y="1673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40305</xdr:rowOff>
    </xdr:from>
    <xdr:to>
      <xdr:col>76</xdr:col>
      <xdr:colOff>165100</xdr:colOff>
      <xdr:row>97</xdr:row>
      <xdr:rowOff>141905</xdr:rowOff>
    </xdr:to>
    <xdr:sp macro="" textlink="">
      <xdr:nvSpPr>
        <xdr:cNvPr id="710" name="楕円 709"/>
        <xdr:cNvSpPr/>
      </xdr:nvSpPr>
      <xdr:spPr>
        <a:xfrm>
          <a:off x="14541500" y="166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133032</xdr:rowOff>
    </xdr:from>
    <xdr:ext cx="534377" cy="259045"/>
    <xdr:sp macro="" textlink="">
      <xdr:nvSpPr>
        <xdr:cNvPr id="711" name="テキスト ボックス 710"/>
        <xdr:cNvSpPr txBox="1"/>
      </xdr:nvSpPr>
      <xdr:spPr>
        <a:xfrm>
          <a:off x="14325111" y="1676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37447</xdr:rowOff>
    </xdr:from>
    <xdr:to>
      <xdr:col>72</xdr:col>
      <xdr:colOff>38100</xdr:colOff>
      <xdr:row>97</xdr:row>
      <xdr:rowOff>139047</xdr:rowOff>
    </xdr:to>
    <xdr:sp macro="" textlink="">
      <xdr:nvSpPr>
        <xdr:cNvPr id="712" name="楕円 711"/>
        <xdr:cNvSpPr/>
      </xdr:nvSpPr>
      <xdr:spPr>
        <a:xfrm>
          <a:off x="13652500" y="1666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130174</xdr:rowOff>
    </xdr:from>
    <xdr:ext cx="534377" cy="259045"/>
    <xdr:sp macro="" textlink="">
      <xdr:nvSpPr>
        <xdr:cNvPr id="713" name="テキスト ボックス 712"/>
        <xdr:cNvSpPr txBox="1"/>
      </xdr:nvSpPr>
      <xdr:spPr>
        <a:xfrm>
          <a:off x="13436111" y="1676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32569</xdr:rowOff>
    </xdr:from>
    <xdr:to>
      <xdr:col>67</xdr:col>
      <xdr:colOff>101600</xdr:colOff>
      <xdr:row>97</xdr:row>
      <xdr:rowOff>134169</xdr:rowOff>
    </xdr:to>
    <xdr:sp macro="" textlink="">
      <xdr:nvSpPr>
        <xdr:cNvPr id="714" name="楕円 713"/>
        <xdr:cNvSpPr/>
      </xdr:nvSpPr>
      <xdr:spPr>
        <a:xfrm>
          <a:off x="12763500" y="1666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125296</xdr:rowOff>
    </xdr:from>
    <xdr:ext cx="534377" cy="259045"/>
    <xdr:sp macro="" textlink="">
      <xdr:nvSpPr>
        <xdr:cNvPr id="715" name="テキスト ボックス 714"/>
        <xdr:cNvSpPr txBox="1"/>
      </xdr:nvSpPr>
      <xdr:spPr>
        <a:xfrm>
          <a:off x="12547111" y="1675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37" name="直線コネクタ 736"/>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2623</xdr:rowOff>
    </xdr:from>
    <xdr:ext cx="249299" cy="259045"/>
    <xdr:sp macro="" textlink="">
      <xdr:nvSpPr>
        <xdr:cNvPr id="738" name="諸支出金最小値テキスト"/>
        <xdr:cNvSpPr txBox="1"/>
      </xdr:nvSpPr>
      <xdr:spPr>
        <a:xfrm>
          <a:off x="22212300" y="66891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534377" cy="259045"/>
    <xdr:sp macro="" textlink="">
      <xdr:nvSpPr>
        <xdr:cNvPr id="740" name="諸支出金最大値テキスト"/>
        <xdr:cNvSpPr txBox="1"/>
      </xdr:nvSpPr>
      <xdr:spPr>
        <a:xfrm>
          <a:off x="22212300" y="494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65,110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1" name="直線コネクタ 740"/>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91523</xdr:rowOff>
    </xdr:from>
    <xdr:ext cx="378565" cy="259045"/>
    <xdr:sp macro="" textlink="">
      <xdr:nvSpPr>
        <xdr:cNvPr id="743" name="諸支出金平均値テキスト"/>
        <xdr:cNvSpPr txBox="1"/>
      </xdr:nvSpPr>
      <xdr:spPr>
        <a:xfrm>
          <a:off x="22212300" y="64351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68646</xdr:rowOff>
    </xdr:from>
    <xdr:to>
      <xdr:col>116</xdr:col>
      <xdr:colOff>114300</xdr:colOff>
      <xdr:row>38</xdr:row>
      <xdr:rowOff>170246</xdr:rowOff>
    </xdr:to>
    <xdr:sp macro="" textlink="">
      <xdr:nvSpPr>
        <xdr:cNvPr id="744" name="フローチャート: 判断 743"/>
        <xdr:cNvSpPr/>
      </xdr:nvSpPr>
      <xdr:spPr>
        <a:xfrm>
          <a:off x="22110700" y="65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83093</xdr:rowOff>
    </xdr:from>
    <xdr:to>
      <xdr:col>112</xdr:col>
      <xdr:colOff>38100</xdr:colOff>
      <xdr:row>39</xdr:row>
      <xdr:rowOff>13243</xdr:rowOff>
    </xdr:to>
    <xdr:sp macro="" textlink="">
      <xdr:nvSpPr>
        <xdr:cNvPr id="746" name="フローチャート: 判断 745"/>
        <xdr:cNvSpPr/>
      </xdr:nvSpPr>
      <xdr:spPr>
        <a:xfrm>
          <a:off x="21272500" y="6598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29770</xdr:rowOff>
    </xdr:from>
    <xdr:ext cx="378565" cy="259045"/>
    <xdr:sp macro="" textlink="">
      <xdr:nvSpPr>
        <xdr:cNvPr id="747" name="テキスト ボックス 746"/>
        <xdr:cNvSpPr txBox="1"/>
      </xdr:nvSpPr>
      <xdr:spPr>
        <a:xfrm>
          <a:off x="21134017" y="6373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86294</xdr:rowOff>
    </xdr:from>
    <xdr:to>
      <xdr:col>107</xdr:col>
      <xdr:colOff>101600</xdr:colOff>
      <xdr:row>39</xdr:row>
      <xdr:rowOff>16444</xdr:rowOff>
    </xdr:to>
    <xdr:sp macro="" textlink="">
      <xdr:nvSpPr>
        <xdr:cNvPr id="749" name="フローチャート: 判断 748"/>
        <xdr:cNvSpPr/>
      </xdr:nvSpPr>
      <xdr:spPr>
        <a:xfrm>
          <a:off x="20383500" y="660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32971</xdr:rowOff>
    </xdr:from>
    <xdr:ext cx="378565" cy="259045"/>
    <xdr:sp macro="" textlink="">
      <xdr:nvSpPr>
        <xdr:cNvPr id="750" name="テキスト ボックス 749"/>
        <xdr:cNvSpPr txBox="1"/>
      </xdr:nvSpPr>
      <xdr:spPr>
        <a:xfrm>
          <a:off x="20245017" y="6376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87346</xdr:rowOff>
    </xdr:from>
    <xdr:to>
      <xdr:col>102</xdr:col>
      <xdr:colOff>165100</xdr:colOff>
      <xdr:row>39</xdr:row>
      <xdr:rowOff>17496</xdr:rowOff>
    </xdr:to>
    <xdr:sp macro="" textlink="">
      <xdr:nvSpPr>
        <xdr:cNvPr id="752" name="フローチャート: 判断 751"/>
        <xdr:cNvSpPr/>
      </xdr:nvSpPr>
      <xdr:spPr>
        <a:xfrm>
          <a:off x="19494500" y="660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34022</xdr:rowOff>
    </xdr:from>
    <xdr:ext cx="313932" cy="259045"/>
    <xdr:sp macro="" textlink="">
      <xdr:nvSpPr>
        <xdr:cNvPr id="753" name="テキスト ボックス 752"/>
        <xdr:cNvSpPr txBox="1"/>
      </xdr:nvSpPr>
      <xdr:spPr>
        <a:xfrm>
          <a:off x="19388333" y="63776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87117</xdr:rowOff>
    </xdr:from>
    <xdr:to>
      <xdr:col>98</xdr:col>
      <xdr:colOff>38100</xdr:colOff>
      <xdr:row>39</xdr:row>
      <xdr:rowOff>17267</xdr:rowOff>
    </xdr:to>
    <xdr:sp macro="" textlink="">
      <xdr:nvSpPr>
        <xdr:cNvPr id="754" name="フローチャート: 判断 753"/>
        <xdr:cNvSpPr/>
      </xdr:nvSpPr>
      <xdr:spPr>
        <a:xfrm>
          <a:off x="18605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33794</xdr:rowOff>
    </xdr:from>
    <xdr:ext cx="313932" cy="259045"/>
    <xdr:sp macro="" textlink="">
      <xdr:nvSpPr>
        <xdr:cNvPr id="755" name="テキスト ボックス 754"/>
        <xdr:cNvSpPr txBox="1"/>
      </xdr:nvSpPr>
      <xdr:spPr>
        <a:xfrm>
          <a:off x="18499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47073</xdr:rowOff>
    </xdr:from>
    <xdr:ext cx="249299" cy="259045"/>
    <xdr:sp macro="" textlink="">
      <xdr:nvSpPr>
        <xdr:cNvPr id="762" name="諸支出金該当値テキスト"/>
        <xdr:cNvSpPr txBox="1"/>
      </xdr:nvSpPr>
      <xdr:spPr>
        <a:xfrm>
          <a:off x="22212300" y="65621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商工費が住民一人当たり２３，１５７円となっており、昨年度より比較して１８，２７８円と大きく増加している。これは、地域振興のための観光基本方針に基づき、施設建設や各種補助金など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・公債費が住民一人当たり６１，４８４円となっており、昨年度より７，０８１円増加している。これは、緊急防災・減災事業債の償還金が増加したためである。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三重県御浜町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財政調整基金については、決算剰余金を中心に積み立てるとともに、最低水準の取り崩しに努めている。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令和元年度は、最小限の取り崩しとしたため、実質単年度収支は</a:t>
          </a:r>
          <a:r>
            <a:rPr kumimoji="1" lang="en-US" altLang="ja-JP" sz="1400">
              <a:latin typeface="ＭＳ ゴシック" pitchFamily="49" charset="-128"/>
              <a:ea typeface="ＭＳ ゴシック" pitchFamily="49" charset="-128"/>
            </a:rPr>
            <a:t>6.92</a:t>
          </a:r>
          <a:r>
            <a:rPr kumimoji="1" lang="ja-JP" altLang="en-US" sz="1400">
              <a:latin typeface="ＭＳ ゴシック" pitchFamily="49" charset="-128"/>
              <a:ea typeface="ＭＳ ゴシック" pitchFamily="49" charset="-128"/>
            </a:rPr>
            <a:t>ポイント改善している。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三重県御浜町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全会計を対象とした連結実質赤字比率は、算定されていない。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現時点では各会計とも概ね健全な財政運営が保たれているといえるが、各特別会計において、一般会計繰入金への依存度が高くなっていることから、財源の確保を含め、引き続き、財政運営の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5351589</v>
      </c>
      <c r="BO4" s="431"/>
      <c r="BP4" s="431"/>
      <c r="BQ4" s="431"/>
      <c r="BR4" s="431"/>
      <c r="BS4" s="431"/>
      <c r="BT4" s="431"/>
      <c r="BU4" s="432"/>
      <c r="BV4" s="430">
        <v>5116085</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6.7</v>
      </c>
      <c r="CU4" s="437"/>
      <c r="CV4" s="437"/>
      <c r="CW4" s="437"/>
      <c r="CX4" s="437"/>
      <c r="CY4" s="437"/>
      <c r="CZ4" s="437"/>
      <c r="DA4" s="438"/>
      <c r="DB4" s="436">
        <v>6.6</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5081585</v>
      </c>
      <c r="BO5" s="468"/>
      <c r="BP5" s="468"/>
      <c r="BQ5" s="468"/>
      <c r="BR5" s="468"/>
      <c r="BS5" s="468"/>
      <c r="BT5" s="468"/>
      <c r="BU5" s="469"/>
      <c r="BV5" s="467">
        <v>4749103</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94.2</v>
      </c>
      <c r="CU5" s="465"/>
      <c r="CV5" s="465"/>
      <c r="CW5" s="465"/>
      <c r="CX5" s="465"/>
      <c r="CY5" s="465"/>
      <c r="CZ5" s="465"/>
      <c r="DA5" s="466"/>
      <c r="DB5" s="464">
        <v>93.8</v>
      </c>
      <c r="DC5" s="465"/>
      <c r="DD5" s="465"/>
      <c r="DE5" s="465"/>
      <c r="DF5" s="465"/>
      <c r="DG5" s="465"/>
      <c r="DH5" s="465"/>
      <c r="DI5" s="466"/>
      <c r="DJ5" s="186"/>
      <c r="DK5" s="186"/>
      <c r="DL5" s="186"/>
      <c r="DM5" s="186"/>
      <c r="DN5" s="186"/>
      <c r="DO5" s="186"/>
    </row>
    <row r="6" spans="1:119" ht="18.75" customHeight="1" x14ac:dyDescent="0.15">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94</v>
      </c>
      <c r="AV6" s="500"/>
      <c r="AW6" s="500"/>
      <c r="AX6" s="500"/>
      <c r="AY6" s="501" t="s">
        <v>102</v>
      </c>
      <c r="AZ6" s="502"/>
      <c r="BA6" s="502"/>
      <c r="BB6" s="502"/>
      <c r="BC6" s="502"/>
      <c r="BD6" s="502"/>
      <c r="BE6" s="502"/>
      <c r="BF6" s="502"/>
      <c r="BG6" s="502"/>
      <c r="BH6" s="502"/>
      <c r="BI6" s="502"/>
      <c r="BJ6" s="502"/>
      <c r="BK6" s="502"/>
      <c r="BL6" s="502"/>
      <c r="BM6" s="503"/>
      <c r="BN6" s="467">
        <v>270004</v>
      </c>
      <c r="BO6" s="468"/>
      <c r="BP6" s="468"/>
      <c r="BQ6" s="468"/>
      <c r="BR6" s="468"/>
      <c r="BS6" s="468"/>
      <c r="BT6" s="468"/>
      <c r="BU6" s="469"/>
      <c r="BV6" s="467">
        <v>366982</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97.4</v>
      </c>
      <c r="CU6" s="505"/>
      <c r="CV6" s="505"/>
      <c r="CW6" s="505"/>
      <c r="CX6" s="505"/>
      <c r="CY6" s="505"/>
      <c r="CZ6" s="505"/>
      <c r="DA6" s="506"/>
      <c r="DB6" s="504">
        <v>98</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105</v>
      </c>
      <c r="AV7" s="500"/>
      <c r="AW7" s="500"/>
      <c r="AX7" s="500"/>
      <c r="AY7" s="501" t="s">
        <v>106</v>
      </c>
      <c r="AZ7" s="502"/>
      <c r="BA7" s="502"/>
      <c r="BB7" s="502"/>
      <c r="BC7" s="502"/>
      <c r="BD7" s="502"/>
      <c r="BE7" s="502"/>
      <c r="BF7" s="502"/>
      <c r="BG7" s="502"/>
      <c r="BH7" s="502"/>
      <c r="BI7" s="502"/>
      <c r="BJ7" s="502"/>
      <c r="BK7" s="502"/>
      <c r="BL7" s="502"/>
      <c r="BM7" s="503"/>
      <c r="BN7" s="467">
        <v>57247</v>
      </c>
      <c r="BO7" s="468"/>
      <c r="BP7" s="468"/>
      <c r="BQ7" s="468"/>
      <c r="BR7" s="468"/>
      <c r="BS7" s="468"/>
      <c r="BT7" s="468"/>
      <c r="BU7" s="469"/>
      <c r="BV7" s="467">
        <v>161549</v>
      </c>
      <c r="BW7" s="468"/>
      <c r="BX7" s="468"/>
      <c r="BY7" s="468"/>
      <c r="BZ7" s="468"/>
      <c r="CA7" s="468"/>
      <c r="CB7" s="468"/>
      <c r="CC7" s="469"/>
      <c r="CD7" s="470" t="s">
        <v>107</v>
      </c>
      <c r="CE7" s="471"/>
      <c r="CF7" s="471"/>
      <c r="CG7" s="471"/>
      <c r="CH7" s="471"/>
      <c r="CI7" s="471"/>
      <c r="CJ7" s="471"/>
      <c r="CK7" s="471"/>
      <c r="CL7" s="471"/>
      <c r="CM7" s="471"/>
      <c r="CN7" s="471"/>
      <c r="CO7" s="471"/>
      <c r="CP7" s="471"/>
      <c r="CQ7" s="471"/>
      <c r="CR7" s="471"/>
      <c r="CS7" s="472"/>
      <c r="CT7" s="467">
        <v>3152000</v>
      </c>
      <c r="CU7" s="468"/>
      <c r="CV7" s="468"/>
      <c r="CW7" s="468"/>
      <c r="CX7" s="468"/>
      <c r="CY7" s="468"/>
      <c r="CZ7" s="468"/>
      <c r="DA7" s="469"/>
      <c r="DB7" s="467">
        <v>3131405</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108</v>
      </c>
      <c r="AN8" s="497"/>
      <c r="AO8" s="497"/>
      <c r="AP8" s="497"/>
      <c r="AQ8" s="497"/>
      <c r="AR8" s="497"/>
      <c r="AS8" s="497"/>
      <c r="AT8" s="498"/>
      <c r="AU8" s="499" t="s">
        <v>109</v>
      </c>
      <c r="AV8" s="500"/>
      <c r="AW8" s="500"/>
      <c r="AX8" s="500"/>
      <c r="AY8" s="501" t="s">
        <v>110</v>
      </c>
      <c r="AZ8" s="502"/>
      <c r="BA8" s="502"/>
      <c r="BB8" s="502"/>
      <c r="BC8" s="502"/>
      <c r="BD8" s="502"/>
      <c r="BE8" s="502"/>
      <c r="BF8" s="502"/>
      <c r="BG8" s="502"/>
      <c r="BH8" s="502"/>
      <c r="BI8" s="502"/>
      <c r="BJ8" s="502"/>
      <c r="BK8" s="502"/>
      <c r="BL8" s="502"/>
      <c r="BM8" s="503"/>
      <c r="BN8" s="467">
        <v>212757</v>
      </c>
      <c r="BO8" s="468"/>
      <c r="BP8" s="468"/>
      <c r="BQ8" s="468"/>
      <c r="BR8" s="468"/>
      <c r="BS8" s="468"/>
      <c r="BT8" s="468"/>
      <c r="BU8" s="469"/>
      <c r="BV8" s="467">
        <v>205433</v>
      </c>
      <c r="BW8" s="468"/>
      <c r="BX8" s="468"/>
      <c r="BY8" s="468"/>
      <c r="BZ8" s="468"/>
      <c r="CA8" s="468"/>
      <c r="CB8" s="468"/>
      <c r="CC8" s="469"/>
      <c r="CD8" s="470" t="s">
        <v>111</v>
      </c>
      <c r="CE8" s="471"/>
      <c r="CF8" s="471"/>
      <c r="CG8" s="471"/>
      <c r="CH8" s="471"/>
      <c r="CI8" s="471"/>
      <c r="CJ8" s="471"/>
      <c r="CK8" s="471"/>
      <c r="CL8" s="471"/>
      <c r="CM8" s="471"/>
      <c r="CN8" s="471"/>
      <c r="CO8" s="471"/>
      <c r="CP8" s="471"/>
      <c r="CQ8" s="471"/>
      <c r="CR8" s="471"/>
      <c r="CS8" s="472"/>
      <c r="CT8" s="507">
        <v>0.28999999999999998</v>
      </c>
      <c r="CU8" s="508"/>
      <c r="CV8" s="508"/>
      <c r="CW8" s="508"/>
      <c r="CX8" s="508"/>
      <c r="CY8" s="508"/>
      <c r="CZ8" s="508"/>
      <c r="DA8" s="509"/>
      <c r="DB8" s="507">
        <v>0.28999999999999998</v>
      </c>
      <c r="DC8" s="508"/>
      <c r="DD8" s="508"/>
      <c r="DE8" s="508"/>
      <c r="DF8" s="508"/>
      <c r="DG8" s="508"/>
      <c r="DH8" s="508"/>
      <c r="DI8" s="509"/>
      <c r="DJ8" s="186"/>
      <c r="DK8" s="186"/>
      <c r="DL8" s="186"/>
      <c r="DM8" s="186"/>
      <c r="DN8" s="186"/>
      <c r="DO8" s="186"/>
    </row>
    <row r="9" spans="1:119" ht="18.75" customHeight="1" thickBot="1" x14ac:dyDescent="0.2">
      <c r="A9" s="187"/>
      <c r="B9" s="461" t="s">
        <v>112</v>
      </c>
      <c r="C9" s="462"/>
      <c r="D9" s="462"/>
      <c r="E9" s="462"/>
      <c r="F9" s="462"/>
      <c r="G9" s="462"/>
      <c r="H9" s="462"/>
      <c r="I9" s="462"/>
      <c r="J9" s="462"/>
      <c r="K9" s="510"/>
      <c r="L9" s="511" t="s">
        <v>113</v>
      </c>
      <c r="M9" s="512"/>
      <c r="N9" s="512"/>
      <c r="O9" s="512"/>
      <c r="P9" s="512"/>
      <c r="Q9" s="513"/>
      <c r="R9" s="514">
        <v>8741</v>
      </c>
      <c r="S9" s="515"/>
      <c r="T9" s="515"/>
      <c r="U9" s="515"/>
      <c r="V9" s="516"/>
      <c r="W9" s="424" t="s">
        <v>114</v>
      </c>
      <c r="X9" s="425"/>
      <c r="Y9" s="425"/>
      <c r="Z9" s="425"/>
      <c r="AA9" s="425"/>
      <c r="AB9" s="425"/>
      <c r="AC9" s="425"/>
      <c r="AD9" s="425"/>
      <c r="AE9" s="425"/>
      <c r="AF9" s="425"/>
      <c r="AG9" s="425"/>
      <c r="AH9" s="425"/>
      <c r="AI9" s="425"/>
      <c r="AJ9" s="425"/>
      <c r="AK9" s="425"/>
      <c r="AL9" s="426"/>
      <c r="AM9" s="496" t="s">
        <v>115</v>
      </c>
      <c r="AN9" s="497"/>
      <c r="AO9" s="497"/>
      <c r="AP9" s="497"/>
      <c r="AQ9" s="497"/>
      <c r="AR9" s="497"/>
      <c r="AS9" s="497"/>
      <c r="AT9" s="498"/>
      <c r="AU9" s="499" t="s">
        <v>116</v>
      </c>
      <c r="AV9" s="500"/>
      <c r="AW9" s="500"/>
      <c r="AX9" s="500"/>
      <c r="AY9" s="501" t="s">
        <v>117</v>
      </c>
      <c r="AZ9" s="502"/>
      <c r="BA9" s="502"/>
      <c r="BB9" s="502"/>
      <c r="BC9" s="502"/>
      <c r="BD9" s="502"/>
      <c r="BE9" s="502"/>
      <c r="BF9" s="502"/>
      <c r="BG9" s="502"/>
      <c r="BH9" s="502"/>
      <c r="BI9" s="502"/>
      <c r="BJ9" s="502"/>
      <c r="BK9" s="502"/>
      <c r="BL9" s="502"/>
      <c r="BM9" s="503"/>
      <c r="BN9" s="467">
        <v>7324</v>
      </c>
      <c r="BO9" s="468"/>
      <c r="BP9" s="468"/>
      <c r="BQ9" s="468"/>
      <c r="BR9" s="468"/>
      <c r="BS9" s="468"/>
      <c r="BT9" s="468"/>
      <c r="BU9" s="469"/>
      <c r="BV9" s="467">
        <v>995</v>
      </c>
      <c r="BW9" s="468"/>
      <c r="BX9" s="468"/>
      <c r="BY9" s="468"/>
      <c r="BZ9" s="468"/>
      <c r="CA9" s="468"/>
      <c r="CB9" s="468"/>
      <c r="CC9" s="469"/>
      <c r="CD9" s="470" t="s">
        <v>118</v>
      </c>
      <c r="CE9" s="471"/>
      <c r="CF9" s="471"/>
      <c r="CG9" s="471"/>
      <c r="CH9" s="471"/>
      <c r="CI9" s="471"/>
      <c r="CJ9" s="471"/>
      <c r="CK9" s="471"/>
      <c r="CL9" s="471"/>
      <c r="CM9" s="471"/>
      <c r="CN9" s="471"/>
      <c r="CO9" s="471"/>
      <c r="CP9" s="471"/>
      <c r="CQ9" s="471"/>
      <c r="CR9" s="471"/>
      <c r="CS9" s="472"/>
      <c r="CT9" s="464">
        <v>12.9</v>
      </c>
      <c r="CU9" s="465"/>
      <c r="CV9" s="465"/>
      <c r="CW9" s="465"/>
      <c r="CX9" s="465"/>
      <c r="CY9" s="465"/>
      <c r="CZ9" s="465"/>
      <c r="DA9" s="466"/>
      <c r="DB9" s="464">
        <v>11.8</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119</v>
      </c>
      <c r="M10" s="497"/>
      <c r="N10" s="497"/>
      <c r="O10" s="497"/>
      <c r="P10" s="497"/>
      <c r="Q10" s="498"/>
      <c r="R10" s="518">
        <v>9376</v>
      </c>
      <c r="S10" s="519"/>
      <c r="T10" s="519"/>
      <c r="U10" s="519"/>
      <c r="V10" s="520"/>
      <c r="W10" s="455"/>
      <c r="X10" s="456"/>
      <c r="Y10" s="456"/>
      <c r="Z10" s="456"/>
      <c r="AA10" s="456"/>
      <c r="AB10" s="456"/>
      <c r="AC10" s="456"/>
      <c r="AD10" s="456"/>
      <c r="AE10" s="456"/>
      <c r="AF10" s="456"/>
      <c r="AG10" s="456"/>
      <c r="AH10" s="456"/>
      <c r="AI10" s="456"/>
      <c r="AJ10" s="456"/>
      <c r="AK10" s="456"/>
      <c r="AL10" s="459"/>
      <c r="AM10" s="496" t="s">
        <v>120</v>
      </c>
      <c r="AN10" s="497"/>
      <c r="AO10" s="497"/>
      <c r="AP10" s="497"/>
      <c r="AQ10" s="497"/>
      <c r="AR10" s="497"/>
      <c r="AS10" s="497"/>
      <c r="AT10" s="498"/>
      <c r="AU10" s="499" t="s">
        <v>121</v>
      </c>
      <c r="AV10" s="500"/>
      <c r="AW10" s="500"/>
      <c r="AX10" s="500"/>
      <c r="AY10" s="501" t="s">
        <v>122</v>
      </c>
      <c r="AZ10" s="502"/>
      <c r="BA10" s="502"/>
      <c r="BB10" s="502"/>
      <c r="BC10" s="502"/>
      <c r="BD10" s="502"/>
      <c r="BE10" s="502"/>
      <c r="BF10" s="502"/>
      <c r="BG10" s="502"/>
      <c r="BH10" s="502"/>
      <c r="BI10" s="502"/>
      <c r="BJ10" s="502"/>
      <c r="BK10" s="502"/>
      <c r="BL10" s="502"/>
      <c r="BM10" s="503"/>
      <c r="BN10" s="467">
        <v>1143</v>
      </c>
      <c r="BO10" s="468"/>
      <c r="BP10" s="468"/>
      <c r="BQ10" s="468"/>
      <c r="BR10" s="468"/>
      <c r="BS10" s="468"/>
      <c r="BT10" s="468"/>
      <c r="BU10" s="469"/>
      <c r="BV10" s="467">
        <v>1557</v>
      </c>
      <c r="BW10" s="468"/>
      <c r="BX10" s="468"/>
      <c r="BY10" s="468"/>
      <c r="BZ10" s="468"/>
      <c r="CA10" s="468"/>
      <c r="CB10" s="468"/>
      <c r="CC10" s="469"/>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124</v>
      </c>
      <c r="M11" s="522"/>
      <c r="N11" s="522"/>
      <c r="O11" s="522"/>
      <c r="P11" s="522"/>
      <c r="Q11" s="523"/>
      <c r="R11" s="524" t="s">
        <v>125</v>
      </c>
      <c r="S11" s="525"/>
      <c r="T11" s="525"/>
      <c r="U11" s="525"/>
      <c r="V11" s="526"/>
      <c r="W11" s="455"/>
      <c r="X11" s="456"/>
      <c r="Y11" s="456"/>
      <c r="Z11" s="456"/>
      <c r="AA11" s="456"/>
      <c r="AB11" s="456"/>
      <c r="AC11" s="456"/>
      <c r="AD11" s="456"/>
      <c r="AE11" s="456"/>
      <c r="AF11" s="456"/>
      <c r="AG11" s="456"/>
      <c r="AH11" s="456"/>
      <c r="AI11" s="456"/>
      <c r="AJ11" s="456"/>
      <c r="AK11" s="456"/>
      <c r="AL11" s="459"/>
      <c r="AM11" s="496" t="s">
        <v>126</v>
      </c>
      <c r="AN11" s="497"/>
      <c r="AO11" s="497"/>
      <c r="AP11" s="497"/>
      <c r="AQ11" s="497"/>
      <c r="AR11" s="497"/>
      <c r="AS11" s="497"/>
      <c r="AT11" s="498"/>
      <c r="AU11" s="499" t="s">
        <v>109</v>
      </c>
      <c r="AV11" s="500"/>
      <c r="AW11" s="500"/>
      <c r="AX11" s="500"/>
      <c r="AY11" s="501" t="s">
        <v>127</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128</v>
      </c>
      <c r="CE11" s="471"/>
      <c r="CF11" s="471"/>
      <c r="CG11" s="471"/>
      <c r="CH11" s="471"/>
      <c r="CI11" s="471"/>
      <c r="CJ11" s="471"/>
      <c r="CK11" s="471"/>
      <c r="CL11" s="471"/>
      <c r="CM11" s="471"/>
      <c r="CN11" s="471"/>
      <c r="CO11" s="471"/>
      <c r="CP11" s="471"/>
      <c r="CQ11" s="471"/>
      <c r="CR11" s="471"/>
      <c r="CS11" s="472"/>
      <c r="CT11" s="507" t="s">
        <v>129</v>
      </c>
      <c r="CU11" s="508"/>
      <c r="CV11" s="508"/>
      <c r="CW11" s="508"/>
      <c r="CX11" s="508"/>
      <c r="CY11" s="508"/>
      <c r="CZ11" s="508"/>
      <c r="DA11" s="509"/>
      <c r="DB11" s="507" t="s">
        <v>130</v>
      </c>
      <c r="DC11" s="508"/>
      <c r="DD11" s="508"/>
      <c r="DE11" s="508"/>
      <c r="DF11" s="508"/>
      <c r="DG11" s="508"/>
      <c r="DH11" s="508"/>
      <c r="DI11" s="509"/>
      <c r="DJ11" s="186"/>
      <c r="DK11" s="186"/>
      <c r="DL11" s="186"/>
      <c r="DM11" s="186"/>
      <c r="DN11" s="186"/>
      <c r="DO11" s="186"/>
    </row>
    <row r="12" spans="1:119" ht="18.75" customHeight="1" x14ac:dyDescent="0.15">
      <c r="A12" s="187"/>
      <c r="B12" s="527" t="s">
        <v>131</v>
      </c>
      <c r="C12" s="528"/>
      <c r="D12" s="528"/>
      <c r="E12" s="528"/>
      <c r="F12" s="528"/>
      <c r="G12" s="528"/>
      <c r="H12" s="528"/>
      <c r="I12" s="528"/>
      <c r="J12" s="528"/>
      <c r="K12" s="529"/>
      <c r="L12" s="536" t="s">
        <v>132</v>
      </c>
      <c r="M12" s="537"/>
      <c r="N12" s="537"/>
      <c r="O12" s="537"/>
      <c r="P12" s="537"/>
      <c r="Q12" s="538"/>
      <c r="R12" s="539">
        <v>8487</v>
      </c>
      <c r="S12" s="540"/>
      <c r="T12" s="540"/>
      <c r="U12" s="540"/>
      <c r="V12" s="541"/>
      <c r="W12" s="542" t="s">
        <v>1</v>
      </c>
      <c r="X12" s="500"/>
      <c r="Y12" s="500"/>
      <c r="Z12" s="500"/>
      <c r="AA12" s="500"/>
      <c r="AB12" s="543"/>
      <c r="AC12" s="544" t="s">
        <v>133</v>
      </c>
      <c r="AD12" s="545"/>
      <c r="AE12" s="545"/>
      <c r="AF12" s="545"/>
      <c r="AG12" s="546"/>
      <c r="AH12" s="544" t="s">
        <v>134</v>
      </c>
      <c r="AI12" s="545"/>
      <c r="AJ12" s="545"/>
      <c r="AK12" s="545"/>
      <c r="AL12" s="547"/>
      <c r="AM12" s="496" t="s">
        <v>135</v>
      </c>
      <c r="AN12" s="497"/>
      <c r="AO12" s="497"/>
      <c r="AP12" s="497"/>
      <c r="AQ12" s="497"/>
      <c r="AR12" s="497"/>
      <c r="AS12" s="497"/>
      <c r="AT12" s="498"/>
      <c r="AU12" s="499" t="s">
        <v>116</v>
      </c>
      <c r="AV12" s="500"/>
      <c r="AW12" s="500"/>
      <c r="AX12" s="500"/>
      <c r="AY12" s="501" t="s">
        <v>136</v>
      </c>
      <c r="AZ12" s="502"/>
      <c r="BA12" s="502"/>
      <c r="BB12" s="502"/>
      <c r="BC12" s="502"/>
      <c r="BD12" s="502"/>
      <c r="BE12" s="502"/>
      <c r="BF12" s="502"/>
      <c r="BG12" s="502"/>
      <c r="BH12" s="502"/>
      <c r="BI12" s="502"/>
      <c r="BJ12" s="502"/>
      <c r="BK12" s="502"/>
      <c r="BL12" s="502"/>
      <c r="BM12" s="503"/>
      <c r="BN12" s="467">
        <v>120000</v>
      </c>
      <c r="BO12" s="468"/>
      <c r="BP12" s="468"/>
      <c r="BQ12" s="468"/>
      <c r="BR12" s="468"/>
      <c r="BS12" s="468"/>
      <c r="BT12" s="468"/>
      <c r="BU12" s="469"/>
      <c r="BV12" s="467">
        <v>330000</v>
      </c>
      <c r="BW12" s="468"/>
      <c r="BX12" s="468"/>
      <c r="BY12" s="468"/>
      <c r="BZ12" s="468"/>
      <c r="CA12" s="468"/>
      <c r="CB12" s="468"/>
      <c r="CC12" s="469"/>
      <c r="CD12" s="470" t="s">
        <v>137</v>
      </c>
      <c r="CE12" s="471"/>
      <c r="CF12" s="471"/>
      <c r="CG12" s="471"/>
      <c r="CH12" s="471"/>
      <c r="CI12" s="471"/>
      <c r="CJ12" s="471"/>
      <c r="CK12" s="471"/>
      <c r="CL12" s="471"/>
      <c r="CM12" s="471"/>
      <c r="CN12" s="471"/>
      <c r="CO12" s="471"/>
      <c r="CP12" s="471"/>
      <c r="CQ12" s="471"/>
      <c r="CR12" s="471"/>
      <c r="CS12" s="472"/>
      <c r="CT12" s="507" t="s">
        <v>138</v>
      </c>
      <c r="CU12" s="508"/>
      <c r="CV12" s="508"/>
      <c r="CW12" s="508"/>
      <c r="CX12" s="508"/>
      <c r="CY12" s="508"/>
      <c r="CZ12" s="508"/>
      <c r="DA12" s="509"/>
      <c r="DB12" s="507" t="s">
        <v>130</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139</v>
      </c>
      <c r="N13" s="559"/>
      <c r="O13" s="559"/>
      <c r="P13" s="559"/>
      <c r="Q13" s="560"/>
      <c r="R13" s="551">
        <v>8432</v>
      </c>
      <c r="S13" s="552"/>
      <c r="T13" s="552"/>
      <c r="U13" s="552"/>
      <c r="V13" s="553"/>
      <c r="W13" s="483" t="s">
        <v>140</v>
      </c>
      <c r="X13" s="484"/>
      <c r="Y13" s="484"/>
      <c r="Z13" s="484"/>
      <c r="AA13" s="484"/>
      <c r="AB13" s="474"/>
      <c r="AC13" s="518">
        <v>976</v>
      </c>
      <c r="AD13" s="519"/>
      <c r="AE13" s="519"/>
      <c r="AF13" s="519"/>
      <c r="AG13" s="561"/>
      <c r="AH13" s="518">
        <v>1164</v>
      </c>
      <c r="AI13" s="519"/>
      <c r="AJ13" s="519"/>
      <c r="AK13" s="519"/>
      <c r="AL13" s="520"/>
      <c r="AM13" s="496" t="s">
        <v>141</v>
      </c>
      <c r="AN13" s="497"/>
      <c r="AO13" s="497"/>
      <c r="AP13" s="497"/>
      <c r="AQ13" s="497"/>
      <c r="AR13" s="497"/>
      <c r="AS13" s="497"/>
      <c r="AT13" s="498"/>
      <c r="AU13" s="499" t="s">
        <v>116</v>
      </c>
      <c r="AV13" s="500"/>
      <c r="AW13" s="500"/>
      <c r="AX13" s="500"/>
      <c r="AY13" s="501" t="s">
        <v>142</v>
      </c>
      <c r="AZ13" s="502"/>
      <c r="BA13" s="502"/>
      <c r="BB13" s="502"/>
      <c r="BC13" s="502"/>
      <c r="BD13" s="502"/>
      <c r="BE13" s="502"/>
      <c r="BF13" s="502"/>
      <c r="BG13" s="502"/>
      <c r="BH13" s="502"/>
      <c r="BI13" s="502"/>
      <c r="BJ13" s="502"/>
      <c r="BK13" s="502"/>
      <c r="BL13" s="502"/>
      <c r="BM13" s="503"/>
      <c r="BN13" s="467">
        <v>-111533</v>
      </c>
      <c r="BO13" s="468"/>
      <c r="BP13" s="468"/>
      <c r="BQ13" s="468"/>
      <c r="BR13" s="468"/>
      <c r="BS13" s="468"/>
      <c r="BT13" s="468"/>
      <c r="BU13" s="469"/>
      <c r="BV13" s="467">
        <v>-327448</v>
      </c>
      <c r="BW13" s="468"/>
      <c r="BX13" s="468"/>
      <c r="BY13" s="468"/>
      <c r="BZ13" s="468"/>
      <c r="CA13" s="468"/>
      <c r="CB13" s="468"/>
      <c r="CC13" s="469"/>
      <c r="CD13" s="470" t="s">
        <v>143</v>
      </c>
      <c r="CE13" s="471"/>
      <c r="CF13" s="471"/>
      <c r="CG13" s="471"/>
      <c r="CH13" s="471"/>
      <c r="CI13" s="471"/>
      <c r="CJ13" s="471"/>
      <c r="CK13" s="471"/>
      <c r="CL13" s="471"/>
      <c r="CM13" s="471"/>
      <c r="CN13" s="471"/>
      <c r="CO13" s="471"/>
      <c r="CP13" s="471"/>
      <c r="CQ13" s="471"/>
      <c r="CR13" s="471"/>
      <c r="CS13" s="472"/>
      <c r="CT13" s="464">
        <v>7.2</v>
      </c>
      <c r="CU13" s="465"/>
      <c r="CV13" s="465"/>
      <c r="CW13" s="465"/>
      <c r="CX13" s="465"/>
      <c r="CY13" s="465"/>
      <c r="CZ13" s="465"/>
      <c r="DA13" s="466"/>
      <c r="DB13" s="464">
        <v>6.7</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144</v>
      </c>
      <c r="M14" s="549"/>
      <c r="N14" s="549"/>
      <c r="O14" s="549"/>
      <c r="P14" s="549"/>
      <c r="Q14" s="550"/>
      <c r="R14" s="551">
        <v>8684</v>
      </c>
      <c r="S14" s="552"/>
      <c r="T14" s="552"/>
      <c r="U14" s="552"/>
      <c r="V14" s="553"/>
      <c r="W14" s="457"/>
      <c r="X14" s="458"/>
      <c r="Y14" s="458"/>
      <c r="Z14" s="458"/>
      <c r="AA14" s="458"/>
      <c r="AB14" s="447"/>
      <c r="AC14" s="554">
        <v>23.2</v>
      </c>
      <c r="AD14" s="555"/>
      <c r="AE14" s="555"/>
      <c r="AF14" s="555"/>
      <c r="AG14" s="556"/>
      <c r="AH14" s="554">
        <v>26.3</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145</v>
      </c>
      <c r="CE14" s="563"/>
      <c r="CF14" s="563"/>
      <c r="CG14" s="563"/>
      <c r="CH14" s="563"/>
      <c r="CI14" s="563"/>
      <c r="CJ14" s="563"/>
      <c r="CK14" s="563"/>
      <c r="CL14" s="563"/>
      <c r="CM14" s="563"/>
      <c r="CN14" s="563"/>
      <c r="CO14" s="563"/>
      <c r="CP14" s="563"/>
      <c r="CQ14" s="563"/>
      <c r="CR14" s="563"/>
      <c r="CS14" s="564"/>
      <c r="CT14" s="565">
        <v>5.4</v>
      </c>
      <c r="CU14" s="566"/>
      <c r="CV14" s="566"/>
      <c r="CW14" s="566"/>
      <c r="CX14" s="566"/>
      <c r="CY14" s="566"/>
      <c r="CZ14" s="566"/>
      <c r="DA14" s="567"/>
      <c r="DB14" s="565">
        <v>5.7</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139</v>
      </c>
      <c r="N15" s="559"/>
      <c r="O15" s="559"/>
      <c r="P15" s="559"/>
      <c r="Q15" s="560"/>
      <c r="R15" s="551">
        <v>8630</v>
      </c>
      <c r="S15" s="552"/>
      <c r="T15" s="552"/>
      <c r="U15" s="552"/>
      <c r="V15" s="553"/>
      <c r="W15" s="483" t="s">
        <v>146</v>
      </c>
      <c r="X15" s="484"/>
      <c r="Y15" s="484"/>
      <c r="Z15" s="484"/>
      <c r="AA15" s="484"/>
      <c r="AB15" s="474"/>
      <c r="AC15" s="518">
        <v>617</v>
      </c>
      <c r="AD15" s="519"/>
      <c r="AE15" s="519"/>
      <c r="AF15" s="519"/>
      <c r="AG15" s="561"/>
      <c r="AH15" s="518">
        <v>663</v>
      </c>
      <c r="AI15" s="519"/>
      <c r="AJ15" s="519"/>
      <c r="AK15" s="519"/>
      <c r="AL15" s="520"/>
      <c r="AM15" s="496"/>
      <c r="AN15" s="497"/>
      <c r="AO15" s="497"/>
      <c r="AP15" s="497"/>
      <c r="AQ15" s="497"/>
      <c r="AR15" s="497"/>
      <c r="AS15" s="497"/>
      <c r="AT15" s="498"/>
      <c r="AU15" s="499"/>
      <c r="AV15" s="500"/>
      <c r="AW15" s="500"/>
      <c r="AX15" s="500"/>
      <c r="AY15" s="427" t="s">
        <v>147</v>
      </c>
      <c r="AZ15" s="428"/>
      <c r="BA15" s="428"/>
      <c r="BB15" s="428"/>
      <c r="BC15" s="428"/>
      <c r="BD15" s="428"/>
      <c r="BE15" s="428"/>
      <c r="BF15" s="428"/>
      <c r="BG15" s="428"/>
      <c r="BH15" s="428"/>
      <c r="BI15" s="428"/>
      <c r="BJ15" s="428"/>
      <c r="BK15" s="428"/>
      <c r="BL15" s="428"/>
      <c r="BM15" s="429"/>
      <c r="BN15" s="430">
        <v>819966</v>
      </c>
      <c r="BO15" s="431"/>
      <c r="BP15" s="431"/>
      <c r="BQ15" s="431"/>
      <c r="BR15" s="431"/>
      <c r="BS15" s="431"/>
      <c r="BT15" s="431"/>
      <c r="BU15" s="432"/>
      <c r="BV15" s="430">
        <v>817176</v>
      </c>
      <c r="BW15" s="431"/>
      <c r="BX15" s="431"/>
      <c r="BY15" s="431"/>
      <c r="BZ15" s="431"/>
      <c r="CA15" s="431"/>
      <c r="CB15" s="431"/>
      <c r="CC15" s="432"/>
      <c r="CD15" s="568" t="s">
        <v>148</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149</v>
      </c>
      <c r="M16" s="579"/>
      <c r="N16" s="579"/>
      <c r="O16" s="579"/>
      <c r="P16" s="579"/>
      <c r="Q16" s="580"/>
      <c r="R16" s="571" t="s">
        <v>150</v>
      </c>
      <c r="S16" s="572"/>
      <c r="T16" s="572"/>
      <c r="U16" s="572"/>
      <c r="V16" s="573"/>
      <c r="W16" s="457"/>
      <c r="X16" s="458"/>
      <c r="Y16" s="458"/>
      <c r="Z16" s="458"/>
      <c r="AA16" s="458"/>
      <c r="AB16" s="447"/>
      <c r="AC16" s="554">
        <v>14.7</v>
      </c>
      <c r="AD16" s="555"/>
      <c r="AE16" s="555"/>
      <c r="AF16" s="555"/>
      <c r="AG16" s="556"/>
      <c r="AH16" s="554">
        <v>15</v>
      </c>
      <c r="AI16" s="555"/>
      <c r="AJ16" s="555"/>
      <c r="AK16" s="555"/>
      <c r="AL16" s="557"/>
      <c r="AM16" s="496"/>
      <c r="AN16" s="497"/>
      <c r="AO16" s="497"/>
      <c r="AP16" s="497"/>
      <c r="AQ16" s="497"/>
      <c r="AR16" s="497"/>
      <c r="AS16" s="497"/>
      <c r="AT16" s="498"/>
      <c r="AU16" s="499"/>
      <c r="AV16" s="500"/>
      <c r="AW16" s="500"/>
      <c r="AX16" s="500"/>
      <c r="AY16" s="501" t="s">
        <v>151</v>
      </c>
      <c r="AZ16" s="502"/>
      <c r="BA16" s="502"/>
      <c r="BB16" s="502"/>
      <c r="BC16" s="502"/>
      <c r="BD16" s="502"/>
      <c r="BE16" s="502"/>
      <c r="BF16" s="502"/>
      <c r="BG16" s="502"/>
      <c r="BH16" s="502"/>
      <c r="BI16" s="502"/>
      <c r="BJ16" s="502"/>
      <c r="BK16" s="502"/>
      <c r="BL16" s="502"/>
      <c r="BM16" s="503"/>
      <c r="BN16" s="467">
        <v>2839023</v>
      </c>
      <c r="BO16" s="468"/>
      <c r="BP16" s="468"/>
      <c r="BQ16" s="468"/>
      <c r="BR16" s="468"/>
      <c r="BS16" s="468"/>
      <c r="BT16" s="468"/>
      <c r="BU16" s="469"/>
      <c r="BV16" s="467">
        <v>2785551</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152</v>
      </c>
      <c r="N17" s="575"/>
      <c r="O17" s="575"/>
      <c r="P17" s="575"/>
      <c r="Q17" s="576"/>
      <c r="R17" s="571" t="s">
        <v>150</v>
      </c>
      <c r="S17" s="572"/>
      <c r="T17" s="572"/>
      <c r="U17" s="572"/>
      <c r="V17" s="573"/>
      <c r="W17" s="483" t="s">
        <v>153</v>
      </c>
      <c r="X17" s="484"/>
      <c r="Y17" s="484"/>
      <c r="Z17" s="484"/>
      <c r="AA17" s="484"/>
      <c r="AB17" s="474"/>
      <c r="AC17" s="518">
        <v>2618</v>
      </c>
      <c r="AD17" s="519"/>
      <c r="AE17" s="519"/>
      <c r="AF17" s="519"/>
      <c r="AG17" s="561"/>
      <c r="AH17" s="518">
        <v>2603</v>
      </c>
      <c r="AI17" s="519"/>
      <c r="AJ17" s="519"/>
      <c r="AK17" s="519"/>
      <c r="AL17" s="520"/>
      <c r="AM17" s="496"/>
      <c r="AN17" s="497"/>
      <c r="AO17" s="497"/>
      <c r="AP17" s="497"/>
      <c r="AQ17" s="497"/>
      <c r="AR17" s="497"/>
      <c r="AS17" s="497"/>
      <c r="AT17" s="498"/>
      <c r="AU17" s="499"/>
      <c r="AV17" s="500"/>
      <c r="AW17" s="500"/>
      <c r="AX17" s="500"/>
      <c r="AY17" s="501" t="s">
        <v>154</v>
      </c>
      <c r="AZ17" s="502"/>
      <c r="BA17" s="502"/>
      <c r="BB17" s="502"/>
      <c r="BC17" s="502"/>
      <c r="BD17" s="502"/>
      <c r="BE17" s="502"/>
      <c r="BF17" s="502"/>
      <c r="BG17" s="502"/>
      <c r="BH17" s="502"/>
      <c r="BI17" s="502"/>
      <c r="BJ17" s="502"/>
      <c r="BK17" s="502"/>
      <c r="BL17" s="502"/>
      <c r="BM17" s="503"/>
      <c r="BN17" s="467">
        <v>1030771</v>
      </c>
      <c r="BO17" s="468"/>
      <c r="BP17" s="468"/>
      <c r="BQ17" s="468"/>
      <c r="BR17" s="468"/>
      <c r="BS17" s="468"/>
      <c r="BT17" s="468"/>
      <c r="BU17" s="469"/>
      <c r="BV17" s="467">
        <v>1031360</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155</v>
      </c>
      <c r="C18" s="510"/>
      <c r="D18" s="510"/>
      <c r="E18" s="582"/>
      <c r="F18" s="582"/>
      <c r="G18" s="582"/>
      <c r="H18" s="582"/>
      <c r="I18" s="582"/>
      <c r="J18" s="582"/>
      <c r="K18" s="582"/>
      <c r="L18" s="583">
        <v>88.13</v>
      </c>
      <c r="M18" s="583"/>
      <c r="N18" s="583"/>
      <c r="O18" s="583"/>
      <c r="P18" s="583"/>
      <c r="Q18" s="583"/>
      <c r="R18" s="584"/>
      <c r="S18" s="584"/>
      <c r="T18" s="584"/>
      <c r="U18" s="584"/>
      <c r="V18" s="585"/>
      <c r="W18" s="485"/>
      <c r="X18" s="486"/>
      <c r="Y18" s="486"/>
      <c r="Z18" s="486"/>
      <c r="AA18" s="486"/>
      <c r="AB18" s="477"/>
      <c r="AC18" s="586">
        <v>62.2</v>
      </c>
      <c r="AD18" s="587"/>
      <c r="AE18" s="587"/>
      <c r="AF18" s="587"/>
      <c r="AG18" s="588"/>
      <c r="AH18" s="586">
        <v>58.8</v>
      </c>
      <c r="AI18" s="587"/>
      <c r="AJ18" s="587"/>
      <c r="AK18" s="587"/>
      <c r="AL18" s="589"/>
      <c r="AM18" s="496"/>
      <c r="AN18" s="497"/>
      <c r="AO18" s="497"/>
      <c r="AP18" s="497"/>
      <c r="AQ18" s="497"/>
      <c r="AR18" s="497"/>
      <c r="AS18" s="497"/>
      <c r="AT18" s="498"/>
      <c r="AU18" s="499"/>
      <c r="AV18" s="500"/>
      <c r="AW18" s="500"/>
      <c r="AX18" s="500"/>
      <c r="AY18" s="501" t="s">
        <v>156</v>
      </c>
      <c r="AZ18" s="502"/>
      <c r="BA18" s="502"/>
      <c r="BB18" s="502"/>
      <c r="BC18" s="502"/>
      <c r="BD18" s="502"/>
      <c r="BE18" s="502"/>
      <c r="BF18" s="502"/>
      <c r="BG18" s="502"/>
      <c r="BH18" s="502"/>
      <c r="BI18" s="502"/>
      <c r="BJ18" s="502"/>
      <c r="BK18" s="502"/>
      <c r="BL18" s="502"/>
      <c r="BM18" s="503"/>
      <c r="BN18" s="467">
        <v>2992264</v>
      </c>
      <c r="BO18" s="468"/>
      <c r="BP18" s="468"/>
      <c r="BQ18" s="468"/>
      <c r="BR18" s="468"/>
      <c r="BS18" s="468"/>
      <c r="BT18" s="468"/>
      <c r="BU18" s="469"/>
      <c r="BV18" s="467">
        <v>2950849</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157</v>
      </c>
      <c r="C19" s="510"/>
      <c r="D19" s="510"/>
      <c r="E19" s="582"/>
      <c r="F19" s="582"/>
      <c r="G19" s="582"/>
      <c r="H19" s="582"/>
      <c r="I19" s="582"/>
      <c r="J19" s="582"/>
      <c r="K19" s="582"/>
      <c r="L19" s="590">
        <v>99</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158</v>
      </c>
      <c r="AZ19" s="502"/>
      <c r="BA19" s="502"/>
      <c r="BB19" s="502"/>
      <c r="BC19" s="502"/>
      <c r="BD19" s="502"/>
      <c r="BE19" s="502"/>
      <c r="BF19" s="502"/>
      <c r="BG19" s="502"/>
      <c r="BH19" s="502"/>
      <c r="BI19" s="502"/>
      <c r="BJ19" s="502"/>
      <c r="BK19" s="502"/>
      <c r="BL19" s="502"/>
      <c r="BM19" s="503"/>
      <c r="BN19" s="467">
        <v>4000303</v>
      </c>
      <c r="BO19" s="468"/>
      <c r="BP19" s="468"/>
      <c r="BQ19" s="468"/>
      <c r="BR19" s="468"/>
      <c r="BS19" s="468"/>
      <c r="BT19" s="468"/>
      <c r="BU19" s="469"/>
      <c r="BV19" s="467">
        <v>3976491</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159</v>
      </c>
      <c r="C20" s="510"/>
      <c r="D20" s="510"/>
      <c r="E20" s="582"/>
      <c r="F20" s="582"/>
      <c r="G20" s="582"/>
      <c r="H20" s="582"/>
      <c r="I20" s="582"/>
      <c r="J20" s="582"/>
      <c r="K20" s="582"/>
      <c r="L20" s="590">
        <v>3862</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160</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161</v>
      </c>
      <c r="C22" s="605"/>
      <c r="D22" s="606"/>
      <c r="E22" s="479" t="s">
        <v>1</v>
      </c>
      <c r="F22" s="484"/>
      <c r="G22" s="484"/>
      <c r="H22" s="484"/>
      <c r="I22" s="484"/>
      <c r="J22" s="484"/>
      <c r="K22" s="474"/>
      <c r="L22" s="479" t="s">
        <v>162</v>
      </c>
      <c r="M22" s="484"/>
      <c r="N22" s="484"/>
      <c r="O22" s="484"/>
      <c r="P22" s="474"/>
      <c r="Q22" s="613" t="s">
        <v>163</v>
      </c>
      <c r="R22" s="614"/>
      <c r="S22" s="614"/>
      <c r="T22" s="614"/>
      <c r="U22" s="614"/>
      <c r="V22" s="615"/>
      <c r="W22" s="619" t="s">
        <v>164</v>
      </c>
      <c r="X22" s="605"/>
      <c r="Y22" s="606"/>
      <c r="Z22" s="479" t="s">
        <v>1</v>
      </c>
      <c r="AA22" s="484"/>
      <c r="AB22" s="484"/>
      <c r="AC22" s="484"/>
      <c r="AD22" s="484"/>
      <c r="AE22" s="484"/>
      <c r="AF22" s="484"/>
      <c r="AG22" s="474"/>
      <c r="AH22" s="632" t="s">
        <v>165</v>
      </c>
      <c r="AI22" s="484"/>
      <c r="AJ22" s="484"/>
      <c r="AK22" s="484"/>
      <c r="AL22" s="474"/>
      <c r="AM22" s="632" t="s">
        <v>166</v>
      </c>
      <c r="AN22" s="633"/>
      <c r="AO22" s="633"/>
      <c r="AP22" s="633"/>
      <c r="AQ22" s="633"/>
      <c r="AR22" s="634"/>
      <c r="AS22" s="613" t="s">
        <v>163</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167</v>
      </c>
      <c r="AZ23" s="428"/>
      <c r="BA23" s="428"/>
      <c r="BB23" s="428"/>
      <c r="BC23" s="428"/>
      <c r="BD23" s="428"/>
      <c r="BE23" s="428"/>
      <c r="BF23" s="428"/>
      <c r="BG23" s="428"/>
      <c r="BH23" s="428"/>
      <c r="BI23" s="428"/>
      <c r="BJ23" s="428"/>
      <c r="BK23" s="428"/>
      <c r="BL23" s="428"/>
      <c r="BM23" s="429"/>
      <c r="BN23" s="467">
        <v>4593281</v>
      </c>
      <c r="BO23" s="468"/>
      <c r="BP23" s="468"/>
      <c r="BQ23" s="468"/>
      <c r="BR23" s="468"/>
      <c r="BS23" s="468"/>
      <c r="BT23" s="468"/>
      <c r="BU23" s="469"/>
      <c r="BV23" s="467">
        <v>4680788</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168</v>
      </c>
      <c r="F24" s="497"/>
      <c r="G24" s="497"/>
      <c r="H24" s="497"/>
      <c r="I24" s="497"/>
      <c r="J24" s="497"/>
      <c r="K24" s="498"/>
      <c r="L24" s="518">
        <v>1</v>
      </c>
      <c r="M24" s="519"/>
      <c r="N24" s="519"/>
      <c r="O24" s="519"/>
      <c r="P24" s="561"/>
      <c r="Q24" s="518">
        <v>6760</v>
      </c>
      <c r="R24" s="519"/>
      <c r="S24" s="519"/>
      <c r="T24" s="519"/>
      <c r="U24" s="519"/>
      <c r="V24" s="561"/>
      <c r="W24" s="620"/>
      <c r="X24" s="608"/>
      <c r="Y24" s="609"/>
      <c r="Z24" s="517" t="s">
        <v>169</v>
      </c>
      <c r="AA24" s="497"/>
      <c r="AB24" s="497"/>
      <c r="AC24" s="497"/>
      <c r="AD24" s="497"/>
      <c r="AE24" s="497"/>
      <c r="AF24" s="497"/>
      <c r="AG24" s="498"/>
      <c r="AH24" s="518">
        <v>105</v>
      </c>
      <c r="AI24" s="519"/>
      <c r="AJ24" s="519"/>
      <c r="AK24" s="519"/>
      <c r="AL24" s="561"/>
      <c r="AM24" s="518">
        <v>323820</v>
      </c>
      <c r="AN24" s="519"/>
      <c r="AO24" s="519"/>
      <c r="AP24" s="519"/>
      <c r="AQ24" s="519"/>
      <c r="AR24" s="561"/>
      <c r="AS24" s="518">
        <v>3084</v>
      </c>
      <c r="AT24" s="519"/>
      <c r="AU24" s="519"/>
      <c r="AV24" s="519"/>
      <c r="AW24" s="519"/>
      <c r="AX24" s="520"/>
      <c r="AY24" s="640" t="s">
        <v>170</v>
      </c>
      <c r="AZ24" s="641"/>
      <c r="BA24" s="641"/>
      <c r="BB24" s="641"/>
      <c r="BC24" s="641"/>
      <c r="BD24" s="641"/>
      <c r="BE24" s="641"/>
      <c r="BF24" s="641"/>
      <c r="BG24" s="641"/>
      <c r="BH24" s="641"/>
      <c r="BI24" s="641"/>
      <c r="BJ24" s="641"/>
      <c r="BK24" s="641"/>
      <c r="BL24" s="641"/>
      <c r="BM24" s="642"/>
      <c r="BN24" s="467">
        <v>4323666</v>
      </c>
      <c r="BO24" s="468"/>
      <c r="BP24" s="468"/>
      <c r="BQ24" s="468"/>
      <c r="BR24" s="468"/>
      <c r="BS24" s="468"/>
      <c r="BT24" s="468"/>
      <c r="BU24" s="469"/>
      <c r="BV24" s="467">
        <v>4355483</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171</v>
      </c>
      <c r="F25" s="497"/>
      <c r="G25" s="497"/>
      <c r="H25" s="497"/>
      <c r="I25" s="497"/>
      <c r="J25" s="497"/>
      <c r="K25" s="498"/>
      <c r="L25" s="518">
        <v>1</v>
      </c>
      <c r="M25" s="519"/>
      <c r="N25" s="519"/>
      <c r="O25" s="519"/>
      <c r="P25" s="561"/>
      <c r="Q25" s="518">
        <v>5510</v>
      </c>
      <c r="R25" s="519"/>
      <c r="S25" s="519"/>
      <c r="T25" s="519"/>
      <c r="U25" s="519"/>
      <c r="V25" s="561"/>
      <c r="W25" s="620"/>
      <c r="X25" s="608"/>
      <c r="Y25" s="609"/>
      <c r="Z25" s="517" t="s">
        <v>172</v>
      </c>
      <c r="AA25" s="497"/>
      <c r="AB25" s="497"/>
      <c r="AC25" s="497"/>
      <c r="AD25" s="497"/>
      <c r="AE25" s="497"/>
      <c r="AF25" s="497"/>
      <c r="AG25" s="498"/>
      <c r="AH25" s="518" t="s">
        <v>138</v>
      </c>
      <c r="AI25" s="519"/>
      <c r="AJ25" s="519"/>
      <c r="AK25" s="519"/>
      <c r="AL25" s="561"/>
      <c r="AM25" s="518" t="s">
        <v>138</v>
      </c>
      <c r="AN25" s="519"/>
      <c r="AO25" s="519"/>
      <c r="AP25" s="519"/>
      <c r="AQ25" s="519"/>
      <c r="AR25" s="561"/>
      <c r="AS25" s="518" t="s">
        <v>138</v>
      </c>
      <c r="AT25" s="519"/>
      <c r="AU25" s="519"/>
      <c r="AV25" s="519"/>
      <c r="AW25" s="519"/>
      <c r="AX25" s="520"/>
      <c r="AY25" s="427" t="s">
        <v>173</v>
      </c>
      <c r="AZ25" s="428"/>
      <c r="BA25" s="428"/>
      <c r="BB25" s="428"/>
      <c r="BC25" s="428"/>
      <c r="BD25" s="428"/>
      <c r="BE25" s="428"/>
      <c r="BF25" s="428"/>
      <c r="BG25" s="428"/>
      <c r="BH25" s="428"/>
      <c r="BI25" s="428"/>
      <c r="BJ25" s="428"/>
      <c r="BK25" s="428"/>
      <c r="BL25" s="428"/>
      <c r="BM25" s="429"/>
      <c r="BN25" s="430">
        <v>319703</v>
      </c>
      <c r="BO25" s="431"/>
      <c r="BP25" s="431"/>
      <c r="BQ25" s="431"/>
      <c r="BR25" s="431"/>
      <c r="BS25" s="431"/>
      <c r="BT25" s="431"/>
      <c r="BU25" s="432"/>
      <c r="BV25" s="430">
        <v>314866</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174</v>
      </c>
      <c r="F26" s="497"/>
      <c r="G26" s="497"/>
      <c r="H26" s="497"/>
      <c r="I26" s="497"/>
      <c r="J26" s="497"/>
      <c r="K26" s="498"/>
      <c r="L26" s="518">
        <v>1</v>
      </c>
      <c r="M26" s="519"/>
      <c r="N26" s="519"/>
      <c r="O26" s="519"/>
      <c r="P26" s="561"/>
      <c r="Q26" s="518">
        <v>5240</v>
      </c>
      <c r="R26" s="519"/>
      <c r="S26" s="519"/>
      <c r="T26" s="519"/>
      <c r="U26" s="519"/>
      <c r="V26" s="561"/>
      <c r="W26" s="620"/>
      <c r="X26" s="608"/>
      <c r="Y26" s="609"/>
      <c r="Z26" s="517" t="s">
        <v>175</v>
      </c>
      <c r="AA26" s="630"/>
      <c r="AB26" s="630"/>
      <c r="AC26" s="630"/>
      <c r="AD26" s="630"/>
      <c r="AE26" s="630"/>
      <c r="AF26" s="630"/>
      <c r="AG26" s="631"/>
      <c r="AH26" s="518">
        <v>5</v>
      </c>
      <c r="AI26" s="519"/>
      <c r="AJ26" s="519"/>
      <c r="AK26" s="519"/>
      <c r="AL26" s="561"/>
      <c r="AM26" s="518">
        <v>16010</v>
      </c>
      <c r="AN26" s="519"/>
      <c r="AO26" s="519"/>
      <c r="AP26" s="519"/>
      <c r="AQ26" s="519"/>
      <c r="AR26" s="561"/>
      <c r="AS26" s="518">
        <v>3202</v>
      </c>
      <c r="AT26" s="519"/>
      <c r="AU26" s="519"/>
      <c r="AV26" s="519"/>
      <c r="AW26" s="519"/>
      <c r="AX26" s="520"/>
      <c r="AY26" s="470" t="s">
        <v>176</v>
      </c>
      <c r="AZ26" s="471"/>
      <c r="BA26" s="471"/>
      <c r="BB26" s="471"/>
      <c r="BC26" s="471"/>
      <c r="BD26" s="471"/>
      <c r="BE26" s="471"/>
      <c r="BF26" s="471"/>
      <c r="BG26" s="471"/>
      <c r="BH26" s="471"/>
      <c r="BI26" s="471"/>
      <c r="BJ26" s="471"/>
      <c r="BK26" s="471"/>
      <c r="BL26" s="471"/>
      <c r="BM26" s="472"/>
      <c r="BN26" s="467" t="s">
        <v>138</v>
      </c>
      <c r="BO26" s="468"/>
      <c r="BP26" s="468"/>
      <c r="BQ26" s="468"/>
      <c r="BR26" s="468"/>
      <c r="BS26" s="468"/>
      <c r="BT26" s="468"/>
      <c r="BU26" s="469"/>
      <c r="BV26" s="467" t="s">
        <v>138</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177</v>
      </c>
      <c r="F27" s="497"/>
      <c r="G27" s="497"/>
      <c r="H27" s="497"/>
      <c r="I27" s="497"/>
      <c r="J27" s="497"/>
      <c r="K27" s="498"/>
      <c r="L27" s="518">
        <v>1</v>
      </c>
      <c r="M27" s="519"/>
      <c r="N27" s="519"/>
      <c r="O27" s="519"/>
      <c r="P27" s="561"/>
      <c r="Q27" s="518">
        <v>2850</v>
      </c>
      <c r="R27" s="519"/>
      <c r="S27" s="519"/>
      <c r="T27" s="519"/>
      <c r="U27" s="519"/>
      <c r="V27" s="561"/>
      <c r="W27" s="620"/>
      <c r="X27" s="608"/>
      <c r="Y27" s="609"/>
      <c r="Z27" s="517" t="s">
        <v>178</v>
      </c>
      <c r="AA27" s="497"/>
      <c r="AB27" s="497"/>
      <c r="AC27" s="497"/>
      <c r="AD27" s="497"/>
      <c r="AE27" s="497"/>
      <c r="AF27" s="497"/>
      <c r="AG27" s="498"/>
      <c r="AH27" s="518" t="s">
        <v>138</v>
      </c>
      <c r="AI27" s="519"/>
      <c r="AJ27" s="519"/>
      <c r="AK27" s="519"/>
      <c r="AL27" s="561"/>
      <c r="AM27" s="518" t="s">
        <v>138</v>
      </c>
      <c r="AN27" s="519"/>
      <c r="AO27" s="519"/>
      <c r="AP27" s="519"/>
      <c r="AQ27" s="519"/>
      <c r="AR27" s="561"/>
      <c r="AS27" s="518" t="s">
        <v>138</v>
      </c>
      <c r="AT27" s="519"/>
      <c r="AU27" s="519"/>
      <c r="AV27" s="519"/>
      <c r="AW27" s="519"/>
      <c r="AX27" s="520"/>
      <c r="AY27" s="562" t="s">
        <v>179</v>
      </c>
      <c r="AZ27" s="563"/>
      <c r="BA27" s="563"/>
      <c r="BB27" s="563"/>
      <c r="BC27" s="563"/>
      <c r="BD27" s="563"/>
      <c r="BE27" s="563"/>
      <c r="BF27" s="563"/>
      <c r="BG27" s="563"/>
      <c r="BH27" s="563"/>
      <c r="BI27" s="563"/>
      <c r="BJ27" s="563"/>
      <c r="BK27" s="563"/>
      <c r="BL27" s="563"/>
      <c r="BM27" s="564"/>
      <c r="BN27" s="643">
        <v>129521</v>
      </c>
      <c r="BO27" s="644"/>
      <c r="BP27" s="644"/>
      <c r="BQ27" s="644"/>
      <c r="BR27" s="644"/>
      <c r="BS27" s="644"/>
      <c r="BT27" s="644"/>
      <c r="BU27" s="645"/>
      <c r="BV27" s="643">
        <v>129427</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180</v>
      </c>
      <c r="F28" s="497"/>
      <c r="G28" s="497"/>
      <c r="H28" s="497"/>
      <c r="I28" s="497"/>
      <c r="J28" s="497"/>
      <c r="K28" s="498"/>
      <c r="L28" s="518">
        <v>1</v>
      </c>
      <c r="M28" s="519"/>
      <c r="N28" s="519"/>
      <c r="O28" s="519"/>
      <c r="P28" s="561"/>
      <c r="Q28" s="518">
        <v>2250</v>
      </c>
      <c r="R28" s="519"/>
      <c r="S28" s="519"/>
      <c r="T28" s="519"/>
      <c r="U28" s="519"/>
      <c r="V28" s="561"/>
      <c r="W28" s="620"/>
      <c r="X28" s="608"/>
      <c r="Y28" s="609"/>
      <c r="Z28" s="517" t="s">
        <v>181</v>
      </c>
      <c r="AA28" s="497"/>
      <c r="AB28" s="497"/>
      <c r="AC28" s="497"/>
      <c r="AD28" s="497"/>
      <c r="AE28" s="497"/>
      <c r="AF28" s="497"/>
      <c r="AG28" s="498"/>
      <c r="AH28" s="518" t="s">
        <v>138</v>
      </c>
      <c r="AI28" s="519"/>
      <c r="AJ28" s="519"/>
      <c r="AK28" s="519"/>
      <c r="AL28" s="561"/>
      <c r="AM28" s="518" t="s">
        <v>138</v>
      </c>
      <c r="AN28" s="519"/>
      <c r="AO28" s="519"/>
      <c r="AP28" s="519"/>
      <c r="AQ28" s="519"/>
      <c r="AR28" s="561"/>
      <c r="AS28" s="518" t="s">
        <v>130</v>
      </c>
      <c r="AT28" s="519"/>
      <c r="AU28" s="519"/>
      <c r="AV28" s="519"/>
      <c r="AW28" s="519"/>
      <c r="AX28" s="520"/>
      <c r="AY28" s="646" t="s">
        <v>182</v>
      </c>
      <c r="AZ28" s="647"/>
      <c r="BA28" s="647"/>
      <c r="BB28" s="648"/>
      <c r="BC28" s="427" t="s">
        <v>48</v>
      </c>
      <c r="BD28" s="428"/>
      <c r="BE28" s="428"/>
      <c r="BF28" s="428"/>
      <c r="BG28" s="428"/>
      <c r="BH28" s="428"/>
      <c r="BI28" s="428"/>
      <c r="BJ28" s="428"/>
      <c r="BK28" s="428"/>
      <c r="BL28" s="428"/>
      <c r="BM28" s="429"/>
      <c r="BN28" s="430">
        <v>1102678</v>
      </c>
      <c r="BO28" s="431"/>
      <c r="BP28" s="431"/>
      <c r="BQ28" s="431"/>
      <c r="BR28" s="431"/>
      <c r="BS28" s="431"/>
      <c r="BT28" s="431"/>
      <c r="BU28" s="432"/>
      <c r="BV28" s="430">
        <v>1111535</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183</v>
      </c>
      <c r="F29" s="497"/>
      <c r="G29" s="497"/>
      <c r="H29" s="497"/>
      <c r="I29" s="497"/>
      <c r="J29" s="497"/>
      <c r="K29" s="498"/>
      <c r="L29" s="518">
        <v>8</v>
      </c>
      <c r="M29" s="519"/>
      <c r="N29" s="519"/>
      <c r="O29" s="519"/>
      <c r="P29" s="561"/>
      <c r="Q29" s="518">
        <v>2100</v>
      </c>
      <c r="R29" s="519"/>
      <c r="S29" s="519"/>
      <c r="T29" s="519"/>
      <c r="U29" s="519"/>
      <c r="V29" s="561"/>
      <c r="W29" s="621"/>
      <c r="X29" s="622"/>
      <c r="Y29" s="623"/>
      <c r="Z29" s="517" t="s">
        <v>184</v>
      </c>
      <c r="AA29" s="497"/>
      <c r="AB29" s="497"/>
      <c r="AC29" s="497"/>
      <c r="AD29" s="497"/>
      <c r="AE29" s="497"/>
      <c r="AF29" s="497"/>
      <c r="AG29" s="498"/>
      <c r="AH29" s="518">
        <v>105</v>
      </c>
      <c r="AI29" s="519"/>
      <c r="AJ29" s="519"/>
      <c r="AK29" s="519"/>
      <c r="AL29" s="561"/>
      <c r="AM29" s="518">
        <v>323820</v>
      </c>
      <c r="AN29" s="519"/>
      <c r="AO29" s="519"/>
      <c r="AP29" s="519"/>
      <c r="AQ29" s="519"/>
      <c r="AR29" s="561"/>
      <c r="AS29" s="518">
        <v>3084</v>
      </c>
      <c r="AT29" s="519"/>
      <c r="AU29" s="519"/>
      <c r="AV29" s="519"/>
      <c r="AW29" s="519"/>
      <c r="AX29" s="520"/>
      <c r="AY29" s="649"/>
      <c r="AZ29" s="650"/>
      <c r="BA29" s="650"/>
      <c r="BB29" s="651"/>
      <c r="BC29" s="501" t="s">
        <v>185</v>
      </c>
      <c r="BD29" s="502"/>
      <c r="BE29" s="502"/>
      <c r="BF29" s="502"/>
      <c r="BG29" s="502"/>
      <c r="BH29" s="502"/>
      <c r="BI29" s="502"/>
      <c r="BJ29" s="502"/>
      <c r="BK29" s="502"/>
      <c r="BL29" s="502"/>
      <c r="BM29" s="503"/>
      <c r="BN29" s="467">
        <v>253241</v>
      </c>
      <c r="BO29" s="468"/>
      <c r="BP29" s="468"/>
      <c r="BQ29" s="468"/>
      <c r="BR29" s="468"/>
      <c r="BS29" s="468"/>
      <c r="BT29" s="468"/>
      <c r="BU29" s="469"/>
      <c r="BV29" s="467">
        <v>352969</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186</v>
      </c>
      <c r="X30" s="628"/>
      <c r="Y30" s="628"/>
      <c r="Z30" s="628"/>
      <c r="AA30" s="628"/>
      <c r="AB30" s="628"/>
      <c r="AC30" s="628"/>
      <c r="AD30" s="628"/>
      <c r="AE30" s="628"/>
      <c r="AF30" s="628"/>
      <c r="AG30" s="629"/>
      <c r="AH30" s="586">
        <v>99.4</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582642</v>
      </c>
      <c r="BO30" s="644"/>
      <c r="BP30" s="644"/>
      <c r="BQ30" s="644"/>
      <c r="BR30" s="644"/>
      <c r="BS30" s="644"/>
      <c r="BT30" s="644"/>
      <c r="BU30" s="645"/>
      <c r="BV30" s="643">
        <v>580746</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193</v>
      </c>
      <c r="D33" s="491"/>
      <c r="E33" s="456" t="s">
        <v>194</v>
      </c>
      <c r="F33" s="456"/>
      <c r="G33" s="456"/>
      <c r="H33" s="456"/>
      <c r="I33" s="456"/>
      <c r="J33" s="456"/>
      <c r="K33" s="456"/>
      <c r="L33" s="456"/>
      <c r="M33" s="456"/>
      <c r="N33" s="456"/>
      <c r="O33" s="456"/>
      <c r="P33" s="456"/>
      <c r="Q33" s="456"/>
      <c r="R33" s="456"/>
      <c r="S33" s="456"/>
      <c r="T33" s="216"/>
      <c r="U33" s="491" t="s">
        <v>193</v>
      </c>
      <c r="V33" s="491"/>
      <c r="W33" s="456" t="s">
        <v>194</v>
      </c>
      <c r="X33" s="456"/>
      <c r="Y33" s="456"/>
      <c r="Z33" s="456"/>
      <c r="AA33" s="456"/>
      <c r="AB33" s="456"/>
      <c r="AC33" s="456"/>
      <c r="AD33" s="456"/>
      <c r="AE33" s="456"/>
      <c r="AF33" s="456"/>
      <c r="AG33" s="456"/>
      <c r="AH33" s="456"/>
      <c r="AI33" s="456"/>
      <c r="AJ33" s="456"/>
      <c r="AK33" s="456"/>
      <c r="AL33" s="216"/>
      <c r="AM33" s="491" t="s">
        <v>193</v>
      </c>
      <c r="AN33" s="491"/>
      <c r="AO33" s="456" t="s">
        <v>194</v>
      </c>
      <c r="AP33" s="456"/>
      <c r="AQ33" s="456"/>
      <c r="AR33" s="456"/>
      <c r="AS33" s="456"/>
      <c r="AT33" s="456"/>
      <c r="AU33" s="456"/>
      <c r="AV33" s="456"/>
      <c r="AW33" s="456"/>
      <c r="AX33" s="456"/>
      <c r="AY33" s="456"/>
      <c r="AZ33" s="456"/>
      <c r="BA33" s="456"/>
      <c r="BB33" s="456"/>
      <c r="BC33" s="456"/>
      <c r="BD33" s="217"/>
      <c r="BE33" s="456" t="s">
        <v>195</v>
      </c>
      <c r="BF33" s="456"/>
      <c r="BG33" s="456" t="s">
        <v>196</v>
      </c>
      <c r="BH33" s="456"/>
      <c r="BI33" s="456"/>
      <c r="BJ33" s="456"/>
      <c r="BK33" s="456"/>
      <c r="BL33" s="456"/>
      <c r="BM33" s="456"/>
      <c r="BN33" s="456"/>
      <c r="BO33" s="456"/>
      <c r="BP33" s="456"/>
      <c r="BQ33" s="456"/>
      <c r="BR33" s="456"/>
      <c r="BS33" s="456"/>
      <c r="BT33" s="456"/>
      <c r="BU33" s="456"/>
      <c r="BV33" s="217"/>
      <c r="BW33" s="491" t="s">
        <v>195</v>
      </c>
      <c r="BX33" s="491"/>
      <c r="BY33" s="456" t="s">
        <v>197</v>
      </c>
      <c r="BZ33" s="456"/>
      <c r="CA33" s="456"/>
      <c r="CB33" s="456"/>
      <c r="CC33" s="456"/>
      <c r="CD33" s="456"/>
      <c r="CE33" s="456"/>
      <c r="CF33" s="456"/>
      <c r="CG33" s="456"/>
      <c r="CH33" s="456"/>
      <c r="CI33" s="456"/>
      <c r="CJ33" s="456"/>
      <c r="CK33" s="456"/>
      <c r="CL33" s="456"/>
      <c r="CM33" s="456"/>
      <c r="CN33" s="216"/>
      <c r="CO33" s="491" t="s">
        <v>193</v>
      </c>
      <c r="CP33" s="491"/>
      <c r="CQ33" s="456" t="s">
        <v>198</v>
      </c>
      <c r="CR33" s="456"/>
      <c r="CS33" s="456"/>
      <c r="CT33" s="456"/>
      <c r="CU33" s="456"/>
      <c r="CV33" s="456"/>
      <c r="CW33" s="456"/>
      <c r="CX33" s="456"/>
      <c r="CY33" s="456"/>
      <c r="CZ33" s="456"/>
      <c r="DA33" s="456"/>
      <c r="DB33" s="456"/>
      <c r="DC33" s="456"/>
      <c r="DD33" s="456"/>
      <c r="DE33" s="456"/>
      <c r="DF33" s="216"/>
      <c r="DG33" s="655" t="s">
        <v>199</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2</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14"/>
      <c r="AM34" s="656">
        <f>IF(AO34="","",MAX(C34:D43,U34:V43)+1)</f>
        <v>4</v>
      </c>
      <c r="AN34" s="656"/>
      <c r="AO34" s="657" t="str">
        <f>IF('各会計、関係団体の財政状況及び健全化判断比率'!B30="","",'各会計、関係団体の財政状況及び健全化判断比率'!B30)</f>
        <v>水道事業会計</v>
      </c>
      <c r="AP34" s="657"/>
      <c r="AQ34" s="657"/>
      <c r="AR34" s="657"/>
      <c r="AS34" s="657"/>
      <c r="AT34" s="657"/>
      <c r="AU34" s="657"/>
      <c r="AV34" s="657"/>
      <c r="AW34" s="657"/>
      <c r="AX34" s="657"/>
      <c r="AY34" s="657"/>
      <c r="AZ34" s="657"/>
      <c r="BA34" s="657"/>
      <c r="BB34" s="657"/>
      <c r="BC34" s="657"/>
      <c r="BD34" s="214"/>
      <c r="BE34" s="656">
        <f>IF(BG34="","",MAX(C34:D43,U34:V43,AM34:AN43)+1)</f>
        <v>5</v>
      </c>
      <c r="BF34" s="656"/>
      <c r="BG34" s="657" t="str">
        <f>IF('各会計、関係団体の財政状況及び健全化判断比率'!B31="","",'各会計、関係団体の財政状況及び健全化判断比率'!B31)</f>
        <v>下水道特別会計</v>
      </c>
      <c r="BH34" s="657"/>
      <c r="BI34" s="657"/>
      <c r="BJ34" s="657"/>
      <c r="BK34" s="657"/>
      <c r="BL34" s="657"/>
      <c r="BM34" s="657"/>
      <c r="BN34" s="657"/>
      <c r="BO34" s="657"/>
      <c r="BP34" s="657"/>
      <c r="BQ34" s="657"/>
      <c r="BR34" s="657"/>
      <c r="BS34" s="657"/>
      <c r="BT34" s="657"/>
      <c r="BU34" s="657"/>
      <c r="BV34" s="214"/>
      <c r="BW34" s="656">
        <f>IF(BY34="","",MAX(C34:D43,U34:V43,AM34:AN43,BE34:BF43)+1)</f>
        <v>6</v>
      </c>
      <c r="BX34" s="656"/>
      <c r="BY34" s="657" t="str">
        <f>IF('各会計、関係団体の財政状況及び健全化判断比率'!B68="","",'各会計、関係団体の財政状況及び健全化判断比率'!B68)</f>
        <v>三重県後期高齢者医療広域連合（一般会計）</v>
      </c>
      <c r="BZ34" s="657"/>
      <c r="CA34" s="657"/>
      <c r="CB34" s="657"/>
      <c r="CC34" s="657"/>
      <c r="CD34" s="657"/>
      <c r="CE34" s="657"/>
      <c r="CF34" s="657"/>
      <c r="CG34" s="657"/>
      <c r="CH34" s="657"/>
      <c r="CI34" s="657"/>
      <c r="CJ34" s="657"/>
      <c r="CK34" s="657"/>
      <c r="CL34" s="657"/>
      <c r="CM34" s="657"/>
      <c r="CN34" s="214"/>
      <c r="CO34" s="656" t="str">
        <f>IF(CQ34="","",MAX(C34:D43,U34:V43,AM34:AN43,BE34:BF43,BW34:BX43)+1)</f>
        <v/>
      </c>
      <c r="CP34" s="656"/>
      <c r="CQ34" s="657" t="str">
        <f>IF('各会計、関係団体の財政状況及び健全化判断比率'!BS7="","",'各会計、関係団体の財政状況及び健全化判断比率'!BS7)</f>
        <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t="str">
        <f>IF(E35="","",C34+1)</f>
        <v/>
      </c>
      <c r="D35" s="656"/>
      <c r="E35" s="657" t="str">
        <f>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14"/>
      <c r="U35" s="656">
        <f>IF(W35="","",U34+1)</f>
        <v>3</v>
      </c>
      <c r="V35" s="656"/>
      <c r="W35" s="657" t="str">
        <f>IF('各会計、関係団体の財政状況及び健全化判断比率'!B29="","",'各会計、関係団体の財政状況及び健全化判断比率'!B29)</f>
        <v>後期高齢者医療特別会計</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7</v>
      </c>
      <c r="BX35" s="656"/>
      <c r="BY35" s="657" t="str">
        <f>IF('各会計、関係団体の財政状況及び健全化判断比率'!B69="","",'各会計、関係団体の財政状況及び健全化判断比率'!B69)</f>
        <v>〃（後期後期高齢者医療特別会計）</v>
      </c>
      <c r="BZ35" s="657"/>
      <c r="CA35" s="657"/>
      <c r="CB35" s="657"/>
      <c r="CC35" s="657"/>
      <c r="CD35" s="657"/>
      <c r="CE35" s="657"/>
      <c r="CF35" s="657"/>
      <c r="CG35" s="657"/>
      <c r="CH35" s="657"/>
      <c r="CI35" s="657"/>
      <c r="CJ35" s="657"/>
      <c r="CK35" s="657"/>
      <c r="CL35" s="657"/>
      <c r="CM35" s="657"/>
      <c r="CN35" s="214"/>
      <c r="CO35" s="656" t="str">
        <f t="shared" ref="CO35:CO43" si="3">IF(CQ35="","",CO34+1)</f>
        <v/>
      </c>
      <c r="CP35" s="656"/>
      <c r="CQ35" s="657" t="str">
        <f>IF('各会計、関係団体の財政状況及び健全化判断比率'!BS8="","",'各会計、関係団体の財政状況及び健全化判断比率'!BS8)</f>
        <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t="str">
        <f t="shared" ref="U36:U43" si="4">IF(W36="","",U35+1)</f>
        <v/>
      </c>
      <c r="V36" s="656"/>
      <c r="W36" s="657"/>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8</v>
      </c>
      <c r="BX36" s="656"/>
      <c r="BY36" s="657" t="str">
        <f>IF('各会計、関係団体の財政状況及び健全化判断比率'!B70="","",'各会計、関係団体の財政状況及び健全化判断比率'!B70)</f>
        <v>紀南病院組合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9</v>
      </c>
      <c r="BX37" s="656"/>
      <c r="BY37" s="657" t="str">
        <f>IF('各会計、関係団体の財政状況及び健全化判断比率'!B71="","",'各会計、関係団体の財政状況及び健全化判断比率'!B71)</f>
        <v>紀南社会福祉施設組合（一般会計）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10</v>
      </c>
      <c r="BX38" s="656"/>
      <c r="BY38" s="657" t="str">
        <f>IF('各会計、関係団体の財政状況及び健全化判断比率'!B72="","",'各会計、関係団体の財政状況及び健全化判断比率'!B72)</f>
        <v>〃（指定訪問介護特別会計）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11</v>
      </c>
      <c r="BX39" s="656"/>
      <c r="BY39" s="657" t="str">
        <f>IF('各会計、関係団体の財政状況及び健全化判断比率'!B73="","",'各会計、関係団体の財政状況及び健全化判断比率'!B73)</f>
        <v>紀南介護保険広域連合（一般会計）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12</v>
      </c>
      <c r="BX40" s="656"/>
      <c r="BY40" s="657" t="str">
        <f>IF('各会計、関係団体の財政状況及び健全化判断比率'!B74="","",'各会計、関係団体の財政状況及び健全化判断比率'!B74)</f>
        <v>〃（介護保険事務特別会計）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13</v>
      </c>
      <c r="BX41" s="656"/>
      <c r="BY41" s="657" t="str">
        <f>IF('各会計、関係団体の財政状況及び健全化判断比率'!B75="","",'各会計、関係団体の財政状況及び健全化判断比率'!B75)</f>
        <v>三重県市町総合事務組合（一般会計）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14</v>
      </c>
      <c r="BX42" s="656"/>
      <c r="BY42" s="657" t="str">
        <f>IF('各会計、関係団体の財政状況及び健全化判断比率'!B76="","",'各会計、関係団体の財政状況及び健全化判断比率'!B76)</f>
        <v>〃（退職手当特別会計）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15</v>
      </c>
      <c r="BX43" s="656"/>
      <c r="BY43" s="657" t="str">
        <f>IF('各会計、関係団体の財政状況及び健全化判断比率'!B77="","",'各会計、関係団体の財政状況及び健全化判断比率'!B77)</f>
        <v>〃（デジタル地図特別会計）</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200</v>
      </c>
      <c r="C46" s="186"/>
      <c r="D46" s="186"/>
      <c r="E46" s="186" t="s">
        <v>201</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202</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203</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204</v>
      </c>
    </row>
    <row r="50" spans="5:5" x14ac:dyDescent="0.15">
      <c r="E50" s="188" t="s">
        <v>205</v>
      </c>
    </row>
    <row r="51" spans="5:5" x14ac:dyDescent="0.15">
      <c r="E51" s="188" t="s">
        <v>206</v>
      </c>
    </row>
    <row r="52" spans="5:5" x14ac:dyDescent="0.15">
      <c r="E52" s="188" t="s">
        <v>207</v>
      </c>
    </row>
    <row r="53" spans="5:5" x14ac:dyDescent="0.15"/>
    <row r="54" spans="5:5" x14ac:dyDescent="0.15"/>
    <row r="55" spans="5:5" x14ac:dyDescent="0.15"/>
    <row r="56" spans="5:5" x14ac:dyDescent="0.15"/>
  </sheetData>
  <sheetProtection algorithmName="SHA-512" hashValue="yQVBkBOgJ+vxbzJRLYzvR4JtANY1t4Pgw7IkPJp1iihAa9nLnL1Z4KxpdWnomFy1hHPGPDtDqaDBWYLHfoP1pQ==" saltValue="MPGkml3pfD6d2AxeBoaF9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248" t="s">
        <v>563</v>
      </c>
      <c r="D34" s="1248"/>
      <c r="E34" s="1249"/>
      <c r="F34" s="32">
        <v>8.5</v>
      </c>
      <c r="G34" s="33">
        <v>6.1</v>
      </c>
      <c r="H34" s="33">
        <v>6.56</v>
      </c>
      <c r="I34" s="33">
        <v>6.56</v>
      </c>
      <c r="J34" s="34">
        <v>6.74</v>
      </c>
      <c r="K34" s="22"/>
      <c r="L34" s="22"/>
      <c r="M34" s="22"/>
      <c r="N34" s="22"/>
      <c r="O34" s="22"/>
      <c r="P34" s="22"/>
    </row>
    <row r="35" spans="1:16" ht="39" customHeight="1" x14ac:dyDescent="0.15">
      <c r="A35" s="22"/>
      <c r="B35" s="35"/>
      <c r="C35" s="1242" t="s">
        <v>564</v>
      </c>
      <c r="D35" s="1243"/>
      <c r="E35" s="1244"/>
      <c r="F35" s="36">
        <v>0.69</v>
      </c>
      <c r="G35" s="37">
        <v>0.49</v>
      </c>
      <c r="H35" s="37">
        <v>3.85</v>
      </c>
      <c r="I35" s="37">
        <v>3.63</v>
      </c>
      <c r="J35" s="38">
        <v>5.37</v>
      </c>
      <c r="K35" s="22"/>
      <c r="L35" s="22"/>
      <c r="M35" s="22"/>
      <c r="N35" s="22"/>
      <c r="O35" s="22"/>
      <c r="P35" s="22"/>
    </row>
    <row r="36" spans="1:16" ht="39" customHeight="1" x14ac:dyDescent="0.15">
      <c r="A36" s="22"/>
      <c r="B36" s="35"/>
      <c r="C36" s="1242" t="s">
        <v>565</v>
      </c>
      <c r="D36" s="1243"/>
      <c r="E36" s="1244"/>
      <c r="F36" s="36">
        <v>4.5199999999999996</v>
      </c>
      <c r="G36" s="37">
        <v>4.4400000000000004</v>
      </c>
      <c r="H36" s="37">
        <v>4.34</v>
      </c>
      <c r="I36" s="37">
        <v>3.95</v>
      </c>
      <c r="J36" s="38">
        <v>3.96</v>
      </c>
      <c r="K36" s="22"/>
      <c r="L36" s="22"/>
      <c r="M36" s="22"/>
      <c r="N36" s="22"/>
      <c r="O36" s="22"/>
      <c r="P36" s="22"/>
    </row>
    <row r="37" spans="1:16" ht="39" customHeight="1" x14ac:dyDescent="0.15">
      <c r="A37" s="22"/>
      <c r="B37" s="35"/>
      <c r="C37" s="1242" t="s">
        <v>566</v>
      </c>
      <c r="D37" s="1243"/>
      <c r="E37" s="1244"/>
      <c r="F37" s="36">
        <v>1.1399999999999999</v>
      </c>
      <c r="G37" s="37">
        <v>1.1599999999999999</v>
      </c>
      <c r="H37" s="37">
        <v>1.33</v>
      </c>
      <c r="I37" s="37">
        <v>1.1299999999999999</v>
      </c>
      <c r="J37" s="38">
        <v>1.02</v>
      </c>
      <c r="K37" s="22"/>
      <c r="L37" s="22"/>
      <c r="M37" s="22"/>
      <c r="N37" s="22"/>
      <c r="O37" s="22"/>
      <c r="P37" s="22"/>
    </row>
    <row r="38" spans="1:16" ht="39" customHeight="1" x14ac:dyDescent="0.15">
      <c r="A38" s="22"/>
      <c r="B38" s="35"/>
      <c r="C38" s="1242" t="s">
        <v>567</v>
      </c>
      <c r="D38" s="1243"/>
      <c r="E38" s="1244"/>
      <c r="F38" s="36">
        <v>0.4</v>
      </c>
      <c r="G38" s="37">
        <v>0.43</v>
      </c>
      <c r="H38" s="37">
        <v>0.27</v>
      </c>
      <c r="I38" s="37">
        <v>0.39</v>
      </c>
      <c r="J38" s="38">
        <v>0.28999999999999998</v>
      </c>
      <c r="K38" s="22"/>
      <c r="L38" s="22"/>
      <c r="M38" s="22"/>
      <c r="N38" s="22"/>
      <c r="O38" s="22"/>
      <c r="P38" s="22"/>
    </row>
    <row r="39" spans="1:16" ht="39" customHeight="1" x14ac:dyDescent="0.15">
      <c r="A39" s="22"/>
      <c r="B39" s="35"/>
      <c r="C39" s="1242"/>
      <c r="D39" s="1243"/>
      <c r="E39" s="1244"/>
      <c r="F39" s="36"/>
      <c r="G39" s="37"/>
      <c r="H39" s="37"/>
      <c r="I39" s="37"/>
      <c r="J39" s="38"/>
      <c r="K39" s="22"/>
      <c r="L39" s="22"/>
      <c r="M39" s="22"/>
      <c r="N39" s="22"/>
      <c r="O39" s="22"/>
      <c r="P39" s="22"/>
    </row>
    <row r="40" spans="1:16" ht="39" customHeight="1" x14ac:dyDescent="0.15">
      <c r="A40" s="22"/>
      <c r="B40" s="35"/>
      <c r="C40" s="1242"/>
      <c r="D40" s="1243"/>
      <c r="E40" s="1244"/>
      <c r="F40" s="36"/>
      <c r="G40" s="37"/>
      <c r="H40" s="37"/>
      <c r="I40" s="37"/>
      <c r="J40" s="38"/>
      <c r="K40" s="22"/>
      <c r="L40" s="22"/>
      <c r="M40" s="22"/>
      <c r="N40" s="22"/>
      <c r="O40" s="22"/>
      <c r="P40" s="22"/>
    </row>
    <row r="41" spans="1:16" ht="39" customHeight="1" x14ac:dyDescent="0.15">
      <c r="A41" s="22"/>
      <c r="B41" s="35"/>
      <c r="C41" s="1242"/>
      <c r="D41" s="1243"/>
      <c r="E41" s="1244"/>
      <c r="F41" s="36"/>
      <c r="G41" s="37"/>
      <c r="H41" s="37"/>
      <c r="I41" s="37"/>
      <c r="J41" s="38"/>
      <c r="K41" s="22"/>
      <c r="L41" s="22"/>
      <c r="M41" s="22"/>
      <c r="N41" s="22"/>
      <c r="O41" s="22"/>
      <c r="P41" s="22"/>
    </row>
    <row r="42" spans="1:16" ht="39" customHeight="1" x14ac:dyDescent="0.15">
      <c r="A42" s="22"/>
      <c r="B42" s="39"/>
      <c r="C42" s="1242" t="s">
        <v>568</v>
      </c>
      <c r="D42" s="1243"/>
      <c r="E42" s="1244"/>
      <c r="F42" s="36" t="s">
        <v>513</v>
      </c>
      <c r="G42" s="37" t="s">
        <v>513</v>
      </c>
      <c r="H42" s="37" t="s">
        <v>513</v>
      </c>
      <c r="I42" s="37" t="s">
        <v>513</v>
      </c>
      <c r="J42" s="38" t="s">
        <v>513</v>
      </c>
      <c r="K42" s="22"/>
      <c r="L42" s="22"/>
      <c r="M42" s="22"/>
      <c r="N42" s="22"/>
      <c r="O42" s="22"/>
      <c r="P42" s="22"/>
    </row>
    <row r="43" spans="1:16" ht="39" customHeight="1" thickBot="1" x14ac:dyDescent="0.2">
      <c r="A43" s="22"/>
      <c r="B43" s="40"/>
      <c r="C43" s="1245" t="s">
        <v>569</v>
      </c>
      <c r="D43" s="1246"/>
      <c r="E43" s="1247"/>
      <c r="F43" s="41" t="s">
        <v>513</v>
      </c>
      <c r="G43" s="42" t="s">
        <v>513</v>
      </c>
      <c r="H43" s="42" t="s">
        <v>513</v>
      </c>
      <c r="I43" s="42" t="s">
        <v>513</v>
      </c>
      <c r="J43" s="43" t="s">
        <v>513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YobABUVQp6CruoBCqUDNwp5VxISM1r5yfTP2OMlAxVXlnyWWflvmt6QrR/52QKZW3QOjzY9CDmkzN4aMRDH0FQ==" saltValue="NaFMMF9ZxIsdFrMo8hrlH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15">
      <c r="A45" s="48"/>
      <c r="B45" s="1250" t="s">
        <v>11</v>
      </c>
      <c r="C45" s="1251"/>
      <c r="D45" s="58"/>
      <c r="E45" s="1256" t="s">
        <v>12</v>
      </c>
      <c r="F45" s="1256"/>
      <c r="G45" s="1256"/>
      <c r="H45" s="1256"/>
      <c r="I45" s="1256"/>
      <c r="J45" s="1257"/>
      <c r="K45" s="59">
        <v>454</v>
      </c>
      <c r="L45" s="60">
        <v>437</v>
      </c>
      <c r="M45" s="60">
        <v>422</v>
      </c>
      <c r="N45" s="60">
        <v>472</v>
      </c>
      <c r="O45" s="61">
        <v>522</v>
      </c>
      <c r="P45" s="48"/>
      <c r="Q45" s="48"/>
      <c r="R45" s="48"/>
      <c r="S45" s="48"/>
      <c r="T45" s="48"/>
      <c r="U45" s="48"/>
    </row>
    <row r="46" spans="1:21" ht="30.75" customHeight="1" x14ac:dyDescent="0.15">
      <c r="A46" s="48"/>
      <c r="B46" s="1252"/>
      <c r="C46" s="1253"/>
      <c r="D46" s="62"/>
      <c r="E46" s="1258" t="s">
        <v>13</v>
      </c>
      <c r="F46" s="1258"/>
      <c r="G46" s="1258"/>
      <c r="H46" s="1258"/>
      <c r="I46" s="1258"/>
      <c r="J46" s="1259"/>
      <c r="K46" s="63" t="s">
        <v>513</v>
      </c>
      <c r="L46" s="64" t="s">
        <v>513</v>
      </c>
      <c r="M46" s="64" t="s">
        <v>513</v>
      </c>
      <c r="N46" s="64" t="s">
        <v>513</v>
      </c>
      <c r="O46" s="65" t="s">
        <v>513</v>
      </c>
      <c r="P46" s="48"/>
      <c r="Q46" s="48"/>
      <c r="R46" s="48"/>
      <c r="S46" s="48"/>
      <c r="T46" s="48"/>
      <c r="U46" s="48"/>
    </row>
    <row r="47" spans="1:21" ht="30.75" customHeight="1" x14ac:dyDescent="0.15">
      <c r="A47" s="48"/>
      <c r="B47" s="1252"/>
      <c r="C47" s="1253"/>
      <c r="D47" s="62"/>
      <c r="E47" s="1258" t="s">
        <v>14</v>
      </c>
      <c r="F47" s="1258"/>
      <c r="G47" s="1258"/>
      <c r="H47" s="1258"/>
      <c r="I47" s="1258"/>
      <c r="J47" s="1259"/>
      <c r="K47" s="63" t="s">
        <v>513</v>
      </c>
      <c r="L47" s="64" t="s">
        <v>513</v>
      </c>
      <c r="M47" s="64" t="s">
        <v>513</v>
      </c>
      <c r="N47" s="64" t="s">
        <v>513</v>
      </c>
      <c r="O47" s="65" t="s">
        <v>513</v>
      </c>
      <c r="P47" s="48"/>
      <c r="Q47" s="48"/>
      <c r="R47" s="48"/>
      <c r="S47" s="48"/>
      <c r="T47" s="48"/>
      <c r="U47" s="48"/>
    </row>
    <row r="48" spans="1:21" ht="30.75" customHeight="1" x14ac:dyDescent="0.15">
      <c r="A48" s="48"/>
      <c r="B48" s="1252"/>
      <c r="C48" s="1253"/>
      <c r="D48" s="62"/>
      <c r="E48" s="1258" t="s">
        <v>15</v>
      </c>
      <c r="F48" s="1258"/>
      <c r="G48" s="1258"/>
      <c r="H48" s="1258"/>
      <c r="I48" s="1258"/>
      <c r="J48" s="1259"/>
      <c r="K48" s="63">
        <v>65</v>
      </c>
      <c r="L48" s="64">
        <v>68</v>
      </c>
      <c r="M48" s="64">
        <v>65</v>
      </c>
      <c r="N48" s="64">
        <v>65</v>
      </c>
      <c r="O48" s="65">
        <v>64</v>
      </c>
      <c r="P48" s="48"/>
      <c r="Q48" s="48"/>
      <c r="R48" s="48"/>
      <c r="S48" s="48"/>
      <c r="T48" s="48"/>
      <c r="U48" s="48"/>
    </row>
    <row r="49" spans="1:21" ht="30.75" customHeight="1" x14ac:dyDescent="0.15">
      <c r="A49" s="48"/>
      <c r="B49" s="1252"/>
      <c r="C49" s="1253"/>
      <c r="D49" s="62"/>
      <c r="E49" s="1258" t="s">
        <v>16</v>
      </c>
      <c r="F49" s="1258"/>
      <c r="G49" s="1258"/>
      <c r="H49" s="1258"/>
      <c r="I49" s="1258"/>
      <c r="J49" s="1259"/>
      <c r="K49" s="63">
        <v>125</v>
      </c>
      <c r="L49" s="64">
        <v>106</v>
      </c>
      <c r="M49" s="64">
        <v>68</v>
      </c>
      <c r="N49" s="64">
        <v>56</v>
      </c>
      <c r="O49" s="65">
        <v>50</v>
      </c>
      <c r="P49" s="48"/>
      <c r="Q49" s="48"/>
      <c r="R49" s="48"/>
      <c r="S49" s="48"/>
      <c r="T49" s="48"/>
      <c r="U49" s="48"/>
    </row>
    <row r="50" spans="1:21" ht="30.75" customHeight="1" x14ac:dyDescent="0.15">
      <c r="A50" s="48"/>
      <c r="B50" s="1252"/>
      <c r="C50" s="1253"/>
      <c r="D50" s="62"/>
      <c r="E50" s="1258" t="s">
        <v>17</v>
      </c>
      <c r="F50" s="1258"/>
      <c r="G50" s="1258"/>
      <c r="H50" s="1258"/>
      <c r="I50" s="1258"/>
      <c r="J50" s="1259"/>
      <c r="K50" s="63" t="s">
        <v>513</v>
      </c>
      <c r="L50" s="64" t="s">
        <v>513</v>
      </c>
      <c r="M50" s="64" t="s">
        <v>513</v>
      </c>
      <c r="N50" s="64" t="s">
        <v>513</v>
      </c>
      <c r="O50" s="65" t="s">
        <v>513</v>
      </c>
      <c r="P50" s="48"/>
      <c r="Q50" s="48"/>
      <c r="R50" s="48"/>
      <c r="S50" s="48"/>
      <c r="T50" s="48"/>
      <c r="U50" s="48"/>
    </row>
    <row r="51" spans="1:21" ht="30.75" customHeight="1" x14ac:dyDescent="0.15">
      <c r="A51" s="48"/>
      <c r="B51" s="1254"/>
      <c r="C51" s="1255"/>
      <c r="D51" s="66"/>
      <c r="E51" s="1258" t="s">
        <v>18</v>
      </c>
      <c r="F51" s="1258"/>
      <c r="G51" s="1258"/>
      <c r="H51" s="1258"/>
      <c r="I51" s="1258"/>
      <c r="J51" s="1259"/>
      <c r="K51" s="63">
        <v>0</v>
      </c>
      <c r="L51" s="64">
        <v>0</v>
      </c>
      <c r="M51" s="64">
        <v>0</v>
      </c>
      <c r="N51" s="64">
        <v>0</v>
      </c>
      <c r="O51" s="65">
        <v>0</v>
      </c>
      <c r="P51" s="48"/>
      <c r="Q51" s="48"/>
      <c r="R51" s="48"/>
      <c r="S51" s="48"/>
      <c r="T51" s="48"/>
      <c r="U51" s="48"/>
    </row>
    <row r="52" spans="1:21" ht="30.75" customHeight="1" x14ac:dyDescent="0.15">
      <c r="A52" s="48"/>
      <c r="B52" s="1260" t="s">
        <v>19</v>
      </c>
      <c r="C52" s="1261"/>
      <c r="D52" s="66"/>
      <c r="E52" s="1258" t="s">
        <v>20</v>
      </c>
      <c r="F52" s="1258"/>
      <c r="G52" s="1258"/>
      <c r="H52" s="1258"/>
      <c r="I52" s="1258"/>
      <c r="J52" s="1259"/>
      <c r="K52" s="63">
        <v>436</v>
      </c>
      <c r="L52" s="64">
        <v>423</v>
      </c>
      <c r="M52" s="64">
        <v>391</v>
      </c>
      <c r="N52" s="64">
        <v>394</v>
      </c>
      <c r="O52" s="65">
        <v>407</v>
      </c>
      <c r="P52" s="48"/>
      <c r="Q52" s="48"/>
      <c r="R52" s="48"/>
      <c r="S52" s="48"/>
      <c r="T52" s="48"/>
      <c r="U52" s="48"/>
    </row>
    <row r="53" spans="1:21" ht="30.75" customHeight="1" thickBot="1" x14ac:dyDescent="0.2">
      <c r="A53" s="48"/>
      <c r="B53" s="1262" t="s">
        <v>21</v>
      </c>
      <c r="C53" s="1263"/>
      <c r="D53" s="67"/>
      <c r="E53" s="1264" t="s">
        <v>22</v>
      </c>
      <c r="F53" s="1264"/>
      <c r="G53" s="1264"/>
      <c r="H53" s="1264"/>
      <c r="I53" s="1264"/>
      <c r="J53" s="1265"/>
      <c r="K53" s="68">
        <v>208</v>
      </c>
      <c r="L53" s="69">
        <v>188</v>
      </c>
      <c r="M53" s="69">
        <v>164</v>
      </c>
      <c r="N53" s="69">
        <v>199</v>
      </c>
      <c r="O53" s="70">
        <v>229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570</v>
      </c>
      <c r="P55" s="48"/>
      <c r="Q55" s="48"/>
      <c r="R55" s="48"/>
      <c r="S55" s="48"/>
      <c r="T55" s="48"/>
      <c r="U55" s="48"/>
    </row>
    <row r="56" spans="1:21" ht="31.5" customHeight="1" thickBot="1" x14ac:dyDescent="0.2">
      <c r="A56" s="48"/>
      <c r="B56" s="76"/>
      <c r="C56" s="77"/>
      <c r="D56" s="77"/>
      <c r="E56" s="78"/>
      <c r="F56" s="78"/>
      <c r="G56" s="78"/>
      <c r="H56" s="78"/>
      <c r="I56" s="78"/>
      <c r="J56" s="79" t="s">
        <v>2</v>
      </c>
      <c r="K56" s="80" t="s">
        <v>571</v>
      </c>
      <c r="L56" s="81" t="s">
        <v>572</v>
      </c>
      <c r="M56" s="81" t="s">
        <v>573</v>
      </c>
      <c r="N56" s="81" t="s">
        <v>574</v>
      </c>
      <c r="O56" s="82" t="s">
        <v>575</v>
      </c>
      <c r="P56" s="48"/>
      <c r="Q56" s="48"/>
      <c r="R56" s="48"/>
      <c r="S56" s="48"/>
      <c r="T56" s="48"/>
      <c r="U56" s="48"/>
    </row>
    <row r="57" spans="1:21" ht="31.5" customHeight="1" x14ac:dyDescent="0.15">
      <c r="B57" s="1266" t="s">
        <v>25</v>
      </c>
      <c r="C57" s="1267"/>
      <c r="D57" s="1270" t="s">
        <v>26</v>
      </c>
      <c r="E57" s="1271"/>
      <c r="F57" s="1271"/>
      <c r="G57" s="1271"/>
      <c r="H57" s="1271"/>
      <c r="I57" s="1271"/>
      <c r="J57" s="1272"/>
      <c r="K57" s="83"/>
      <c r="L57" s="84"/>
      <c r="M57" s="84"/>
      <c r="N57" s="84"/>
      <c r="O57" s="85"/>
    </row>
    <row r="58" spans="1:21" ht="31.5" customHeight="1" thickBot="1" x14ac:dyDescent="0.2">
      <c r="B58" s="1268"/>
      <c r="C58" s="1269"/>
      <c r="D58" s="1273" t="s">
        <v>27</v>
      </c>
      <c r="E58" s="1274"/>
      <c r="F58" s="1274"/>
      <c r="G58" s="1274"/>
      <c r="H58" s="1274"/>
      <c r="I58" s="1274"/>
      <c r="J58" s="1275"/>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qnBVUyMPxFGxLIlPuTQtprr0/E4xHGIyajWtonL7NMZyXvcoq/WFxVpzX2tbFBQOnXCVQX8nQvgpDwYY003Gw==" saltValue="76R+BNRGYwSGHK7gIaRVG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554</v>
      </c>
      <c r="J40" s="100" t="s">
        <v>555</v>
      </c>
      <c r="K40" s="100" t="s">
        <v>556</v>
      </c>
      <c r="L40" s="100" t="s">
        <v>557</v>
      </c>
      <c r="M40" s="101" t="s">
        <v>558</v>
      </c>
    </row>
    <row r="41" spans="2:13" ht="27.75" customHeight="1" x14ac:dyDescent="0.15">
      <c r="B41" s="1276" t="s">
        <v>30</v>
      </c>
      <c r="C41" s="1277"/>
      <c r="D41" s="102"/>
      <c r="E41" s="1282" t="s">
        <v>31</v>
      </c>
      <c r="F41" s="1282"/>
      <c r="G41" s="1282"/>
      <c r="H41" s="1283"/>
      <c r="I41" s="103">
        <v>4494</v>
      </c>
      <c r="J41" s="104">
        <v>4699</v>
      </c>
      <c r="K41" s="104">
        <v>4795</v>
      </c>
      <c r="L41" s="104">
        <v>4681</v>
      </c>
      <c r="M41" s="105">
        <v>4593</v>
      </c>
    </row>
    <row r="42" spans="2:13" ht="27.75" customHeight="1" x14ac:dyDescent="0.15">
      <c r="B42" s="1278"/>
      <c r="C42" s="1279"/>
      <c r="D42" s="106"/>
      <c r="E42" s="1284" t="s">
        <v>32</v>
      </c>
      <c r="F42" s="1284"/>
      <c r="G42" s="1284"/>
      <c r="H42" s="1285"/>
      <c r="I42" s="107" t="s">
        <v>513</v>
      </c>
      <c r="J42" s="108" t="s">
        <v>513</v>
      </c>
      <c r="K42" s="108" t="s">
        <v>513</v>
      </c>
      <c r="L42" s="108" t="s">
        <v>513</v>
      </c>
      <c r="M42" s="109" t="s">
        <v>513</v>
      </c>
    </row>
    <row r="43" spans="2:13" ht="27.75" customHeight="1" x14ac:dyDescent="0.15">
      <c r="B43" s="1278"/>
      <c r="C43" s="1279"/>
      <c r="D43" s="106"/>
      <c r="E43" s="1284" t="s">
        <v>33</v>
      </c>
      <c r="F43" s="1284"/>
      <c r="G43" s="1284"/>
      <c r="H43" s="1285"/>
      <c r="I43" s="107">
        <v>894</v>
      </c>
      <c r="J43" s="108">
        <v>843</v>
      </c>
      <c r="K43" s="108">
        <v>802</v>
      </c>
      <c r="L43" s="108">
        <v>753</v>
      </c>
      <c r="M43" s="109">
        <v>702</v>
      </c>
    </row>
    <row r="44" spans="2:13" ht="27.75" customHeight="1" x14ac:dyDescent="0.15">
      <c r="B44" s="1278"/>
      <c r="C44" s="1279"/>
      <c r="D44" s="106"/>
      <c r="E44" s="1284" t="s">
        <v>34</v>
      </c>
      <c r="F44" s="1284"/>
      <c r="G44" s="1284"/>
      <c r="H44" s="1285"/>
      <c r="I44" s="107">
        <v>742</v>
      </c>
      <c r="J44" s="108">
        <v>648</v>
      </c>
      <c r="K44" s="108">
        <v>616</v>
      </c>
      <c r="L44" s="108">
        <v>583</v>
      </c>
      <c r="M44" s="109">
        <v>586</v>
      </c>
    </row>
    <row r="45" spans="2:13" ht="27.75" customHeight="1" x14ac:dyDescent="0.15">
      <c r="B45" s="1278"/>
      <c r="C45" s="1279"/>
      <c r="D45" s="106"/>
      <c r="E45" s="1284" t="s">
        <v>35</v>
      </c>
      <c r="F45" s="1284"/>
      <c r="G45" s="1284"/>
      <c r="H45" s="1285"/>
      <c r="I45" s="107">
        <v>1066</v>
      </c>
      <c r="J45" s="108">
        <v>1035</v>
      </c>
      <c r="K45" s="108">
        <v>1029</v>
      </c>
      <c r="L45" s="108">
        <v>964</v>
      </c>
      <c r="M45" s="109">
        <v>952</v>
      </c>
    </row>
    <row r="46" spans="2:13" ht="27.75" customHeight="1" x14ac:dyDescent="0.15">
      <c r="B46" s="1278"/>
      <c r="C46" s="1279"/>
      <c r="D46" s="110"/>
      <c r="E46" s="1284" t="s">
        <v>36</v>
      </c>
      <c r="F46" s="1284"/>
      <c r="G46" s="1284"/>
      <c r="H46" s="1285"/>
      <c r="I46" s="107" t="s">
        <v>513</v>
      </c>
      <c r="J46" s="108" t="s">
        <v>513</v>
      </c>
      <c r="K46" s="108" t="s">
        <v>513</v>
      </c>
      <c r="L46" s="108" t="s">
        <v>513</v>
      </c>
      <c r="M46" s="109" t="s">
        <v>513</v>
      </c>
    </row>
    <row r="47" spans="2:13" ht="27.75" customHeight="1" x14ac:dyDescent="0.15">
      <c r="B47" s="1278"/>
      <c r="C47" s="1279"/>
      <c r="D47" s="111"/>
      <c r="E47" s="1286" t="s">
        <v>37</v>
      </c>
      <c r="F47" s="1287"/>
      <c r="G47" s="1287"/>
      <c r="H47" s="1288"/>
      <c r="I47" s="107" t="s">
        <v>513</v>
      </c>
      <c r="J47" s="108" t="s">
        <v>513</v>
      </c>
      <c r="K47" s="108" t="s">
        <v>513</v>
      </c>
      <c r="L47" s="108" t="s">
        <v>513</v>
      </c>
      <c r="M47" s="109" t="s">
        <v>513</v>
      </c>
    </row>
    <row r="48" spans="2:13" ht="27.75" customHeight="1" x14ac:dyDescent="0.15">
      <c r="B48" s="1278"/>
      <c r="C48" s="1279"/>
      <c r="D48" s="106"/>
      <c r="E48" s="1284" t="s">
        <v>38</v>
      </c>
      <c r="F48" s="1284"/>
      <c r="G48" s="1284"/>
      <c r="H48" s="1285"/>
      <c r="I48" s="107" t="s">
        <v>513</v>
      </c>
      <c r="J48" s="108" t="s">
        <v>513</v>
      </c>
      <c r="K48" s="108" t="s">
        <v>513</v>
      </c>
      <c r="L48" s="108" t="s">
        <v>513</v>
      </c>
      <c r="M48" s="109" t="s">
        <v>513</v>
      </c>
    </row>
    <row r="49" spans="2:13" ht="27.75" customHeight="1" x14ac:dyDescent="0.15">
      <c r="B49" s="1280"/>
      <c r="C49" s="1281"/>
      <c r="D49" s="106"/>
      <c r="E49" s="1284" t="s">
        <v>39</v>
      </c>
      <c r="F49" s="1284"/>
      <c r="G49" s="1284"/>
      <c r="H49" s="1285"/>
      <c r="I49" s="107" t="s">
        <v>513</v>
      </c>
      <c r="J49" s="108" t="s">
        <v>513</v>
      </c>
      <c r="K49" s="108" t="s">
        <v>513</v>
      </c>
      <c r="L49" s="108" t="s">
        <v>513</v>
      </c>
      <c r="M49" s="109" t="s">
        <v>513</v>
      </c>
    </row>
    <row r="50" spans="2:13" ht="27.75" customHeight="1" x14ac:dyDescent="0.15">
      <c r="B50" s="1289" t="s">
        <v>40</v>
      </c>
      <c r="C50" s="1290"/>
      <c r="D50" s="112"/>
      <c r="E50" s="1284" t="s">
        <v>41</v>
      </c>
      <c r="F50" s="1284"/>
      <c r="G50" s="1284"/>
      <c r="H50" s="1285"/>
      <c r="I50" s="107">
        <v>2225</v>
      </c>
      <c r="J50" s="108">
        <v>2321</v>
      </c>
      <c r="K50" s="108">
        <v>2411</v>
      </c>
      <c r="L50" s="108">
        <v>2289</v>
      </c>
      <c r="M50" s="109">
        <v>2225</v>
      </c>
    </row>
    <row r="51" spans="2:13" ht="27.75" customHeight="1" x14ac:dyDescent="0.15">
      <c r="B51" s="1278"/>
      <c r="C51" s="1279"/>
      <c r="D51" s="106"/>
      <c r="E51" s="1284" t="s">
        <v>42</v>
      </c>
      <c r="F51" s="1284"/>
      <c r="G51" s="1284"/>
      <c r="H51" s="1285"/>
      <c r="I51" s="107" t="s">
        <v>513</v>
      </c>
      <c r="J51" s="108" t="s">
        <v>513</v>
      </c>
      <c r="K51" s="108" t="s">
        <v>513</v>
      </c>
      <c r="L51" s="108" t="s">
        <v>513</v>
      </c>
      <c r="M51" s="109" t="s">
        <v>513</v>
      </c>
    </row>
    <row r="52" spans="2:13" ht="27.75" customHeight="1" x14ac:dyDescent="0.15">
      <c r="B52" s="1280"/>
      <c r="C52" s="1281"/>
      <c r="D52" s="106"/>
      <c r="E52" s="1284" t="s">
        <v>43</v>
      </c>
      <c r="F52" s="1284"/>
      <c r="G52" s="1284"/>
      <c r="H52" s="1285"/>
      <c r="I52" s="107">
        <v>4438</v>
      </c>
      <c r="J52" s="108">
        <v>4568</v>
      </c>
      <c r="K52" s="108">
        <v>4549</v>
      </c>
      <c r="L52" s="108">
        <v>4534</v>
      </c>
      <c r="M52" s="109">
        <v>4459</v>
      </c>
    </row>
    <row r="53" spans="2:13" ht="27.75" customHeight="1" thickBot="1" x14ac:dyDescent="0.2">
      <c r="B53" s="1291" t="s">
        <v>44</v>
      </c>
      <c r="C53" s="1292"/>
      <c r="D53" s="113"/>
      <c r="E53" s="1293" t="s">
        <v>45</v>
      </c>
      <c r="F53" s="1293"/>
      <c r="G53" s="1293"/>
      <c r="H53" s="1294"/>
      <c r="I53" s="114">
        <v>532</v>
      </c>
      <c r="J53" s="115">
        <v>336</v>
      </c>
      <c r="K53" s="115">
        <v>281</v>
      </c>
      <c r="L53" s="115">
        <v>157</v>
      </c>
      <c r="M53" s="116">
        <v>149</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OTJFu7kNkYsW88nkQcCJwkHJYliVy/TFL0JSnx4EehuwGEK9uhqBddh1vIUkYi7olYAuIT7sU4PAwB2rW0S9vA==" saltValue="aqxUHcmVP/WfDuBCug7Y3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556</v>
      </c>
      <c r="G54" s="125" t="s">
        <v>557</v>
      </c>
      <c r="H54" s="126" t="s">
        <v>558</v>
      </c>
    </row>
    <row r="55" spans="2:8" ht="52.5" customHeight="1" x14ac:dyDescent="0.15">
      <c r="B55" s="127"/>
      <c r="C55" s="1303" t="s">
        <v>48</v>
      </c>
      <c r="D55" s="1303"/>
      <c r="E55" s="1304"/>
      <c r="F55" s="128">
        <v>1330</v>
      </c>
      <c r="G55" s="128">
        <v>1112</v>
      </c>
      <c r="H55" s="129">
        <v>1103</v>
      </c>
    </row>
    <row r="56" spans="2:8" ht="52.5" customHeight="1" x14ac:dyDescent="0.15">
      <c r="B56" s="130"/>
      <c r="C56" s="1305" t="s">
        <v>49</v>
      </c>
      <c r="D56" s="1305"/>
      <c r="E56" s="1306"/>
      <c r="F56" s="131">
        <v>353</v>
      </c>
      <c r="G56" s="131">
        <v>353</v>
      </c>
      <c r="H56" s="132">
        <v>253</v>
      </c>
    </row>
    <row r="57" spans="2:8" ht="53.25" customHeight="1" x14ac:dyDescent="0.15">
      <c r="B57" s="130"/>
      <c r="C57" s="1307" t="s">
        <v>50</v>
      </c>
      <c r="D57" s="1307"/>
      <c r="E57" s="1308"/>
      <c r="F57" s="133">
        <v>588</v>
      </c>
      <c r="G57" s="133">
        <v>581</v>
      </c>
      <c r="H57" s="134">
        <v>583</v>
      </c>
    </row>
    <row r="58" spans="2:8" ht="45.75" customHeight="1" x14ac:dyDescent="0.15">
      <c r="B58" s="135"/>
      <c r="C58" s="1295" t="s">
        <v>597</v>
      </c>
      <c r="D58" s="1296"/>
      <c r="E58" s="1297"/>
      <c r="F58" s="136">
        <v>327</v>
      </c>
      <c r="G58" s="136">
        <v>327</v>
      </c>
      <c r="H58" s="137">
        <v>328</v>
      </c>
    </row>
    <row r="59" spans="2:8" ht="45.75" customHeight="1" x14ac:dyDescent="0.15">
      <c r="B59" s="135"/>
      <c r="C59" s="1295" t="s">
        <v>598</v>
      </c>
      <c r="D59" s="1296"/>
      <c r="E59" s="1297"/>
      <c r="F59" s="136">
        <v>215</v>
      </c>
      <c r="G59" s="136">
        <v>215</v>
      </c>
      <c r="H59" s="137">
        <v>215</v>
      </c>
    </row>
    <row r="60" spans="2:8" ht="45.75" customHeight="1" x14ac:dyDescent="0.15">
      <c r="B60" s="135"/>
      <c r="C60" s="1295" t="s">
        <v>599</v>
      </c>
      <c r="D60" s="1296"/>
      <c r="E60" s="1297"/>
      <c r="F60" s="136">
        <v>26</v>
      </c>
      <c r="G60" s="136">
        <v>20</v>
      </c>
      <c r="H60" s="137">
        <v>15</v>
      </c>
    </row>
    <row r="61" spans="2:8" ht="45.75" customHeight="1" x14ac:dyDescent="0.15">
      <c r="B61" s="135"/>
      <c r="C61" s="1295" t="s">
        <v>600</v>
      </c>
      <c r="D61" s="1296"/>
      <c r="E61" s="1297"/>
      <c r="F61" s="136">
        <v>7</v>
      </c>
      <c r="G61" s="136">
        <v>7</v>
      </c>
      <c r="H61" s="137">
        <v>7</v>
      </c>
    </row>
    <row r="62" spans="2:8" ht="45.75" customHeight="1" thickBot="1" x14ac:dyDescent="0.2">
      <c r="B62" s="138"/>
      <c r="C62" s="1298" t="s">
        <v>601</v>
      </c>
      <c r="D62" s="1299"/>
      <c r="E62" s="1300"/>
      <c r="F62" s="139" t="s">
        <v>602</v>
      </c>
      <c r="G62" s="139" t="s">
        <v>602</v>
      </c>
      <c r="H62" s="140">
        <v>5</v>
      </c>
    </row>
    <row r="63" spans="2:8" ht="52.5" customHeight="1" thickBot="1" x14ac:dyDescent="0.2">
      <c r="B63" s="141"/>
      <c r="C63" s="1301" t="s">
        <v>51</v>
      </c>
      <c r="D63" s="1301"/>
      <c r="E63" s="1302"/>
      <c r="F63" s="142">
        <v>2271</v>
      </c>
      <c r="G63" s="142">
        <v>2045</v>
      </c>
      <c r="H63" s="143">
        <v>1939</v>
      </c>
    </row>
    <row r="64" spans="2:8" ht="15" customHeight="1" x14ac:dyDescent="0.15"/>
  </sheetData>
  <sheetProtection algorithmName="SHA-512" hashValue="Dni4fUBmhTBxzxJw8/F3aru0py6xIKneLASXxp3V6EzpnVA/hJGdXI2fmhyyNSOgATJqIOwS8086bfmojB3ZKQ==" saltValue="eiLRS7GtjoAOp06Zj2D3S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70" zoomScaleNormal="70" zoomScaleSheetLayoutView="55" workbookViewId="0"/>
  </sheetViews>
  <sheetFormatPr defaultColWidth="0" defaultRowHeight="0" customHeight="1" zeroHeight="1" x14ac:dyDescent="0.15"/>
  <cols>
    <col min="1" max="1" width="6.375" style="386" customWidth="1"/>
    <col min="2" max="107" width="2.5" style="386" customWidth="1"/>
    <col min="108" max="108" width="6.125" style="388" customWidth="1"/>
    <col min="109" max="109" width="5.875" style="387" customWidth="1"/>
    <col min="110" max="110" width="19.125" style="386" hidden="1"/>
    <col min="111" max="115" width="12.625" style="386" hidden="1"/>
    <col min="116" max="349" width="8.625" style="386" hidden="1"/>
    <col min="350" max="355" width="14.875" style="386" hidden="1"/>
    <col min="356" max="357" width="15.875" style="386" hidden="1"/>
    <col min="358" max="363" width="16.125" style="386" hidden="1"/>
    <col min="364" max="364" width="6.125" style="386" hidden="1"/>
    <col min="365" max="365" width="3" style="386" hidden="1"/>
    <col min="366" max="605" width="8.625" style="386" hidden="1"/>
    <col min="606" max="611" width="14.875" style="386" hidden="1"/>
    <col min="612" max="613" width="15.875" style="386" hidden="1"/>
    <col min="614" max="619" width="16.125" style="386" hidden="1"/>
    <col min="620" max="620" width="6.125" style="386" hidden="1"/>
    <col min="621" max="621" width="3" style="386" hidden="1"/>
    <col min="622" max="861" width="8.625" style="386" hidden="1"/>
    <col min="862" max="867" width="14.875" style="386" hidden="1"/>
    <col min="868" max="869" width="15.875" style="386" hidden="1"/>
    <col min="870" max="875" width="16.125" style="386" hidden="1"/>
    <col min="876" max="876" width="6.125" style="386" hidden="1"/>
    <col min="877" max="877" width="3" style="386" hidden="1"/>
    <col min="878" max="1117" width="8.625" style="386" hidden="1"/>
    <col min="1118" max="1123" width="14.875" style="386" hidden="1"/>
    <col min="1124" max="1125" width="15.875" style="386" hidden="1"/>
    <col min="1126" max="1131" width="16.125" style="386" hidden="1"/>
    <col min="1132" max="1132" width="6.125" style="386" hidden="1"/>
    <col min="1133" max="1133" width="3" style="386" hidden="1"/>
    <col min="1134" max="1373" width="8.625" style="386" hidden="1"/>
    <col min="1374" max="1379" width="14.875" style="386" hidden="1"/>
    <col min="1380" max="1381" width="15.875" style="386" hidden="1"/>
    <col min="1382" max="1387" width="16.125" style="386" hidden="1"/>
    <col min="1388" max="1388" width="6.125" style="386" hidden="1"/>
    <col min="1389" max="1389" width="3" style="386" hidden="1"/>
    <col min="1390" max="1629" width="8.625" style="386" hidden="1"/>
    <col min="1630" max="1635" width="14.875" style="386" hidden="1"/>
    <col min="1636" max="1637" width="15.875" style="386" hidden="1"/>
    <col min="1638" max="1643" width="16.125" style="386" hidden="1"/>
    <col min="1644" max="1644" width="6.125" style="386" hidden="1"/>
    <col min="1645" max="1645" width="3" style="386" hidden="1"/>
    <col min="1646" max="1885" width="8.625" style="386" hidden="1"/>
    <col min="1886" max="1891" width="14.875" style="386" hidden="1"/>
    <col min="1892" max="1893" width="15.875" style="386" hidden="1"/>
    <col min="1894" max="1899" width="16.125" style="386" hidden="1"/>
    <col min="1900" max="1900" width="6.125" style="386" hidden="1"/>
    <col min="1901" max="1901" width="3" style="386" hidden="1"/>
    <col min="1902" max="2141" width="8.625" style="386" hidden="1"/>
    <col min="2142" max="2147" width="14.875" style="386" hidden="1"/>
    <col min="2148" max="2149" width="15.875" style="386" hidden="1"/>
    <col min="2150" max="2155" width="16.125" style="386" hidden="1"/>
    <col min="2156" max="2156" width="6.125" style="386" hidden="1"/>
    <col min="2157" max="2157" width="3" style="386" hidden="1"/>
    <col min="2158" max="2397" width="8.625" style="386" hidden="1"/>
    <col min="2398" max="2403" width="14.875" style="386" hidden="1"/>
    <col min="2404" max="2405" width="15.875" style="386" hidden="1"/>
    <col min="2406" max="2411" width="16.125" style="386" hidden="1"/>
    <col min="2412" max="2412" width="6.125" style="386" hidden="1"/>
    <col min="2413" max="2413" width="3" style="386" hidden="1"/>
    <col min="2414" max="2653" width="8.625" style="386" hidden="1"/>
    <col min="2654" max="2659" width="14.875" style="386" hidden="1"/>
    <col min="2660" max="2661" width="15.875" style="386" hidden="1"/>
    <col min="2662" max="2667" width="16.125" style="386" hidden="1"/>
    <col min="2668" max="2668" width="6.125" style="386" hidden="1"/>
    <col min="2669" max="2669" width="3" style="386" hidden="1"/>
    <col min="2670" max="2909" width="8.625" style="386" hidden="1"/>
    <col min="2910" max="2915" width="14.875" style="386" hidden="1"/>
    <col min="2916" max="2917" width="15.875" style="386" hidden="1"/>
    <col min="2918" max="2923" width="16.125" style="386" hidden="1"/>
    <col min="2924" max="2924" width="6.125" style="386" hidden="1"/>
    <col min="2925" max="2925" width="3" style="386" hidden="1"/>
    <col min="2926" max="3165" width="8.625" style="386" hidden="1"/>
    <col min="3166" max="3171" width="14.875" style="386" hidden="1"/>
    <col min="3172" max="3173" width="15.875" style="386" hidden="1"/>
    <col min="3174" max="3179" width="16.125" style="386" hidden="1"/>
    <col min="3180" max="3180" width="6.125" style="386" hidden="1"/>
    <col min="3181" max="3181" width="3" style="386" hidden="1"/>
    <col min="3182" max="3421" width="8.625" style="386" hidden="1"/>
    <col min="3422" max="3427" width="14.875" style="386" hidden="1"/>
    <col min="3428" max="3429" width="15.875" style="386" hidden="1"/>
    <col min="3430" max="3435" width="16.125" style="386" hidden="1"/>
    <col min="3436" max="3436" width="6.125" style="386" hidden="1"/>
    <col min="3437" max="3437" width="3" style="386" hidden="1"/>
    <col min="3438" max="3677" width="8.625" style="386" hidden="1"/>
    <col min="3678" max="3683" width="14.875" style="386" hidden="1"/>
    <col min="3684" max="3685" width="15.875" style="386" hidden="1"/>
    <col min="3686" max="3691" width="16.125" style="386" hidden="1"/>
    <col min="3692" max="3692" width="6.125" style="386" hidden="1"/>
    <col min="3693" max="3693" width="3" style="386" hidden="1"/>
    <col min="3694" max="3933" width="8.625" style="386" hidden="1"/>
    <col min="3934" max="3939" width="14.875" style="386" hidden="1"/>
    <col min="3940" max="3941" width="15.875" style="386" hidden="1"/>
    <col min="3942" max="3947" width="16.125" style="386" hidden="1"/>
    <col min="3948" max="3948" width="6.125" style="386" hidden="1"/>
    <col min="3949" max="3949" width="3" style="386" hidden="1"/>
    <col min="3950" max="4189" width="8.625" style="386" hidden="1"/>
    <col min="4190" max="4195" width="14.875" style="386" hidden="1"/>
    <col min="4196" max="4197" width="15.875" style="386" hidden="1"/>
    <col min="4198" max="4203" width="16.125" style="386" hidden="1"/>
    <col min="4204" max="4204" width="6.125" style="386" hidden="1"/>
    <col min="4205" max="4205" width="3" style="386" hidden="1"/>
    <col min="4206" max="4445" width="8.625" style="386" hidden="1"/>
    <col min="4446" max="4451" width="14.875" style="386" hidden="1"/>
    <col min="4452" max="4453" width="15.875" style="386" hidden="1"/>
    <col min="4454" max="4459" width="16.125" style="386" hidden="1"/>
    <col min="4460" max="4460" width="6.125" style="386" hidden="1"/>
    <col min="4461" max="4461" width="3" style="386" hidden="1"/>
    <col min="4462" max="4701" width="8.625" style="386" hidden="1"/>
    <col min="4702" max="4707" width="14.875" style="386" hidden="1"/>
    <col min="4708" max="4709" width="15.875" style="386" hidden="1"/>
    <col min="4710" max="4715" width="16.125" style="386" hidden="1"/>
    <col min="4716" max="4716" width="6.125" style="386" hidden="1"/>
    <col min="4717" max="4717" width="3" style="386" hidden="1"/>
    <col min="4718" max="4957" width="8.625" style="386" hidden="1"/>
    <col min="4958" max="4963" width="14.875" style="386" hidden="1"/>
    <col min="4964" max="4965" width="15.875" style="386" hidden="1"/>
    <col min="4966" max="4971" width="16.125" style="386" hidden="1"/>
    <col min="4972" max="4972" width="6.125" style="386" hidden="1"/>
    <col min="4973" max="4973" width="3" style="386" hidden="1"/>
    <col min="4974" max="5213" width="8.625" style="386" hidden="1"/>
    <col min="5214" max="5219" width="14.875" style="386" hidden="1"/>
    <col min="5220" max="5221" width="15.875" style="386" hidden="1"/>
    <col min="5222" max="5227" width="16.125" style="386" hidden="1"/>
    <col min="5228" max="5228" width="6.125" style="386" hidden="1"/>
    <col min="5229" max="5229" width="3" style="386" hidden="1"/>
    <col min="5230" max="5469" width="8.625" style="386" hidden="1"/>
    <col min="5470" max="5475" width="14.875" style="386" hidden="1"/>
    <col min="5476" max="5477" width="15.875" style="386" hidden="1"/>
    <col min="5478" max="5483" width="16.125" style="386" hidden="1"/>
    <col min="5484" max="5484" width="6.125" style="386" hidden="1"/>
    <col min="5485" max="5485" width="3" style="386" hidden="1"/>
    <col min="5486" max="5725" width="8.625" style="386" hidden="1"/>
    <col min="5726" max="5731" width="14.875" style="386" hidden="1"/>
    <col min="5732" max="5733" width="15.875" style="386" hidden="1"/>
    <col min="5734" max="5739" width="16.125" style="386" hidden="1"/>
    <col min="5740" max="5740" width="6.125" style="386" hidden="1"/>
    <col min="5741" max="5741" width="3" style="386" hidden="1"/>
    <col min="5742" max="5981" width="8.625" style="386" hidden="1"/>
    <col min="5982" max="5987" width="14.875" style="386" hidden="1"/>
    <col min="5988" max="5989" width="15.875" style="386" hidden="1"/>
    <col min="5990" max="5995" width="16.125" style="386" hidden="1"/>
    <col min="5996" max="5996" width="6.125" style="386" hidden="1"/>
    <col min="5997" max="5997" width="3" style="386" hidden="1"/>
    <col min="5998" max="6237" width="8.625" style="386" hidden="1"/>
    <col min="6238" max="6243" width="14.875" style="386" hidden="1"/>
    <col min="6244" max="6245" width="15.875" style="386" hidden="1"/>
    <col min="6246" max="6251" width="16.125" style="386" hidden="1"/>
    <col min="6252" max="6252" width="6.125" style="386" hidden="1"/>
    <col min="6253" max="6253" width="3" style="386" hidden="1"/>
    <col min="6254" max="6493" width="8.625" style="386" hidden="1"/>
    <col min="6494" max="6499" width="14.875" style="386" hidden="1"/>
    <col min="6500" max="6501" width="15.875" style="386" hidden="1"/>
    <col min="6502" max="6507" width="16.125" style="386" hidden="1"/>
    <col min="6508" max="6508" width="6.125" style="386" hidden="1"/>
    <col min="6509" max="6509" width="3" style="386" hidden="1"/>
    <col min="6510" max="6749" width="8.625" style="386" hidden="1"/>
    <col min="6750" max="6755" width="14.875" style="386" hidden="1"/>
    <col min="6756" max="6757" width="15.875" style="386" hidden="1"/>
    <col min="6758" max="6763" width="16.125" style="386" hidden="1"/>
    <col min="6764" max="6764" width="6.125" style="386" hidden="1"/>
    <col min="6765" max="6765" width="3" style="386" hidden="1"/>
    <col min="6766" max="7005" width="8.625" style="386" hidden="1"/>
    <col min="7006" max="7011" width="14.875" style="386" hidden="1"/>
    <col min="7012" max="7013" width="15.875" style="386" hidden="1"/>
    <col min="7014" max="7019" width="16.125" style="386" hidden="1"/>
    <col min="7020" max="7020" width="6.125" style="386" hidden="1"/>
    <col min="7021" max="7021" width="3" style="386" hidden="1"/>
    <col min="7022" max="7261" width="8.625" style="386" hidden="1"/>
    <col min="7262" max="7267" width="14.875" style="386" hidden="1"/>
    <col min="7268" max="7269" width="15.875" style="386" hidden="1"/>
    <col min="7270" max="7275" width="16.125" style="386" hidden="1"/>
    <col min="7276" max="7276" width="6.125" style="386" hidden="1"/>
    <col min="7277" max="7277" width="3" style="386" hidden="1"/>
    <col min="7278" max="7517" width="8.625" style="386" hidden="1"/>
    <col min="7518" max="7523" width="14.875" style="386" hidden="1"/>
    <col min="7524" max="7525" width="15.875" style="386" hidden="1"/>
    <col min="7526" max="7531" width="16.125" style="386" hidden="1"/>
    <col min="7532" max="7532" width="6.125" style="386" hidden="1"/>
    <col min="7533" max="7533" width="3" style="386" hidden="1"/>
    <col min="7534" max="7773" width="8.625" style="386" hidden="1"/>
    <col min="7774" max="7779" width="14.875" style="386" hidden="1"/>
    <col min="7780" max="7781" width="15.875" style="386" hidden="1"/>
    <col min="7782" max="7787" width="16.125" style="386" hidden="1"/>
    <col min="7788" max="7788" width="6.125" style="386" hidden="1"/>
    <col min="7789" max="7789" width="3" style="386" hidden="1"/>
    <col min="7790" max="8029" width="8.625" style="386" hidden="1"/>
    <col min="8030" max="8035" width="14.875" style="386" hidden="1"/>
    <col min="8036" max="8037" width="15.875" style="386" hidden="1"/>
    <col min="8038" max="8043" width="16.125" style="386" hidden="1"/>
    <col min="8044" max="8044" width="6.125" style="386" hidden="1"/>
    <col min="8045" max="8045" width="3" style="386" hidden="1"/>
    <col min="8046" max="8285" width="8.625" style="386" hidden="1"/>
    <col min="8286" max="8291" width="14.875" style="386" hidden="1"/>
    <col min="8292" max="8293" width="15.875" style="386" hidden="1"/>
    <col min="8294" max="8299" width="16.125" style="386" hidden="1"/>
    <col min="8300" max="8300" width="6.125" style="386" hidden="1"/>
    <col min="8301" max="8301" width="3" style="386" hidden="1"/>
    <col min="8302" max="8541" width="8.625" style="386" hidden="1"/>
    <col min="8542" max="8547" width="14.875" style="386" hidden="1"/>
    <col min="8548" max="8549" width="15.875" style="386" hidden="1"/>
    <col min="8550" max="8555" width="16.125" style="386" hidden="1"/>
    <col min="8556" max="8556" width="6.125" style="386" hidden="1"/>
    <col min="8557" max="8557" width="3" style="386" hidden="1"/>
    <col min="8558" max="8797" width="8.625" style="386" hidden="1"/>
    <col min="8798" max="8803" width="14.875" style="386" hidden="1"/>
    <col min="8804" max="8805" width="15.875" style="386" hidden="1"/>
    <col min="8806" max="8811" width="16.125" style="386" hidden="1"/>
    <col min="8812" max="8812" width="6.125" style="386" hidden="1"/>
    <col min="8813" max="8813" width="3" style="386" hidden="1"/>
    <col min="8814" max="9053" width="8.625" style="386" hidden="1"/>
    <col min="9054" max="9059" width="14.875" style="386" hidden="1"/>
    <col min="9060" max="9061" width="15.875" style="386" hidden="1"/>
    <col min="9062" max="9067" width="16.125" style="386" hidden="1"/>
    <col min="9068" max="9068" width="6.125" style="386" hidden="1"/>
    <col min="9069" max="9069" width="3" style="386" hidden="1"/>
    <col min="9070" max="9309" width="8.625" style="386" hidden="1"/>
    <col min="9310" max="9315" width="14.875" style="386" hidden="1"/>
    <col min="9316" max="9317" width="15.875" style="386" hidden="1"/>
    <col min="9318" max="9323" width="16.125" style="386" hidden="1"/>
    <col min="9324" max="9324" width="6.125" style="386" hidden="1"/>
    <col min="9325" max="9325" width="3" style="386" hidden="1"/>
    <col min="9326" max="9565" width="8.625" style="386" hidden="1"/>
    <col min="9566" max="9571" width="14.875" style="386" hidden="1"/>
    <col min="9572" max="9573" width="15.875" style="386" hidden="1"/>
    <col min="9574" max="9579" width="16.125" style="386" hidden="1"/>
    <col min="9580" max="9580" width="6.125" style="386" hidden="1"/>
    <col min="9581" max="9581" width="3" style="386" hidden="1"/>
    <col min="9582" max="9821" width="8.625" style="386" hidden="1"/>
    <col min="9822" max="9827" width="14.875" style="386" hidden="1"/>
    <col min="9828" max="9829" width="15.875" style="386" hidden="1"/>
    <col min="9830" max="9835" width="16.125" style="386" hidden="1"/>
    <col min="9836" max="9836" width="6.125" style="386" hidden="1"/>
    <col min="9837" max="9837" width="3" style="386" hidden="1"/>
    <col min="9838" max="10077" width="8.625" style="386" hidden="1"/>
    <col min="10078" max="10083" width="14.875" style="386" hidden="1"/>
    <col min="10084" max="10085" width="15.875" style="386" hidden="1"/>
    <col min="10086" max="10091" width="16.125" style="386" hidden="1"/>
    <col min="10092" max="10092" width="6.125" style="386" hidden="1"/>
    <col min="10093" max="10093" width="3" style="386" hidden="1"/>
    <col min="10094" max="10333" width="8.625" style="386" hidden="1"/>
    <col min="10334" max="10339" width="14.875" style="386" hidden="1"/>
    <col min="10340" max="10341" width="15.875" style="386" hidden="1"/>
    <col min="10342" max="10347" width="16.125" style="386" hidden="1"/>
    <col min="10348" max="10348" width="6.125" style="386" hidden="1"/>
    <col min="10349" max="10349" width="3" style="386" hidden="1"/>
    <col min="10350" max="10589" width="8.625" style="386" hidden="1"/>
    <col min="10590" max="10595" width="14.875" style="386" hidden="1"/>
    <col min="10596" max="10597" width="15.875" style="386" hidden="1"/>
    <col min="10598" max="10603" width="16.125" style="386" hidden="1"/>
    <col min="10604" max="10604" width="6.125" style="386" hidden="1"/>
    <col min="10605" max="10605" width="3" style="386" hidden="1"/>
    <col min="10606" max="10845" width="8.625" style="386" hidden="1"/>
    <col min="10846" max="10851" width="14.875" style="386" hidden="1"/>
    <col min="10852" max="10853" width="15.875" style="386" hidden="1"/>
    <col min="10854" max="10859" width="16.125" style="386" hidden="1"/>
    <col min="10860" max="10860" width="6.125" style="386" hidden="1"/>
    <col min="10861" max="10861" width="3" style="386" hidden="1"/>
    <col min="10862" max="11101" width="8.625" style="386" hidden="1"/>
    <col min="11102" max="11107" width="14.875" style="386" hidden="1"/>
    <col min="11108" max="11109" width="15.875" style="386" hidden="1"/>
    <col min="11110" max="11115" width="16.125" style="386" hidden="1"/>
    <col min="11116" max="11116" width="6.125" style="386" hidden="1"/>
    <col min="11117" max="11117" width="3" style="386" hidden="1"/>
    <col min="11118" max="11357" width="8.625" style="386" hidden="1"/>
    <col min="11358" max="11363" width="14.875" style="386" hidden="1"/>
    <col min="11364" max="11365" width="15.875" style="386" hidden="1"/>
    <col min="11366" max="11371" width="16.125" style="386" hidden="1"/>
    <col min="11372" max="11372" width="6.125" style="386" hidden="1"/>
    <col min="11373" max="11373" width="3" style="386" hidden="1"/>
    <col min="11374" max="11613" width="8.625" style="386" hidden="1"/>
    <col min="11614" max="11619" width="14.875" style="386" hidden="1"/>
    <col min="11620" max="11621" width="15.875" style="386" hidden="1"/>
    <col min="11622" max="11627" width="16.125" style="386" hidden="1"/>
    <col min="11628" max="11628" width="6.125" style="386" hidden="1"/>
    <col min="11629" max="11629" width="3" style="386" hidden="1"/>
    <col min="11630" max="11869" width="8.625" style="386" hidden="1"/>
    <col min="11870" max="11875" width="14.875" style="386" hidden="1"/>
    <col min="11876" max="11877" width="15.875" style="386" hidden="1"/>
    <col min="11878" max="11883" width="16.125" style="386" hidden="1"/>
    <col min="11884" max="11884" width="6.125" style="386" hidden="1"/>
    <col min="11885" max="11885" width="3" style="386" hidden="1"/>
    <col min="11886" max="12125" width="8.625" style="386" hidden="1"/>
    <col min="12126" max="12131" width="14.875" style="386" hidden="1"/>
    <col min="12132" max="12133" width="15.875" style="386" hidden="1"/>
    <col min="12134" max="12139" width="16.125" style="386" hidden="1"/>
    <col min="12140" max="12140" width="6.125" style="386" hidden="1"/>
    <col min="12141" max="12141" width="3" style="386" hidden="1"/>
    <col min="12142" max="12381" width="8.625" style="386" hidden="1"/>
    <col min="12382" max="12387" width="14.875" style="386" hidden="1"/>
    <col min="12388" max="12389" width="15.875" style="386" hidden="1"/>
    <col min="12390" max="12395" width="16.125" style="386" hidden="1"/>
    <col min="12396" max="12396" width="6.125" style="386" hidden="1"/>
    <col min="12397" max="12397" width="3" style="386" hidden="1"/>
    <col min="12398" max="12637" width="8.625" style="386" hidden="1"/>
    <col min="12638" max="12643" width="14.875" style="386" hidden="1"/>
    <col min="12644" max="12645" width="15.875" style="386" hidden="1"/>
    <col min="12646" max="12651" width="16.125" style="386" hidden="1"/>
    <col min="12652" max="12652" width="6.125" style="386" hidden="1"/>
    <col min="12653" max="12653" width="3" style="386" hidden="1"/>
    <col min="12654" max="12893" width="8.625" style="386" hidden="1"/>
    <col min="12894" max="12899" width="14.875" style="386" hidden="1"/>
    <col min="12900" max="12901" width="15.875" style="386" hidden="1"/>
    <col min="12902" max="12907" width="16.125" style="386" hidden="1"/>
    <col min="12908" max="12908" width="6.125" style="386" hidden="1"/>
    <col min="12909" max="12909" width="3" style="386" hidden="1"/>
    <col min="12910" max="13149" width="8.625" style="386" hidden="1"/>
    <col min="13150" max="13155" width="14.875" style="386" hidden="1"/>
    <col min="13156" max="13157" width="15.875" style="386" hidden="1"/>
    <col min="13158" max="13163" width="16.125" style="386" hidden="1"/>
    <col min="13164" max="13164" width="6.125" style="386" hidden="1"/>
    <col min="13165" max="13165" width="3" style="386" hidden="1"/>
    <col min="13166" max="13405" width="8.625" style="386" hidden="1"/>
    <col min="13406" max="13411" width="14.875" style="386" hidden="1"/>
    <col min="13412" max="13413" width="15.875" style="386" hidden="1"/>
    <col min="13414" max="13419" width="16.125" style="386" hidden="1"/>
    <col min="13420" max="13420" width="6.125" style="386" hidden="1"/>
    <col min="13421" max="13421" width="3" style="386" hidden="1"/>
    <col min="13422" max="13661" width="8.625" style="386" hidden="1"/>
    <col min="13662" max="13667" width="14.875" style="386" hidden="1"/>
    <col min="13668" max="13669" width="15.875" style="386" hidden="1"/>
    <col min="13670" max="13675" width="16.125" style="386" hidden="1"/>
    <col min="13676" max="13676" width="6.125" style="386" hidden="1"/>
    <col min="13677" max="13677" width="3" style="386" hidden="1"/>
    <col min="13678" max="13917" width="8.625" style="386" hidden="1"/>
    <col min="13918" max="13923" width="14.875" style="386" hidden="1"/>
    <col min="13924" max="13925" width="15.875" style="386" hidden="1"/>
    <col min="13926" max="13931" width="16.125" style="386" hidden="1"/>
    <col min="13932" max="13932" width="6.125" style="386" hidden="1"/>
    <col min="13933" max="13933" width="3" style="386" hidden="1"/>
    <col min="13934" max="14173" width="8.625" style="386" hidden="1"/>
    <col min="14174" max="14179" width="14.875" style="386" hidden="1"/>
    <col min="14180" max="14181" width="15.875" style="386" hidden="1"/>
    <col min="14182" max="14187" width="16.125" style="386" hidden="1"/>
    <col min="14188" max="14188" width="6.125" style="386" hidden="1"/>
    <col min="14189" max="14189" width="3" style="386" hidden="1"/>
    <col min="14190" max="14429" width="8.625" style="386" hidden="1"/>
    <col min="14430" max="14435" width="14.875" style="386" hidden="1"/>
    <col min="14436" max="14437" width="15.875" style="386" hidden="1"/>
    <col min="14438" max="14443" width="16.125" style="386" hidden="1"/>
    <col min="14444" max="14444" width="6.125" style="386" hidden="1"/>
    <col min="14445" max="14445" width="3" style="386" hidden="1"/>
    <col min="14446" max="14685" width="8.625" style="386" hidden="1"/>
    <col min="14686" max="14691" width="14.875" style="386" hidden="1"/>
    <col min="14692" max="14693" width="15.875" style="386" hidden="1"/>
    <col min="14694" max="14699" width="16.125" style="386" hidden="1"/>
    <col min="14700" max="14700" width="6.125" style="386" hidden="1"/>
    <col min="14701" max="14701" width="3" style="386" hidden="1"/>
    <col min="14702" max="14941" width="8.625" style="386" hidden="1"/>
    <col min="14942" max="14947" width="14.875" style="386" hidden="1"/>
    <col min="14948" max="14949" width="15.875" style="386" hidden="1"/>
    <col min="14950" max="14955" width="16.125" style="386" hidden="1"/>
    <col min="14956" max="14956" width="6.125" style="386" hidden="1"/>
    <col min="14957" max="14957" width="3" style="386" hidden="1"/>
    <col min="14958" max="15197" width="8.625" style="386" hidden="1"/>
    <col min="15198" max="15203" width="14.875" style="386" hidden="1"/>
    <col min="15204" max="15205" width="15.875" style="386" hidden="1"/>
    <col min="15206" max="15211" width="16.125" style="386" hidden="1"/>
    <col min="15212" max="15212" width="6.125" style="386" hidden="1"/>
    <col min="15213" max="15213" width="3" style="386" hidden="1"/>
    <col min="15214" max="15453" width="8.625" style="386" hidden="1"/>
    <col min="15454" max="15459" width="14.875" style="386" hidden="1"/>
    <col min="15460" max="15461" width="15.875" style="386" hidden="1"/>
    <col min="15462" max="15467" width="16.125" style="386" hidden="1"/>
    <col min="15468" max="15468" width="6.125" style="386" hidden="1"/>
    <col min="15469" max="15469" width="3" style="386" hidden="1"/>
    <col min="15470" max="15709" width="8.625" style="386" hidden="1"/>
    <col min="15710" max="15715" width="14.875" style="386" hidden="1"/>
    <col min="15716" max="15717" width="15.875" style="386" hidden="1"/>
    <col min="15718" max="15723" width="16.125" style="386" hidden="1"/>
    <col min="15724" max="15724" width="6.125" style="386" hidden="1"/>
    <col min="15725" max="15725" width="3" style="386" hidden="1"/>
    <col min="15726" max="15965" width="8.625" style="386" hidden="1"/>
    <col min="15966" max="15971" width="14.875" style="386" hidden="1"/>
    <col min="15972" max="15973" width="15.875" style="386" hidden="1"/>
    <col min="15974" max="15979" width="16.125" style="386" hidden="1"/>
    <col min="15980" max="15980" width="6.125" style="386" hidden="1"/>
    <col min="15981" max="15981" width="3" style="386" hidden="1"/>
    <col min="15982" max="16221" width="8.625" style="386" hidden="1"/>
    <col min="16222" max="16227" width="14.875" style="386" hidden="1"/>
    <col min="16228" max="16229" width="15.875" style="386" hidden="1"/>
    <col min="16230" max="16235" width="16.125" style="386" hidden="1"/>
    <col min="16236" max="16236" width="6.125" style="386" hidden="1"/>
    <col min="16237" max="16237" width="3" style="386" hidden="1"/>
    <col min="16238" max="16384" width="8.625" style="386" hidden="1"/>
  </cols>
  <sheetData>
    <row r="1" spans="1:143" ht="42.75" customHeight="1" x14ac:dyDescent="0.15">
      <c r="A1" s="423"/>
      <c r="B1" s="422"/>
      <c r="DD1" s="386"/>
      <c r="DE1" s="386"/>
    </row>
    <row r="2" spans="1:143" ht="25.5" customHeight="1" x14ac:dyDescent="0.15">
      <c r="A2" s="421"/>
      <c r="C2" s="421"/>
      <c r="O2" s="421"/>
      <c r="P2" s="421"/>
      <c r="Q2" s="421"/>
      <c r="R2" s="421"/>
      <c r="S2" s="421"/>
      <c r="T2" s="421"/>
      <c r="U2" s="421"/>
      <c r="V2" s="421"/>
      <c r="W2" s="421"/>
      <c r="X2" s="421"/>
      <c r="Y2" s="421"/>
      <c r="Z2" s="421"/>
      <c r="AA2" s="421"/>
      <c r="AB2" s="421"/>
      <c r="AC2" s="421"/>
      <c r="AD2" s="421"/>
      <c r="AE2" s="421"/>
      <c r="AF2" s="421"/>
      <c r="AG2" s="421"/>
      <c r="AH2" s="421"/>
      <c r="AI2" s="421"/>
      <c r="AU2" s="421"/>
      <c r="BG2" s="421"/>
      <c r="BS2" s="421"/>
      <c r="CE2" s="421"/>
      <c r="CQ2" s="421"/>
      <c r="DD2" s="386"/>
      <c r="DE2" s="386"/>
    </row>
    <row r="3" spans="1:143" ht="25.5" customHeight="1" x14ac:dyDescent="0.15">
      <c r="A3" s="421"/>
      <c r="C3" s="421"/>
      <c r="O3" s="421"/>
      <c r="P3" s="421"/>
      <c r="Q3" s="421"/>
      <c r="R3" s="421"/>
      <c r="S3" s="421"/>
      <c r="T3" s="421"/>
      <c r="U3" s="421"/>
      <c r="V3" s="421"/>
      <c r="W3" s="421"/>
      <c r="X3" s="421"/>
      <c r="Y3" s="421"/>
      <c r="Z3" s="421"/>
      <c r="AA3" s="421"/>
      <c r="AB3" s="421"/>
      <c r="AC3" s="421"/>
      <c r="AD3" s="421"/>
      <c r="AE3" s="421"/>
      <c r="AF3" s="421"/>
      <c r="AG3" s="421"/>
      <c r="AH3" s="421"/>
      <c r="AI3" s="421"/>
      <c r="AU3" s="421"/>
      <c r="BG3" s="421"/>
      <c r="BS3" s="421"/>
      <c r="CE3" s="421"/>
      <c r="CQ3" s="421"/>
      <c r="DD3" s="386"/>
      <c r="DE3" s="386"/>
    </row>
    <row r="4" spans="1:143" s="291" customFormat="1" ht="13.5" x14ac:dyDescent="0.15">
      <c r="A4" s="421"/>
      <c r="B4" s="421"/>
      <c r="C4" s="421"/>
      <c r="D4" s="421"/>
      <c r="E4" s="421"/>
      <c r="F4" s="421"/>
      <c r="G4" s="421"/>
      <c r="H4" s="421"/>
      <c r="I4" s="421"/>
      <c r="J4" s="421"/>
      <c r="K4" s="421"/>
      <c r="L4" s="421"/>
      <c r="M4" s="421"/>
      <c r="N4" s="421"/>
      <c r="O4" s="421"/>
      <c r="P4" s="421"/>
      <c r="Q4" s="421"/>
      <c r="R4" s="421"/>
      <c r="S4" s="421"/>
      <c r="T4" s="421"/>
      <c r="U4" s="421"/>
      <c r="V4" s="421"/>
      <c r="W4" s="421"/>
      <c r="X4" s="421"/>
      <c r="Y4" s="421"/>
      <c r="Z4" s="421"/>
      <c r="AA4" s="421"/>
      <c r="AB4" s="421"/>
      <c r="AC4" s="421"/>
      <c r="AD4" s="421"/>
      <c r="AE4" s="421"/>
      <c r="AF4" s="421"/>
      <c r="AG4" s="421"/>
      <c r="AH4" s="421"/>
      <c r="AI4" s="421"/>
      <c r="AJ4" s="421"/>
      <c r="AK4" s="421"/>
      <c r="AL4" s="421"/>
      <c r="AM4" s="421"/>
      <c r="AN4" s="421"/>
      <c r="AO4" s="421"/>
      <c r="AP4" s="421"/>
      <c r="AQ4" s="421"/>
      <c r="AR4" s="421"/>
      <c r="AS4" s="421"/>
      <c r="AT4" s="421"/>
      <c r="AU4" s="421"/>
      <c r="AV4" s="421"/>
      <c r="AW4" s="421"/>
      <c r="AX4" s="421"/>
      <c r="AY4" s="421"/>
      <c r="AZ4" s="421"/>
      <c r="BA4" s="421"/>
      <c r="BB4" s="421"/>
      <c r="BC4" s="421"/>
      <c r="BD4" s="421"/>
      <c r="BE4" s="421"/>
      <c r="BF4" s="421"/>
      <c r="BG4" s="421"/>
      <c r="BH4" s="421"/>
      <c r="BI4" s="421"/>
      <c r="BJ4" s="421"/>
      <c r="BK4" s="421"/>
      <c r="BL4" s="421"/>
      <c r="BM4" s="421"/>
      <c r="BN4" s="421"/>
      <c r="BO4" s="421"/>
      <c r="BP4" s="421"/>
      <c r="BQ4" s="421"/>
      <c r="BR4" s="421"/>
      <c r="BS4" s="421"/>
      <c r="BT4" s="421"/>
      <c r="BU4" s="421"/>
      <c r="BV4" s="421"/>
      <c r="BW4" s="421"/>
      <c r="BX4" s="421"/>
      <c r="BY4" s="421"/>
      <c r="BZ4" s="421"/>
      <c r="CA4" s="421"/>
      <c r="CB4" s="421"/>
      <c r="CC4" s="421"/>
      <c r="CD4" s="421"/>
      <c r="CE4" s="421"/>
      <c r="CF4" s="421"/>
      <c r="CG4" s="421"/>
      <c r="CH4" s="421"/>
      <c r="CI4" s="421"/>
      <c r="CJ4" s="421"/>
      <c r="CK4" s="421"/>
      <c r="CL4" s="421"/>
      <c r="CM4" s="421"/>
      <c r="CN4" s="421"/>
      <c r="CO4" s="421"/>
      <c r="CP4" s="421"/>
      <c r="CQ4" s="421"/>
      <c r="CR4" s="421"/>
      <c r="CS4" s="421"/>
      <c r="CT4" s="421"/>
      <c r="CU4" s="421"/>
      <c r="CV4" s="421"/>
      <c r="CW4" s="421"/>
      <c r="CX4" s="421"/>
      <c r="CY4" s="421"/>
      <c r="CZ4" s="421"/>
      <c r="DA4" s="421"/>
      <c r="DB4" s="421"/>
      <c r="DC4" s="421"/>
      <c r="DD4" s="421"/>
      <c r="DE4" s="421"/>
      <c r="DF4" s="292"/>
      <c r="DG4" s="292"/>
      <c r="DH4" s="292"/>
      <c r="DI4" s="292"/>
      <c r="DJ4" s="292"/>
      <c r="DK4" s="292"/>
      <c r="DL4" s="292"/>
      <c r="DM4" s="292"/>
      <c r="DN4" s="292"/>
      <c r="DO4" s="292"/>
      <c r="DP4" s="292"/>
      <c r="DQ4" s="292"/>
      <c r="DR4" s="292"/>
      <c r="DS4" s="292"/>
      <c r="DT4" s="292"/>
      <c r="DU4" s="292"/>
      <c r="DV4" s="292"/>
      <c r="DW4" s="292"/>
    </row>
    <row r="5" spans="1:143" s="291" customFormat="1" ht="13.5" x14ac:dyDescent="0.15">
      <c r="A5" s="421"/>
      <c r="B5" s="421"/>
      <c r="C5" s="421"/>
      <c r="D5" s="421"/>
      <c r="E5" s="421"/>
      <c r="F5" s="421"/>
      <c r="G5" s="421"/>
      <c r="H5" s="421"/>
      <c r="I5" s="421"/>
      <c r="J5" s="421"/>
      <c r="K5" s="421"/>
      <c r="L5" s="421"/>
      <c r="M5" s="421"/>
      <c r="N5" s="421"/>
      <c r="O5" s="421"/>
      <c r="P5" s="421"/>
      <c r="Q5" s="421"/>
      <c r="R5" s="421"/>
      <c r="S5" s="421"/>
      <c r="T5" s="421"/>
      <c r="U5" s="421"/>
      <c r="V5" s="421"/>
      <c r="W5" s="421"/>
      <c r="X5" s="421"/>
      <c r="Y5" s="421"/>
      <c r="Z5" s="421"/>
      <c r="AA5" s="421"/>
      <c r="AB5" s="421"/>
      <c r="AC5" s="421"/>
      <c r="AD5" s="421"/>
      <c r="AE5" s="421"/>
      <c r="AF5" s="421"/>
      <c r="AG5" s="421"/>
      <c r="AH5" s="421"/>
      <c r="AI5" s="421"/>
      <c r="AJ5" s="421"/>
      <c r="AK5" s="421"/>
      <c r="AL5" s="421"/>
      <c r="AM5" s="421"/>
      <c r="AN5" s="421"/>
      <c r="AO5" s="421"/>
      <c r="AP5" s="421"/>
      <c r="AQ5" s="421"/>
      <c r="AR5" s="421"/>
      <c r="AS5" s="421"/>
      <c r="AT5" s="421"/>
      <c r="AU5" s="421"/>
      <c r="AV5" s="421"/>
      <c r="AW5" s="421"/>
      <c r="AX5" s="421"/>
      <c r="AY5" s="421"/>
      <c r="AZ5" s="421"/>
      <c r="BA5" s="421"/>
      <c r="BB5" s="421"/>
      <c r="BC5" s="421"/>
      <c r="BD5" s="421"/>
      <c r="BE5" s="421"/>
      <c r="BF5" s="421"/>
      <c r="BG5" s="421"/>
      <c r="BH5" s="421"/>
      <c r="BI5" s="421"/>
      <c r="BJ5" s="421"/>
      <c r="BK5" s="421"/>
      <c r="BL5" s="421"/>
      <c r="BM5" s="421"/>
      <c r="BN5" s="421"/>
      <c r="BO5" s="421"/>
      <c r="BP5" s="421"/>
      <c r="BQ5" s="421"/>
      <c r="BR5" s="421"/>
      <c r="BS5" s="421"/>
      <c r="BT5" s="421"/>
      <c r="BU5" s="421"/>
      <c r="BV5" s="421"/>
      <c r="BW5" s="421"/>
      <c r="BX5" s="421"/>
      <c r="BY5" s="421"/>
      <c r="BZ5" s="421"/>
      <c r="CA5" s="421"/>
      <c r="CB5" s="421"/>
      <c r="CC5" s="421"/>
      <c r="CD5" s="421"/>
      <c r="CE5" s="421"/>
      <c r="CF5" s="421"/>
      <c r="CG5" s="421"/>
      <c r="CH5" s="421"/>
      <c r="CI5" s="421"/>
      <c r="CJ5" s="421"/>
      <c r="CK5" s="421"/>
      <c r="CL5" s="421"/>
      <c r="CM5" s="421"/>
      <c r="CN5" s="421"/>
      <c r="CO5" s="421"/>
      <c r="CP5" s="421"/>
      <c r="CQ5" s="421"/>
      <c r="CR5" s="421"/>
      <c r="CS5" s="421"/>
      <c r="CT5" s="421"/>
      <c r="CU5" s="421"/>
      <c r="CV5" s="421"/>
      <c r="CW5" s="421"/>
      <c r="CX5" s="421"/>
      <c r="CY5" s="421"/>
      <c r="CZ5" s="421"/>
      <c r="DA5" s="421"/>
      <c r="DB5" s="421"/>
      <c r="DC5" s="421"/>
      <c r="DD5" s="421"/>
      <c r="DE5" s="421"/>
      <c r="DF5" s="292"/>
      <c r="DG5" s="292"/>
      <c r="DH5" s="292"/>
      <c r="DI5" s="292"/>
      <c r="DJ5" s="292"/>
      <c r="DK5" s="292"/>
      <c r="DL5" s="292"/>
      <c r="DM5" s="292"/>
      <c r="DN5" s="292"/>
      <c r="DO5" s="292"/>
      <c r="DP5" s="292"/>
      <c r="DQ5" s="292"/>
      <c r="DR5" s="292"/>
      <c r="DS5" s="292"/>
      <c r="DT5" s="292"/>
      <c r="DU5" s="292"/>
      <c r="DV5" s="292"/>
      <c r="DW5" s="292"/>
    </row>
    <row r="6" spans="1:143" s="291" customFormat="1" ht="13.5" x14ac:dyDescent="0.15">
      <c r="A6" s="421"/>
      <c r="B6" s="421"/>
      <c r="C6" s="421"/>
      <c r="D6" s="421"/>
      <c r="E6" s="421"/>
      <c r="F6" s="421"/>
      <c r="G6" s="421"/>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1"/>
      <c r="AY6" s="421"/>
      <c r="AZ6" s="421"/>
      <c r="BA6" s="421"/>
      <c r="BB6" s="421"/>
      <c r="BC6" s="421"/>
      <c r="BD6" s="421"/>
      <c r="BE6" s="421"/>
      <c r="BF6" s="421"/>
      <c r="BG6" s="421"/>
      <c r="BH6" s="421"/>
      <c r="BI6" s="421"/>
      <c r="BJ6" s="421"/>
      <c r="BK6" s="421"/>
      <c r="BL6" s="421"/>
      <c r="BM6" s="421"/>
      <c r="BN6" s="421"/>
      <c r="BO6" s="421"/>
      <c r="BP6" s="421"/>
      <c r="BQ6" s="421"/>
      <c r="BR6" s="421"/>
      <c r="BS6" s="421"/>
      <c r="BT6" s="421"/>
      <c r="BU6" s="421"/>
      <c r="BV6" s="421"/>
      <c r="BW6" s="421"/>
      <c r="BX6" s="421"/>
      <c r="BY6" s="421"/>
      <c r="BZ6" s="421"/>
      <c r="CA6" s="421"/>
      <c r="CB6" s="421"/>
      <c r="CC6" s="421"/>
      <c r="CD6" s="421"/>
      <c r="CE6" s="421"/>
      <c r="CF6" s="421"/>
      <c r="CG6" s="421"/>
      <c r="CH6" s="421"/>
      <c r="CI6" s="421"/>
      <c r="CJ6" s="421"/>
      <c r="CK6" s="421"/>
      <c r="CL6" s="421"/>
      <c r="CM6" s="421"/>
      <c r="CN6" s="421"/>
      <c r="CO6" s="421"/>
      <c r="CP6" s="421"/>
      <c r="CQ6" s="421"/>
      <c r="CR6" s="421"/>
      <c r="CS6" s="421"/>
      <c r="CT6" s="421"/>
      <c r="CU6" s="421"/>
      <c r="CV6" s="421"/>
      <c r="CW6" s="421"/>
      <c r="CX6" s="421"/>
      <c r="CY6" s="421"/>
      <c r="CZ6" s="421"/>
      <c r="DA6" s="421"/>
      <c r="DB6" s="421"/>
      <c r="DC6" s="421"/>
      <c r="DD6" s="421"/>
      <c r="DE6" s="421"/>
      <c r="DF6" s="292"/>
      <c r="DG6" s="292"/>
      <c r="DH6" s="292"/>
      <c r="DI6" s="292"/>
      <c r="DJ6" s="292"/>
      <c r="DK6" s="292"/>
      <c r="DL6" s="292"/>
      <c r="DM6" s="292"/>
      <c r="DN6" s="292"/>
      <c r="DO6" s="292"/>
      <c r="DP6" s="292"/>
      <c r="DQ6" s="292"/>
      <c r="DR6" s="292"/>
      <c r="DS6" s="292"/>
      <c r="DT6" s="292"/>
      <c r="DU6" s="292"/>
      <c r="DV6" s="292"/>
      <c r="DW6" s="292"/>
    </row>
    <row r="7" spans="1:143" s="291" customFormat="1" ht="13.5" x14ac:dyDescent="0.15">
      <c r="A7" s="421"/>
      <c r="B7" s="421"/>
      <c r="C7" s="421"/>
      <c r="D7" s="421"/>
      <c r="E7" s="421"/>
      <c r="F7" s="421"/>
      <c r="G7" s="421"/>
      <c r="H7" s="421"/>
      <c r="I7" s="421"/>
      <c r="J7" s="421"/>
      <c r="K7" s="421"/>
      <c r="L7" s="421"/>
      <c r="M7" s="421"/>
      <c r="N7" s="421"/>
      <c r="O7" s="421"/>
      <c r="P7" s="421"/>
      <c r="Q7" s="421"/>
      <c r="R7" s="421"/>
      <c r="S7" s="421"/>
      <c r="T7" s="421"/>
      <c r="U7" s="421"/>
      <c r="V7" s="421"/>
      <c r="W7" s="421"/>
      <c r="X7" s="421"/>
      <c r="Y7" s="421"/>
      <c r="Z7" s="421"/>
      <c r="AA7" s="421"/>
      <c r="AB7" s="421"/>
      <c r="AC7" s="421"/>
      <c r="AD7" s="421"/>
      <c r="AE7" s="421"/>
      <c r="AF7" s="421"/>
      <c r="AG7" s="421"/>
      <c r="AH7" s="421"/>
      <c r="AI7" s="421"/>
      <c r="AJ7" s="421"/>
      <c r="AK7" s="421"/>
      <c r="AL7" s="421"/>
      <c r="AM7" s="421"/>
      <c r="AN7" s="421"/>
      <c r="AO7" s="421"/>
      <c r="AP7" s="421"/>
      <c r="AQ7" s="421"/>
      <c r="AR7" s="421"/>
      <c r="AS7" s="421"/>
      <c r="AT7" s="421"/>
      <c r="AU7" s="421"/>
      <c r="AV7" s="421"/>
      <c r="AW7" s="421"/>
      <c r="AX7" s="421"/>
      <c r="AY7" s="421"/>
      <c r="AZ7" s="421"/>
      <c r="BA7" s="421"/>
      <c r="BB7" s="421"/>
      <c r="BC7" s="421"/>
      <c r="BD7" s="421"/>
      <c r="BE7" s="421"/>
      <c r="BF7" s="421"/>
      <c r="BG7" s="421"/>
      <c r="BH7" s="421"/>
      <c r="BI7" s="421"/>
      <c r="BJ7" s="421"/>
      <c r="BK7" s="421"/>
      <c r="BL7" s="421"/>
      <c r="BM7" s="421"/>
      <c r="BN7" s="421"/>
      <c r="BO7" s="421"/>
      <c r="BP7" s="421"/>
      <c r="BQ7" s="421"/>
      <c r="BR7" s="421"/>
      <c r="BS7" s="421"/>
      <c r="BT7" s="421"/>
      <c r="BU7" s="421"/>
      <c r="BV7" s="421"/>
      <c r="BW7" s="421"/>
      <c r="BX7" s="421"/>
      <c r="BY7" s="421"/>
      <c r="BZ7" s="421"/>
      <c r="CA7" s="421"/>
      <c r="CB7" s="421"/>
      <c r="CC7" s="421"/>
      <c r="CD7" s="421"/>
      <c r="CE7" s="421"/>
      <c r="CF7" s="421"/>
      <c r="CG7" s="421"/>
      <c r="CH7" s="421"/>
      <c r="CI7" s="421"/>
      <c r="CJ7" s="421"/>
      <c r="CK7" s="421"/>
      <c r="CL7" s="421"/>
      <c r="CM7" s="421"/>
      <c r="CN7" s="421"/>
      <c r="CO7" s="421"/>
      <c r="CP7" s="421"/>
      <c r="CQ7" s="421"/>
      <c r="CR7" s="421"/>
      <c r="CS7" s="421"/>
      <c r="CT7" s="421"/>
      <c r="CU7" s="421"/>
      <c r="CV7" s="421"/>
      <c r="CW7" s="421"/>
      <c r="CX7" s="421"/>
      <c r="CY7" s="421"/>
      <c r="CZ7" s="421"/>
      <c r="DA7" s="421"/>
      <c r="DB7" s="421"/>
      <c r="DC7" s="421"/>
      <c r="DD7" s="421"/>
      <c r="DE7" s="421"/>
      <c r="DF7" s="292"/>
      <c r="DG7" s="292"/>
      <c r="DH7" s="292"/>
      <c r="DI7" s="292"/>
      <c r="DJ7" s="292"/>
      <c r="DK7" s="292"/>
      <c r="DL7" s="292"/>
      <c r="DM7" s="292"/>
      <c r="DN7" s="292"/>
      <c r="DO7" s="292"/>
      <c r="DP7" s="292"/>
      <c r="DQ7" s="292"/>
      <c r="DR7" s="292"/>
      <c r="DS7" s="292"/>
      <c r="DT7" s="292"/>
      <c r="DU7" s="292"/>
      <c r="DV7" s="292"/>
      <c r="DW7" s="292"/>
    </row>
    <row r="8" spans="1:143" s="291" customFormat="1" ht="13.5" x14ac:dyDescent="0.15">
      <c r="A8" s="421"/>
      <c r="B8" s="421"/>
      <c r="C8" s="421"/>
      <c r="D8" s="421"/>
      <c r="E8" s="421"/>
      <c r="F8" s="421"/>
      <c r="G8" s="421"/>
      <c r="H8" s="421"/>
      <c r="I8" s="421"/>
      <c r="J8" s="421"/>
      <c r="K8" s="421"/>
      <c r="L8" s="421"/>
      <c r="M8" s="421"/>
      <c r="N8" s="421"/>
      <c r="O8" s="421"/>
      <c r="P8" s="421"/>
      <c r="Q8" s="421"/>
      <c r="R8" s="421"/>
      <c r="S8" s="421"/>
      <c r="T8" s="421"/>
      <c r="U8" s="421"/>
      <c r="V8" s="421"/>
      <c r="W8" s="421"/>
      <c r="X8" s="421"/>
      <c r="Y8" s="421"/>
      <c r="Z8" s="421"/>
      <c r="AA8" s="421"/>
      <c r="AB8" s="421"/>
      <c r="AC8" s="421"/>
      <c r="AD8" s="421"/>
      <c r="AE8" s="421"/>
      <c r="AF8" s="421"/>
      <c r="AG8" s="421"/>
      <c r="AH8" s="421"/>
      <c r="AI8" s="421"/>
      <c r="AJ8" s="421"/>
      <c r="AK8" s="421"/>
      <c r="AL8" s="421"/>
      <c r="AM8" s="421"/>
      <c r="AN8" s="421"/>
      <c r="AO8" s="421"/>
      <c r="AP8" s="421"/>
      <c r="AQ8" s="421"/>
      <c r="AR8" s="421"/>
      <c r="AS8" s="421"/>
      <c r="AT8" s="421"/>
      <c r="AU8" s="421"/>
      <c r="AV8" s="421"/>
      <c r="AW8" s="421"/>
      <c r="AX8" s="421"/>
      <c r="AY8" s="421"/>
      <c r="AZ8" s="421"/>
      <c r="BA8" s="421"/>
      <c r="BB8" s="421"/>
      <c r="BC8" s="421"/>
      <c r="BD8" s="421"/>
      <c r="BE8" s="421"/>
      <c r="BF8" s="421"/>
      <c r="BG8" s="421"/>
      <c r="BH8" s="421"/>
      <c r="BI8" s="421"/>
      <c r="BJ8" s="421"/>
      <c r="BK8" s="421"/>
      <c r="BL8" s="421"/>
      <c r="BM8" s="421"/>
      <c r="BN8" s="421"/>
      <c r="BO8" s="421"/>
      <c r="BP8" s="421"/>
      <c r="BQ8" s="421"/>
      <c r="BR8" s="421"/>
      <c r="BS8" s="421"/>
      <c r="BT8" s="421"/>
      <c r="BU8" s="421"/>
      <c r="BV8" s="421"/>
      <c r="BW8" s="421"/>
      <c r="BX8" s="421"/>
      <c r="BY8" s="421"/>
      <c r="BZ8" s="421"/>
      <c r="CA8" s="421"/>
      <c r="CB8" s="421"/>
      <c r="CC8" s="421"/>
      <c r="CD8" s="421"/>
      <c r="CE8" s="421"/>
      <c r="CF8" s="421"/>
      <c r="CG8" s="421"/>
      <c r="CH8" s="421"/>
      <c r="CI8" s="421"/>
      <c r="CJ8" s="421"/>
      <c r="CK8" s="421"/>
      <c r="CL8" s="421"/>
      <c r="CM8" s="421"/>
      <c r="CN8" s="421"/>
      <c r="CO8" s="421"/>
      <c r="CP8" s="421"/>
      <c r="CQ8" s="421"/>
      <c r="CR8" s="421"/>
      <c r="CS8" s="421"/>
      <c r="CT8" s="421"/>
      <c r="CU8" s="421"/>
      <c r="CV8" s="421"/>
      <c r="CW8" s="421"/>
      <c r="CX8" s="421"/>
      <c r="CY8" s="421"/>
      <c r="CZ8" s="421"/>
      <c r="DA8" s="421"/>
      <c r="DB8" s="421"/>
      <c r="DC8" s="421"/>
      <c r="DD8" s="421"/>
      <c r="DE8" s="421"/>
      <c r="DF8" s="292"/>
      <c r="DG8" s="292"/>
      <c r="DH8" s="292"/>
      <c r="DI8" s="292"/>
      <c r="DJ8" s="292"/>
      <c r="DK8" s="292"/>
      <c r="DL8" s="292"/>
      <c r="DM8" s="292"/>
      <c r="DN8" s="292"/>
      <c r="DO8" s="292"/>
      <c r="DP8" s="292"/>
      <c r="DQ8" s="292"/>
      <c r="DR8" s="292"/>
      <c r="DS8" s="292"/>
      <c r="DT8" s="292"/>
      <c r="DU8" s="292"/>
      <c r="DV8" s="292"/>
      <c r="DW8" s="292"/>
    </row>
    <row r="9" spans="1:143" s="291" customFormat="1" ht="13.5" x14ac:dyDescent="0.15">
      <c r="A9" s="421"/>
      <c r="B9" s="421"/>
      <c r="C9" s="421"/>
      <c r="D9" s="421"/>
      <c r="E9" s="421"/>
      <c r="F9" s="421"/>
      <c r="G9" s="421"/>
      <c r="H9" s="421"/>
      <c r="I9" s="421"/>
      <c r="J9" s="421"/>
      <c r="K9" s="421"/>
      <c r="L9" s="421"/>
      <c r="M9" s="421"/>
      <c r="N9" s="421"/>
      <c r="O9" s="421"/>
      <c r="P9" s="421"/>
      <c r="Q9" s="421"/>
      <c r="R9" s="421"/>
      <c r="S9" s="421"/>
      <c r="T9" s="421"/>
      <c r="U9" s="421"/>
      <c r="V9" s="421"/>
      <c r="W9" s="421"/>
      <c r="X9" s="421"/>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1"/>
      <c r="BU9" s="421"/>
      <c r="BV9" s="421"/>
      <c r="BW9" s="421"/>
      <c r="BX9" s="421"/>
      <c r="BY9" s="421"/>
      <c r="BZ9" s="421"/>
      <c r="CA9" s="421"/>
      <c r="CB9" s="421"/>
      <c r="CC9" s="421"/>
      <c r="CD9" s="421"/>
      <c r="CE9" s="421"/>
      <c r="CF9" s="421"/>
      <c r="CG9" s="421"/>
      <c r="CH9" s="421"/>
      <c r="CI9" s="421"/>
      <c r="CJ9" s="421"/>
      <c r="CK9" s="421"/>
      <c r="CL9" s="421"/>
      <c r="CM9" s="421"/>
      <c r="CN9" s="421"/>
      <c r="CO9" s="421"/>
      <c r="CP9" s="421"/>
      <c r="CQ9" s="421"/>
      <c r="CR9" s="421"/>
      <c r="CS9" s="421"/>
      <c r="CT9" s="421"/>
      <c r="CU9" s="421"/>
      <c r="CV9" s="421"/>
      <c r="CW9" s="421"/>
      <c r="CX9" s="421"/>
      <c r="CY9" s="421"/>
      <c r="CZ9" s="421"/>
      <c r="DA9" s="421"/>
      <c r="DB9" s="421"/>
      <c r="DC9" s="421"/>
      <c r="DD9" s="421"/>
      <c r="DE9" s="421"/>
      <c r="DF9" s="292"/>
      <c r="DG9" s="292"/>
      <c r="DH9" s="292"/>
      <c r="DI9" s="292"/>
      <c r="DJ9" s="292"/>
      <c r="DK9" s="292"/>
      <c r="DL9" s="292"/>
      <c r="DM9" s="292"/>
      <c r="DN9" s="292"/>
      <c r="DO9" s="292"/>
      <c r="DP9" s="292"/>
      <c r="DQ9" s="292"/>
      <c r="DR9" s="292"/>
      <c r="DS9" s="292"/>
      <c r="DT9" s="292"/>
      <c r="DU9" s="292"/>
      <c r="DV9" s="292"/>
      <c r="DW9" s="292"/>
    </row>
    <row r="10" spans="1:143" s="291" customFormat="1" ht="13.5" x14ac:dyDescent="0.15">
      <c r="A10" s="421"/>
      <c r="B10" s="421"/>
      <c r="C10" s="421"/>
      <c r="D10" s="421"/>
      <c r="E10" s="421"/>
      <c r="F10" s="421"/>
      <c r="G10" s="421"/>
      <c r="H10" s="421"/>
      <c r="I10" s="421"/>
      <c r="J10" s="421"/>
      <c r="K10" s="421"/>
      <c r="L10" s="421"/>
      <c r="M10" s="421"/>
      <c r="N10" s="421"/>
      <c r="O10" s="421"/>
      <c r="P10" s="421"/>
      <c r="Q10" s="421"/>
      <c r="R10" s="421"/>
      <c r="S10" s="421"/>
      <c r="T10" s="421"/>
      <c r="U10" s="421"/>
      <c r="V10" s="421"/>
      <c r="W10" s="421"/>
      <c r="X10" s="421"/>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1"/>
      <c r="BW10" s="421"/>
      <c r="BX10" s="421"/>
      <c r="BY10" s="421"/>
      <c r="BZ10" s="421"/>
      <c r="CA10" s="421"/>
      <c r="CB10" s="421"/>
      <c r="CC10" s="421"/>
      <c r="CD10" s="421"/>
      <c r="CE10" s="421"/>
      <c r="CF10" s="421"/>
      <c r="CG10" s="421"/>
      <c r="CH10" s="421"/>
      <c r="CI10" s="421"/>
      <c r="CJ10" s="421"/>
      <c r="CK10" s="421"/>
      <c r="CL10" s="421"/>
      <c r="CM10" s="421"/>
      <c r="CN10" s="421"/>
      <c r="CO10" s="421"/>
      <c r="CP10" s="421"/>
      <c r="CQ10" s="421"/>
      <c r="CR10" s="421"/>
      <c r="CS10" s="421"/>
      <c r="CT10" s="421"/>
      <c r="CU10" s="421"/>
      <c r="CV10" s="421"/>
      <c r="CW10" s="421"/>
      <c r="CX10" s="421"/>
      <c r="CY10" s="421"/>
      <c r="CZ10" s="421"/>
      <c r="DA10" s="421"/>
      <c r="DB10" s="421"/>
      <c r="DC10" s="421"/>
      <c r="DD10" s="421"/>
      <c r="DE10" s="421"/>
      <c r="DF10" s="292"/>
      <c r="DG10" s="292"/>
      <c r="DH10" s="292"/>
      <c r="DI10" s="292"/>
      <c r="DJ10" s="292"/>
      <c r="DK10" s="292"/>
      <c r="DL10" s="292"/>
      <c r="DM10" s="292"/>
      <c r="DN10" s="292"/>
      <c r="DO10" s="292"/>
      <c r="DP10" s="292"/>
      <c r="DQ10" s="292"/>
      <c r="DR10" s="292"/>
      <c r="DS10" s="292"/>
      <c r="DT10" s="292"/>
      <c r="DU10" s="292"/>
      <c r="DV10" s="292"/>
      <c r="DW10" s="292"/>
      <c r="EM10" s="291" t="s">
        <v>612</v>
      </c>
    </row>
    <row r="11" spans="1:143" s="291" customFormat="1" ht="13.5" x14ac:dyDescent="0.15">
      <c r="A11" s="421"/>
      <c r="B11" s="421"/>
      <c r="C11" s="421"/>
      <c r="D11" s="421"/>
      <c r="E11" s="421"/>
      <c r="F11" s="421"/>
      <c r="G11" s="421"/>
      <c r="H11" s="421"/>
      <c r="I11" s="421"/>
      <c r="J11" s="421"/>
      <c r="K11" s="421"/>
      <c r="L11" s="421"/>
      <c r="M11" s="421"/>
      <c r="N11" s="421"/>
      <c r="O11" s="421"/>
      <c r="P11" s="421"/>
      <c r="Q11" s="421"/>
      <c r="R11" s="421"/>
      <c r="S11" s="421"/>
      <c r="T11" s="421"/>
      <c r="U11" s="421"/>
      <c r="V11" s="421"/>
      <c r="W11" s="421"/>
      <c r="X11" s="421"/>
      <c r="Y11" s="421"/>
      <c r="Z11" s="421"/>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1"/>
      <c r="BW11" s="421"/>
      <c r="BX11" s="421"/>
      <c r="BY11" s="421"/>
      <c r="BZ11" s="421"/>
      <c r="CA11" s="421"/>
      <c r="CB11" s="421"/>
      <c r="CC11" s="421"/>
      <c r="CD11" s="421"/>
      <c r="CE11" s="421"/>
      <c r="CF11" s="421"/>
      <c r="CG11" s="421"/>
      <c r="CH11" s="421"/>
      <c r="CI11" s="421"/>
      <c r="CJ11" s="421"/>
      <c r="CK11" s="421"/>
      <c r="CL11" s="421"/>
      <c r="CM11" s="421"/>
      <c r="CN11" s="421"/>
      <c r="CO11" s="421"/>
      <c r="CP11" s="421"/>
      <c r="CQ11" s="421"/>
      <c r="CR11" s="421"/>
      <c r="CS11" s="421"/>
      <c r="CT11" s="421"/>
      <c r="CU11" s="421"/>
      <c r="CV11" s="421"/>
      <c r="CW11" s="421"/>
      <c r="CX11" s="421"/>
      <c r="CY11" s="421"/>
      <c r="CZ11" s="421"/>
      <c r="DA11" s="421"/>
      <c r="DB11" s="421"/>
      <c r="DC11" s="421"/>
      <c r="DD11" s="421"/>
      <c r="DE11" s="421"/>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5" x14ac:dyDescent="0.15">
      <c r="A12" s="421"/>
      <c r="B12" s="421"/>
      <c r="C12" s="421"/>
      <c r="D12" s="421"/>
      <c r="E12" s="421"/>
      <c r="F12" s="421"/>
      <c r="G12" s="421"/>
      <c r="H12" s="421"/>
      <c r="I12" s="421"/>
      <c r="J12" s="421"/>
      <c r="K12" s="421"/>
      <c r="L12" s="421"/>
      <c r="M12" s="421"/>
      <c r="N12" s="421"/>
      <c r="O12" s="421"/>
      <c r="P12" s="421"/>
      <c r="Q12" s="421"/>
      <c r="R12" s="421"/>
      <c r="S12" s="421"/>
      <c r="T12" s="421"/>
      <c r="U12" s="421"/>
      <c r="V12" s="421"/>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21"/>
      <c r="BR12" s="421"/>
      <c r="BS12" s="421"/>
      <c r="BT12" s="421"/>
      <c r="BU12" s="421"/>
      <c r="BV12" s="421"/>
      <c r="BW12" s="421"/>
      <c r="BX12" s="421"/>
      <c r="BY12" s="421"/>
      <c r="BZ12" s="421"/>
      <c r="CA12" s="421"/>
      <c r="CB12" s="421"/>
      <c r="CC12" s="421"/>
      <c r="CD12" s="421"/>
      <c r="CE12" s="421"/>
      <c r="CF12" s="421"/>
      <c r="CG12" s="421"/>
      <c r="CH12" s="421"/>
      <c r="CI12" s="421"/>
      <c r="CJ12" s="421"/>
      <c r="CK12" s="421"/>
      <c r="CL12" s="421"/>
      <c r="CM12" s="421"/>
      <c r="CN12" s="421"/>
      <c r="CO12" s="421"/>
      <c r="CP12" s="421"/>
      <c r="CQ12" s="421"/>
      <c r="CR12" s="421"/>
      <c r="CS12" s="421"/>
      <c r="CT12" s="421"/>
      <c r="CU12" s="421"/>
      <c r="CV12" s="421"/>
      <c r="CW12" s="421"/>
      <c r="CX12" s="421"/>
      <c r="CY12" s="421"/>
      <c r="CZ12" s="421"/>
      <c r="DA12" s="421"/>
      <c r="DB12" s="421"/>
      <c r="DC12" s="421"/>
      <c r="DD12" s="421"/>
      <c r="DE12" s="421"/>
      <c r="DF12" s="292"/>
      <c r="DG12" s="292"/>
      <c r="DH12" s="292"/>
      <c r="DI12" s="292"/>
      <c r="DJ12" s="292"/>
      <c r="DK12" s="292"/>
      <c r="DL12" s="292"/>
      <c r="DM12" s="292"/>
      <c r="DN12" s="292"/>
      <c r="DO12" s="292"/>
      <c r="DP12" s="292"/>
      <c r="DQ12" s="292"/>
      <c r="DR12" s="292"/>
      <c r="DS12" s="292"/>
      <c r="DT12" s="292"/>
      <c r="DU12" s="292"/>
      <c r="DV12" s="292"/>
      <c r="DW12" s="292"/>
      <c r="EM12" s="291" t="s">
        <v>612</v>
      </c>
    </row>
    <row r="13" spans="1:143" s="291" customFormat="1" ht="13.5" x14ac:dyDescent="0.15">
      <c r="A13" s="421"/>
      <c r="B13" s="421"/>
      <c r="C13" s="421"/>
      <c r="D13" s="421"/>
      <c r="E13" s="421"/>
      <c r="F13" s="421"/>
      <c r="G13" s="421"/>
      <c r="H13" s="421"/>
      <c r="I13" s="421"/>
      <c r="J13" s="421"/>
      <c r="K13" s="421"/>
      <c r="L13" s="421"/>
      <c r="M13" s="421"/>
      <c r="N13" s="421"/>
      <c r="O13" s="421"/>
      <c r="P13" s="421"/>
      <c r="Q13" s="421"/>
      <c r="R13" s="421"/>
      <c r="S13" s="421"/>
      <c r="T13" s="421"/>
      <c r="U13" s="421"/>
      <c r="V13" s="421"/>
      <c r="W13" s="421"/>
      <c r="X13" s="421"/>
      <c r="Y13" s="421"/>
      <c r="Z13" s="421"/>
      <c r="AA13" s="421"/>
      <c r="AB13" s="421"/>
      <c r="AC13" s="421"/>
      <c r="AD13" s="421"/>
      <c r="AE13" s="421"/>
      <c r="AF13" s="421"/>
      <c r="AG13" s="421"/>
      <c r="AH13" s="421"/>
      <c r="AI13" s="421"/>
      <c r="AJ13" s="421"/>
      <c r="AK13" s="421"/>
      <c r="AL13" s="421"/>
      <c r="AM13" s="421"/>
      <c r="AN13" s="421"/>
      <c r="AO13" s="421"/>
      <c r="AP13" s="421"/>
      <c r="AQ13" s="421"/>
      <c r="AR13" s="421"/>
      <c r="AS13" s="421"/>
      <c r="AT13" s="421"/>
      <c r="AU13" s="421"/>
      <c r="AV13" s="421"/>
      <c r="AW13" s="421"/>
      <c r="AX13" s="421"/>
      <c r="AY13" s="421"/>
      <c r="AZ13" s="421"/>
      <c r="BA13" s="421"/>
      <c r="BB13" s="421"/>
      <c r="BC13" s="421"/>
      <c r="BD13" s="421"/>
      <c r="BE13" s="421"/>
      <c r="BF13" s="421"/>
      <c r="BG13" s="421"/>
      <c r="BH13" s="421"/>
      <c r="BI13" s="421"/>
      <c r="BJ13" s="421"/>
      <c r="BK13" s="421"/>
      <c r="BL13" s="421"/>
      <c r="BM13" s="421"/>
      <c r="BN13" s="421"/>
      <c r="BO13" s="421"/>
      <c r="BP13" s="421"/>
      <c r="BQ13" s="421"/>
      <c r="BR13" s="421"/>
      <c r="BS13" s="421"/>
      <c r="BT13" s="421"/>
      <c r="BU13" s="421"/>
      <c r="BV13" s="421"/>
      <c r="BW13" s="421"/>
      <c r="BX13" s="421"/>
      <c r="BY13" s="421"/>
      <c r="BZ13" s="421"/>
      <c r="CA13" s="421"/>
      <c r="CB13" s="421"/>
      <c r="CC13" s="421"/>
      <c r="CD13" s="421"/>
      <c r="CE13" s="421"/>
      <c r="CF13" s="421"/>
      <c r="CG13" s="421"/>
      <c r="CH13" s="421"/>
      <c r="CI13" s="421"/>
      <c r="CJ13" s="421"/>
      <c r="CK13" s="421"/>
      <c r="CL13" s="421"/>
      <c r="CM13" s="421"/>
      <c r="CN13" s="421"/>
      <c r="CO13" s="421"/>
      <c r="CP13" s="421"/>
      <c r="CQ13" s="421"/>
      <c r="CR13" s="421"/>
      <c r="CS13" s="421"/>
      <c r="CT13" s="421"/>
      <c r="CU13" s="421"/>
      <c r="CV13" s="421"/>
      <c r="CW13" s="421"/>
      <c r="CX13" s="421"/>
      <c r="CY13" s="421"/>
      <c r="CZ13" s="421"/>
      <c r="DA13" s="421"/>
      <c r="DB13" s="421"/>
      <c r="DC13" s="421"/>
      <c r="DD13" s="421"/>
      <c r="DE13" s="421"/>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5" x14ac:dyDescent="0.15">
      <c r="A14" s="421"/>
      <c r="B14" s="421"/>
      <c r="C14" s="421"/>
      <c r="D14" s="421"/>
      <c r="E14" s="421"/>
      <c r="F14" s="421"/>
      <c r="G14" s="421"/>
      <c r="H14" s="421"/>
      <c r="I14" s="421"/>
      <c r="J14" s="421"/>
      <c r="K14" s="421"/>
      <c r="L14" s="421"/>
      <c r="M14" s="421"/>
      <c r="N14" s="421"/>
      <c r="O14" s="421"/>
      <c r="P14" s="421"/>
      <c r="Q14" s="421"/>
      <c r="R14" s="421"/>
      <c r="S14" s="421"/>
      <c r="T14" s="421"/>
      <c r="U14" s="421"/>
      <c r="V14" s="421"/>
      <c r="W14" s="421"/>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1"/>
      <c r="BT14" s="421"/>
      <c r="BU14" s="421"/>
      <c r="BV14" s="421"/>
      <c r="BW14" s="421"/>
      <c r="BX14" s="421"/>
      <c r="BY14" s="421"/>
      <c r="BZ14" s="421"/>
      <c r="CA14" s="421"/>
      <c r="CB14" s="421"/>
      <c r="CC14" s="421"/>
      <c r="CD14" s="421"/>
      <c r="CE14" s="421"/>
      <c r="CF14" s="421"/>
      <c r="CG14" s="421"/>
      <c r="CH14" s="421"/>
      <c r="CI14" s="421"/>
      <c r="CJ14" s="421"/>
      <c r="CK14" s="421"/>
      <c r="CL14" s="421"/>
      <c r="CM14" s="421"/>
      <c r="CN14" s="421"/>
      <c r="CO14" s="421"/>
      <c r="CP14" s="421"/>
      <c r="CQ14" s="421"/>
      <c r="CR14" s="421"/>
      <c r="CS14" s="421"/>
      <c r="CT14" s="421"/>
      <c r="CU14" s="421"/>
      <c r="CV14" s="421"/>
      <c r="CW14" s="421"/>
      <c r="CX14" s="421"/>
      <c r="CY14" s="421"/>
      <c r="CZ14" s="421"/>
      <c r="DA14" s="421"/>
      <c r="DB14" s="421"/>
      <c r="DC14" s="421"/>
      <c r="DD14" s="421"/>
      <c r="DE14" s="421"/>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5" x14ac:dyDescent="0.15">
      <c r="A15" s="386"/>
      <c r="B15" s="421"/>
      <c r="C15" s="421"/>
      <c r="D15" s="421"/>
      <c r="E15" s="421"/>
      <c r="F15" s="421"/>
      <c r="G15" s="421"/>
      <c r="H15" s="421"/>
      <c r="I15" s="421"/>
      <c r="J15" s="421"/>
      <c r="K15" s="421"/>
      <c r="L15" s="421"/>
      <c r="M15" s="421"/>
      <c r="N15" s="421"/>
      <c r="O15" s="421"/>
      <c r="P15" s="421"/>
      <c r="Q15" s="421"/>
      <c r="R15" s="421"/>
      <c r="S15" s="421"/>
      <c r="T15" s="421"/>
      <c r="U15" s="421"/>
      <c r="V15" s="421"/>
      <c r="W15" s="421"/>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1"/>
      <c r="BT15" s="421"/>
      <c r="BU15" s="421"/>
      <c r="BV15" s="421"/>
      <c r="BW15" s="421"/>
      <c r="BX15" s="421"/>
      <c r="BY15" s="421"/>
      <c r="BZ15" s="421"/>
      <c r="CA15" s="421"/>
      <c r="CB15" s="421"/>
      <c r="CC15" s="421"/>
      <c r="CD15" s="421"/>
      <c r="CE15" s="421"/>
      <c r="CF15" s="421"/>
      <c r="CG15" s="421"/>
      <c r="CH15" s="421"/>
      <c r="CI15" s="421"/>
      <c r="CJ15" s="421"/>
      <c r="CK15" s="421"/>
      <c r="CL15" s="421"/>
      <c r="CM15" s="421"/>
      <c r="CN15" s="421"/>
      <c r="CO15" s="421"/>
      <c r="CP15" s="421"/>
      <c r="CQ15" s="421"/>
      <c r="CR15" s="421"/>
      <c r="CS15" s="421"/>
      <c r="CT15" s="421"/>
      <c r="CU15" s="421"/>
      <c r="CV15" s="421"/>
      <c r="CW15" s="421"/>
      <c r="CX15" s="421"/>
      <c r="CY15" s="421"/>
      <c r="CZ15" s="421"/>
      <c r="DA15" s="421"/>
      <c r="DB15" s="421"/>
      <c r="DC15" s="421"/>
      <c r="DD15" s="421"/>
      <c r="DE15" s="421"/>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5" x14ac:dyDescent="0.15">
      <c r="A16" s="386"/>
      <c r="B16" s="421"/>
      <c r="C16" s="421"/>
      <c r="D16" s="421"/>
      <c r="E16" s="421"/>
      <c r="F16" s="421"/>
      <c r="G16" s="421"/>
      <c r="H16" s="421"/>
      <c r="I16" s="421"/>
      <c r="J16" s="421"/>
      <c r="K16" s="421"/>
      <c r="L16" s="421"/>
      <c r="M16" s="421"/>
      <c r="N16" s="421"/>
      <c r="O16" s="421"/>
      <c r="P16" s="421"/>
      <c r="Q16" s="421"/>
      <c r="R16" s="421"/>
      <c r="S16" s="421"/>
      <c r="T16" s="421"/>
      <c r="U16" s="421"/>
      <c r="V16" s="421"/>
      <c r="W16" s="421"/>
      <c r="X16" s="421"/>
      <c r="Y16" s="421"/>
      <c r="Z16" s="421"/>
      <c r="AA16" s="421"/>
      <c r="AB16" s="421"/>
      <c r="AC16" s="421"/>
      <c r="AD16" s="421"/>
      <c r="AE16" s="421"/>
      <c r="AF16" s="421"/>
      <c r="AG16" s="421"/>
      <c r="AH16" s="421"/>
      <c r="AI16" s="421"/>
      <c r="AJ16" s="421"/>
      <c r="AK16" s="421"/>
      <c r="AL16" s="421"/>
      <c r="AM16" s="421"/>
      <c r="AN16" s="421"/>
      <c r="AO16" s="421"/>
      <c r="AP16" s="421"/>
      <c r="AQ16" s="421"/>
      <c r="AR16" s="421"/>
      <c r="AS16" s="421"/>
      <c r="AT16" s="421"/>
      <c r="AU16" s="421"/>
      <c r="AV16" s="421"/>
      <c r="AW16" s="421"/>
      <c r="AX16" s="421"/>
      <c r="AY16" s="421"/>
      <c r="AZ16" s="421"/>
      <c r="BA16" s="421"/>
      <c r="BB16" s="421"/>
      <c r="BC16" s="421"/>
      <c r="BD16" s="421"/>
      <c r="BE16" s="421"/>
      <c r="BF16" s="421"/>
      <c r="BG16" s="421"/>
      <c r="BH16" s="421"/>
      <c r="BI16" s="421"/>
      <c r="BJ16" s="421"/>
      <c r="BK16" s="421"/>
      <c r="BL16" s="421"/>
      <c r="BM16" s="421"/>
      <c r="BN16" s="421"/>
      <c r="BO16" s="421"/>
      <c r="BP16" s="421"/>
      <c r="BQ16" s="421"/>
      <c r="BR16" s="421"/>
      <c r="BS16" s="421"/>
      <c r="BT16" s="421"/>
      <c r="BU16" s="421"/>
      <c r="BV16" s="421"/>
      <c r="BW16" s="421"/>
      <c r="BX16" s="421"/>
      <c r="BY16" s="421"/>
      <c r="BZ16" s="421"/>
      <c r="CA16" s="421"/>
      <c r="CB16" s="421"/>
      <c r="CC16" s="421"/>
      <c r="CD16" s="421"/>
      <c r="CE16" s="421"/>
      <c r="CF16" s="421"/>
      <c r="CG16" s="421"/>
      <c r="CH16" s="421"/>
      <c r="CI16" s="421"/>
      <c r="CJ16" s="421"/>
      <c r="CK16" s="421"/>
      <c r="CL16" s="421"/>
      <c r="CM16" s="421"/>
      <c r="CN16" s="421"/>
      <c r="CO16" s="421"/>
      <c r="CP16" s="421"/>
      <c r="CQ16" s="421"/>
      <c r="CR16" s="421"/>
      <c r="CS16" s="421"/>
      <c r="CT16" s="421"/>
      <c r="CU16" s="421"/>
      <c r="CV16" s="421"/>
      <c r="CW16" s="421"/>
      <c r="CX16" s="421"/>
      <c r="CY16" s="421"/>
      <c r="CZ16" s="421"/>
      <c r="DA16" s="421"/>
      <c r="DB16" s="421"/>
      <c r="DC16" s="421"/>
      <c r="DD16" s="421"/>
      <c r="DE16" s="421"/>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5" x14ac:dyDescent="0.15">
      <c r="A17" s="386"/>
      <c r="B17" s="421"/>
      <c r="C17" s="421"/>
      <c r="D17" s="421"/>
      <c r="E17" s="421"/>
      <c r="F17" s="421"/>
      <c r="G17" s="421"/>
      <c r="H17" s="421"/>
      <c r="I17" s="421"/>
      <c r="J17" s="421"/>
      <c r="K17" s="421"/>
      <c r="L17" s="421"/>
      <c r="M17" s="421"/>
      <c r="N17" s="421"/>
      <c r="O17" s="421"/>
      <c r="P17" s="421"/>
      <c r="Q17" s="421"/>
      <c r="R17" s="421"/>
      <c r="S17" s="421"/>
      <c r="T17" s="421"/>
      <c r="U17" s="421"/>
      <c r="V17" s="421"/>
      <c r="W17" s="421"/>
      <c r="X17" s="421"/>
      <c r="Y17" s="421"/>
      <c r="Z17" s="421"/>
      <c r="AA17" s="421"/>
      <c r="AB17" s="421"/>
      <c r="AC17" s="421"/>
      <c r="AD17" s="421"/>
      <c r="AE17" s="421"/>
      <c r="AF17" s="421"/>
      <c r="AG17" s="421"/>
      <c r="AH17" s="421"/>
      <c r="AI17" s="421"/>
      <c r="AJ17" s="421"/>
      <c r="AK17" s="421"/>
      <c r="AL17" s="421"/>
      <c r="AM17" s="421"/>
      <c r="AN17" s="421"/>
      <c r="AO17" s="421"/>
      <c r="AP17" s="421"/>
      <c r="AQ17" s="421"/>
      <c r="AR17" s="421"/>
      <c r="AS17" s="421"/>
      <c r="AT17" s="421"/>
      <c r="AU17" s="421"/>
      <c r="AV17" s="421"/>
      <c r="AW17" s="421"/>
      <c r="AX17" s="421"/>
      <c r="AY17" s="421"/>
      <c r="AZ17" s="421"/>
      <c r="BA17" s="421"/>
      <c r="BB17" s="421"/>
      <c r="BC17" s="421"/>
      <c r="BD17" s="421"/>
      <c r="BE17" s="421"/>
      <c r="BF17" s="421"/>
      <c r="BG17" s="421"/>
      <c r="BH17" s="421"/>
      <c r="BI17" s="421"/>
      <c r="BJ17" s="421"/>
      <c r="BK17" s="421"/>
      <c r="BL17" s="421"/>
      <c r="BM17" s="421"/>
      <c r="BN17" s="421"/>
      <c r="BO17" s="421"/>
      <c r="BP17" s="421"/>
      <c r="BQ17" s="421"/>
      <c r="BR17" s="421"/>
      <c r="BS17" s="421"/>
      <c r="BT17" s="421"/>
      <c r="BU17" s="421"/>
      <c r="BV17" s="421"/>
      <c r="BW17" s="421"/>
      <c r="BX17" s="421"/>
      <c r="BY17" s="421"/>
      <c r="BZ17" s="421"/>
      <c r="CA17" s="421"/>
      <c r="CB17" s="421"/>
      <c r="CC17" s="421"/>
      <c r="CD17" s="421"/>
      <c r="CE17" s="421"/>
      <c r="CF17" s="421"/>
      <c r="CG17" s="421"/>
      <c r="CH17" s="421"/>
      <c r="CI17" s="421"/>
      <c r="CJ17" s="421"/>
      <c r="CK17" s="421"/>
      <c r="CL17" s="421"/>
      <c r="CM17" s="421"/>
      <c r="CN17" s="421"/>
      <c r="CO17" s="421"/>
      <c r="CP17" s="421"/>
      <c r="CQ17" s="421"/>
      <c r="CR17" s="421"/>
      <c r="CS17" s="421"/>
      <c r="CT17" s="421"/>
      <c r="CU17" s="421"/>
      <c r="CV17" s="421"/>
      <c r="CW17" s="421"/>
      <c r="CX17" s="421"/>
      <c r="CY17" s="421"/>
      <c r="CZ17" s="421"/>
      <c r="DA17" s="421"/>
      <c r="DB17" s="421"/>
      <c r="DC17" s="421"/>
      <c r="DD17" s="421"/>
      <c r="DE17" s="421"/>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5" x14ac:dyDescent="0.15">
      <c r="A18" s="386"/>
      <c r="B18" s="421"/>
      <c r="C18" s="421"/>
      <c r="D18" s="421"/>
      <c r="E18" s="421"/>
      <c r="F18" s="421"/>
      <c r="G18" s="421"/>
      <c r="H18" s="421"/>
      <c r="I18" s="421"/>
      <c r="J18" s="421"/>
      <c r="K18" s="421"/>
      <c r="L18" s="421"/>
      <c r="M18" s="421"/>
      <c r="N18" s="421"/>
      <c r="O18" s="421"/>
      <c r="P18" s="421"/>
      <c r="Q18" s="421"/>
      <c r="R18" s="421"/>
      <c r="S18" s="421"/>
      <c r="T18" s="421"/>
      <c r="U18" s="421"/>
      <c r="V18" s="421"/>
      <c r="W18" s="421"/>
      <c r="X18" s="421"/>
      <c r="Y18" s="421"/>
      <c r="Z18" s="421"/>
      <c r="AA18" s="421"/>
      <c r="AB18" s="421"/>
      <c r="AC18" s="421"/>
      <c r="AD18" s="421"/>
      <c r="AE18" s="421"/>
      <c r="AF18" s="421"/>
      <c r="AG18" s="421"/>
      <c r="AH18" s="421"/>
      <c r="AI18" s="421"/>
      <c r="AJ18" s="421"/>
      <c r="AK18" s="421"/>
      <c r="AL18" s="421"/>
      <c r="AM18" s="421"/>
      <c r="AN18" s="421"/>
      <c r="AO18" s="421"/>
      <c r="AP18" s="421"/>
      <c r="AQ18" s="421"/>
      <c r="AR18" s="421"/>
      <c r="AS18" s="421"/>
      <c r="AT18" s="421"/>
      <c r="AU18" s="421"/>
      <c r="AV18" s="421"/>
      <c r="AW18" s="421"/>
      <c r="AX18" s="421"/>
      <c r="AY18" s="421"/>
      <c r="AZ18" s="421"/>
      <c r="BA18" s="421"/>
      <c r="BB18" s="421"/>
      <c r="BC18" s="421"/>
      <c r="BD18" s="421"/>
      <c r="BE18" s="421"/>
      <c r="BF18" s="421"/>
      <c r="BG18" s="421"/>
      <c r="BH18" s="421"/>
      <c r="BI18" s="421"/>
      <c r="BJ18" s="421"/>
      <c r="BK18" s="421"/>
      <c r="BL18" s="421"/>
      <c r="BM18" s="421"/>
      <c r="BN18" s="421"/>
      <c r="BO18" s="421"/>
      <c r="BP18" s="421"/>
      <c r="BQ18" s="421"/>
      <c r="BR18" s="421"/>
      <c r="BS18" s="421"/>
      <c r="BT18" s="421"/>
      <c r="BU18" s="421"/>
      <c r="BV18" s="421"/>
      <c r="BW18" s="421"/>
      <c r="BX18" s="421"/>
      <c r="BY18" s="421"/>
      <c r="BZ18" s="421"/>
      <c r="CA18" s="421"/>
      <c r="CB18" s="421"/>
      <c r="CC18" s="421"/>
      <c r="CD18" s="421"/>
      <c r="CE18" s="421"/>
      <c r="CF18" s="421"/>
      <c r="CG18" s="421"/>
      <c r="CH18" s="421"/>
      <c r="CI18" s="421"/>
      <c r="CJ18" s="421"/>
      <c r="CK18" s="421"/>
      <c r="CL18" s="421"/>
      <c r="CM18" s="421"/>
      <c r="CN18" s="421"/>
      <c r="CO18" s="421"/>
      <c r="CP18" s="421"/>
      <c r="CQ18" s="421"/>
      <c r="CR18" s="421"/>
      <c r="CS18" s="421"/>
      <c r="CT18" s="421"/>
      <c r="CU18" s="421"/>
      <c r="CV18" s="421"/>
      <c r="CW18" s="421"/>
      <c r="CX18" s="421"/>
      <c r="CY18" s="421"/>
      <c r="CZ18" s="421"/>
      <c r="DA18" s="421"/>
      <c r="DB18" s="421"/>
      <c r="DC18" s="421"/>
      <c r="DD18" s="421"/>
      <c r="DE18" s="421"/>
      <c r="DF18" s="292"/>
      <c r="DG18" s="292"/>
      <c r="DH18" s="292"/>
      <c r="DI18" s="292"/>
      <c r="DJ18" s="292"/>
      <c r="DK18" s="292"/>
      <c r="DL18" s="292"/>
      <c r="DM18" s="292"/>
      <c r="DN18" s="292"/>
      <c r="DO18" s="292"/>
      <c r="DP18" s="292"/>
      <c r="DQ18" s="292"/>
      <c r="DR18" s="292"/>
      <c r="DS18" s="292"/>
      <c r="DT18" s="292"/>
      <c r="DU18" s="292"/>
      <c r="DV18" s="292"/>
      <c r="DW18" s="292"/>
    </row>
    <row r="19" spans="1:351" ht="13.5" x14ac:dyDescent="0.15">
      <c r="DD19" s="386"/>
      <c r="DE19" s="386"/>
    </row>
    <row r="20" spans="1:351" ht="13.5" x14ac:dyDescent="0.15">
      <c r="DD20" s="386"/>
      <c r="DE20" s="386"/>
    </row>
    <row r="21" spans="1:351" ht="17.25" x14ac:dyDescent="0.15">
      <c r="B21" s="420"/>
      <c r="C21" s="416"/>
      <c r="D21" s="416"/>
      <c r="E21" s="416"/>
      <c r="F21" s="416"/>
      <c r="G21" s="416"/>
      <c r="H21" s="416"/>
      <c r="I21" s="416"/>
      <c r="J21" s="416"/>
      <c r="K21" s="416"/>
      <c r="L21" s="416"/>
      <c r="M21" s="416"/>
      <c r="N21" s="419"/>
      <c r="O21" s="416"/>
      <c r="P21" s="416"/>
      <c r="Q21" s="416"/>
      <c r="R21" s="416"/>
      <c r="S21" s="416"/>
      <c r="T21" s="416"/>
      <c r="U21" s="416"/>
      <c r="V21" s="416"/>
      <c r="W21" s="416"/>
      <c r="X21" s="416"/>
      <c r="Y21" s="416"/>
      <c r="Z21" s="416"/>
      <c r="AA21" s="416"/>
      <c r="AB21" s="416"/>
      <c r="AC21" s="416"/>
      <c r="AD21" s="416"/>
      <c r="AE21" s="416"/>
      <c r="AF21" s="416"/>
      <c r="AG21" s="416"/>
      <c r="AH21" s="416"/>
      <c r="AI21" s="416"/>
      <c r="AJ21" s="416"/>
      <c r="AK21" s="416"/>
      <c r="AL21" s="416"/>
      <c r="AM21" s="416"/>
      <c r="AN21" s="416"/>
      <c r="AO21" s="416"/>
      <c r="AP21" s="416"/>
      <c r="AQ21" s="416"/>
      <c r="AR21" s="416"/>
      <c r="AS21" s="416"/>
      <c r="AT21" s="419"/>
      <c r="AU21" s="416"/>
      <c r="AV21" s="416"/>
      <c r="AW21" s="416"/>
      <c r="AX21" s="416"/>
      <c r="AY21" s="416"/>
      <c r="AZ21" s="416"/>
      <c r="BA21" s="416"/>
      <c r="BB21" s="416"/>
      <c r="BC21" s="416"/>
      <c r="BD21" s="416"/>
      <c r="BE21" s="416"/>
      <c r="BF21" s="419"/>
      <c r="BG21" s="416"/>
      <c r="BH21" s="416"/>
      <c r="BI21" s="416"/>
      <c r="BJ21" s="416"/>
      <c r="BK21" s="416"/>
      <c r="BL21" s="416"/>
      <c r="BM21" s="416"/>
      <c r="BN21" s="416"/>
      <c r="BO21" s="416"/>
      <c r="BP21" s="416"/>
      <c r="BQ21" s="416"/>
      <c r="BR21" s="419"/>
      <c r="BS21" s="416"/>
      <c r="BT21" s="416"/>
      <c r="BU21" s="416"/>
      <c r="BV21" s="416"/>
      <c r="BW21" s="416"/>
      <c r="BX21" s="416"/>
      <c r="BY21" s="416"/>
      <c r="BZ21" s="416"/>
      <c r="CA21" s="416"/>
      <c r="CB21" s="416"/>
      <c r="CC21" s="416"/>
      <c r="CD21" s="419"/>
      <c r="CE21" s="416"/>
      <c r="CF21" s="416"/>
      <c r="CG21" s="416"/>
      <c r="CH21" s="416"/>
      <c r="CI21" s="416"/>
      <c r="CJ21" s="416"/>
      <c r="CK21" s="416"/>
      <c r="CL21" s="416"/>
      <c r="CM21" s="416"/>
      <c r="CN21" s="416"/>
      <c r="CO21" s="416"/>
      <c r="CP21" s="419"/>
      <c r="CQ21" s="416"/>
      <c r="CR21" s="416"/>
      <c r="CS21" s="416"/>
      <c r="CT21" s="416"/>
      <c r="CU21" s="416"/>
      <c r="CV21" s="416"/>
      <c r="CW21" s="416"/>
      <c r="CX21" s="416"/>
      <c r="CY21" s="416"/>
      <c r="CZ21" s="416"/>
      <c r="DA21" s="416"/>
      <c r="DB21" s="419"/>
      <c r="DC21" s="416"/>
      <c r="DD21" s="415"/>
      <c r="DE21" s="386"/>
      <c r="MM21" s="418"/>
    </row>
    <row r="22" spans="1:351" ht="17.25" x14ac:dyDescent="0.15">
      <c r="B22" s="387"/>
      <c r="MM22" s="418"/>
    </row>
    <row r="23" spans="1:351" ht="13.5" x14ac:dyDescent="0.15">
      <c r="B23" s="387"/>
    </row>
    <row r="24" spans="1:351" ht="13.5" x14ac:dyDescent="0.15">
      <c r="B24" s="387"/>
    </row>
    <row r="25" spans="1:351" ht="13.5" x14ac:dyDescent="0.15">
      <c r="B25" s="387"/>
    </row>
    <row r="26" spans="1:351" ht="13.5" x14ac:dyDescent="0.15">
      <c r="B26" s="387"/>
    </row>
    <row r="27" spans="1:351" ht="13.5" x14ac:dyDescent="0.15">
      <c r="B27" s="387"/>
    </row>
    <row r="28" spans="1:351" ht="13.5" x14ac:dyDescent="0.15">
      <c r="B28" s="387"/>
    </row>
    <row r="29" spans="1:351" ht="13.5" x14ac:dyDescent="0.15">
      <c r="B29" s="387"/>
    </row>
    <row r="30" spans="1:351" ht="13.5" x14ac:dyDescent="0.15">
      <c r="B30" s="387"/>
    </row>
    <row r="31" spans="1:351" ht="13.5" x14ac:dyDescent="0.15">
      <c r="B31" s="387"/>
    </row>
    <row r="32" spans="1:351" ht="13.5" x14ac:dyDescent="0.15">
      <c r="B32" s="387"/>
    </row>
    <row r="33" spans="2:109" ht="13.5" x14ac:dyDescent="0.15">
      <c r="B33" s="387"/>
    </row>
    <row r="34" spans="2:109" ht="13.5" x14ac:dyDescent="0.15">
      <c r="B34" s="387"/>
    </row>
    <row r="35" spans="2:109" ht="13.5" x14ac:dyDescent="0.15">
      <c r="B35" s="387"/>
    </row>
    <row r="36" spans="2:109" ht="13.5" x14ac:dyDescent="0.15">
      <c r="B36" s="387"/>
    </row>
    <row r="37" spans="2:109" ht="13.5" x14ac:dyDescent="0.15">
      <c r="B37" s="387"/>
    </row>
    <row r="38" spans="2:109" ht="13.5" x14ac:dyDescent="0.15">
      <c r="B38" s="387"/>
    </row>
    <row r="39" spans="2:109" ht="13.5" x14ac:dyDescent="0.15">
      <c r="B39" s="392"/>
      <c r="C39" s="391"/>
      <c r="D39" s="391"/>
      <c r="E39" s="391"/>
      <c r="F39" s="391"/>
      <c r="G39" s="391"/>
      <c r="H39" s="391"/>
      <c r="I39" s="391"/>
      <c r="J39" s="391"/>
      <c r="K39" s="391"/>
      <c r="L39" s="391"/>
      <c r="M39" s="391"/>
      <c r="N39" s="391"/>
      <c r="O39" s="391"/>
      <c r="P39" s="391"/>
      <c r="Q39" s="391"/>
      <c r="R39" s="391"/>
      <c r="S39" s="391"/>
      <c r="T39" s="391"/>
      <c r="U39" s="391"/>
      <c r="V39" s="391"/>
      <c r="W39" s="391"/>
      <c r="X39" s="391"/>
      <c r="Y39" s="391"/>
      <c r="Z39" s="391"/>
      <c r="AA39" s="391"/>
      <c r="AB39" s="391"/>
      <c r="AC39" s="391"/>
      <c r="AD39" s="391"/>
      <c r="AE39" s="391"/>
      <c r="AF39" s="391"/>
      <c r="AG39" s="391"/>
      <c r="AH39" s="391"/>
      <c r="AI39" s="391"/>
      <c r="AJ39" s="391"/>
      <c r="AK39" s="391"/>
      <c r="AL39" s="391"/>
      <c r="AM39" s="391"/>
      <c r="AN39" s="391"/>
      <c r="AO39" s="391"/>
      <c r="AP39" s="391"/>
      <c r="AQ39" s="391"/>
      <c r="AR39" s="391"/>
      <c r="AS39" s="391"/>
      <c r="AT39" s="391"/>
      <c r="AU39" s="391"/>
      <c r="AV39" s="391"/>
      <c r="AW39" s="391"/>
      <c r="AX39" s="391"/>
      <c r="AY39" s="391"/>
      <c r="AZ39" s="391"/>
      <c r="BA39" s="391"/>
      <c r="BB39" s="391"/>
      <c r="BC39" s="391"/>
      <c r="BD39" s="391"/>
      <c r="BE39" s="391"/>
      <c r="BF39" s="391"/>
      <c r="BG39" s="391"/>
      <c r="BH39" s="391"/>
      <c r="BI39" s="391"/>
      <c r="BJ39" s="391"/>
      <c r="BK39" s="391"/>
      <c r="BL39" s="391"/>
      <c r="BM39" s="391"/>
      <c r="BN39" s="391"/>
      <c r="BO39" s="391"/>
      <c r="BP39" s="391"/>
      <c r="BQ39" s="391"/>
      <c r="BR39" s="391"/>
      <c r="BS39" s="391"/>
      <c r="BT39" s="391"/>
      <c r="BU39" s="391"/>
      <c r="BV39" s="391"/>
      <c r="BW39" s="391"/>
      <c r="BX39" s="391"/>
      <c r="BY39" s="391"/>
      <c r="BZ39" s="391"/>
      <c r="CA39" s="391"/>
      <c r="CB39" s="391"/>
      <c r="CC39" s="391"/>
      <c r="CD39" s="391"/>
      <c r="CE39" s="391"/>
      <c r="CF39" s="391"/>
      <c r="CG39" s="391"/>
      <c r="CH39" s="391"/>
      <c r="CI39" s="391"/>
      <c r="CJ39" s="391"/>
      <c r="CK39" s="391"/>
      <c r="CL39" s="391"/>
      <c r="CM39" s="391"/>
      <c r="CN39" s="391"/>
      <c r="CO39" s="391"/>
      <c r="CP39" s="391"/>
      <c r="CQ39" s="391"/>
      <c r="CR39" s="391"/>
      <c r="CS39" s="391"/>
      <c r="CT39" s="391"/>
      <c r="CU39" s="391"/>
      <c r="CV39" s="391"/>
      <c r="CW39" s="391"/>
      <c r="CX39" s="391"/>
      <c r="CY39" s="391"/>
      <c r="CZ39" s="391"/>
      <c r="DA39" s="391"/>
      <c r="DB39" s="391"/>
      <c r="DC39" s="391"/>
      <c r="DD39" s="390"/>
    </row>
    <row r="40" spans="2:109" ht="13.5" x14ac:dyDescent="0.15">
      <c r="B40" s="407"/>
      <c r="DD40" s="407"/>
      <c r="DE40" s="386"/>
    </row>
    <row r="41" spans="2:109" ht="17.25" x14ac:dyDescent="0.15">
      <c r="B41" s="417" t="s">
        <v>611</v>
      </c>
      <c r="C41" s="416"/>
      <c r="D41" s="416"/>
      <c r="E41" s="416"/>
      <c r="F41" s="416"/>
      <c r="G41" s="416"/>
      <c r="H41" s="416"/>
      <c r="I41" s="416"/>
      <c r="J41" s="416"/>
      <c r="K41" s="416"/>
      <c r="L41" s="416"/>
      <c r="M41" s="416"/>
      <c r="N41" s="416"/>
      <c r="O41" s="416"/>
      <c r="P41" s="416"/>
      <c r="Q41" s="416"/>
      <c r="R41" s="416"/>
      <c r="S41" s="416"/>
      <c r="T41" s="416"/>
      <c r="U41" s="416"/>
      <c r="V41" s="416"/>
      <c r="W41" s="416"/>
      <c r="X41" s="416"/>
      <c r="Y41" s="416"/>
      <c r="Z41" s="416"/>
      <c r="AA41" s="416"/>
      <c r="AB41" s="416"/>
      <c r="AC41" s="416"/>
      <c r="AD41" s="416"/>
      <c r="AE41" s="416"/>
      <c r="AF41" s="416"/>
      <c r="AG41" s="416"/>
      <c r="AH41" s="416"/>
      <c r="AI41" s="416"/>
      <c r="AJ41" s="416"/>
      <c r="AK41" s="416"/>
      <c r="AL41" s="416"/>
      <c r="AM41" s="416"/>
      <c r="AN41" s="416"/>
      <c r="AO41" s="416"/>
      <c r="AP41" s="416"/>
      <c r="AQ41" s="416"/>
      <c r="AR41" s="416"/>
      <c r="AS41" s="416"/>
      <c r="AT41" s="416"/>
      <c r="AU41" s="416"/>
      <c r="AV41" s="416"/>
      <c r="AW41" s="416"/>
      <c r="AX41" s="416"/>
      <c r="AY41" s="416"/>
      <c r="AZ41" s="416"/>
      <c r="BA41" s="416"/>
      <c r="BB41" s="416"/>
      <c r="BC41" s="416"/>
      <c r="BD41" s="416"/>
      <c r="BE41" s="416"/>
      <c r="BF41" s="416"/>
      <c r="BG41" s="416"/>
      <c r="BH41" s="416"/>
      <c r="BI41" s="416"/>
      <c r="BJ41" s="416"/>
      <c r="BK41" s="416"/>
      <c r="BL41" s="416"/>
      <c r="BM41" s="416"/>
      <c r="BN41" s="416"/>
      <c r="BO41" s="416"/>
      <c r="BP41" s="416"/>
      <c r="BQ41" s="416"/>
      <c r="BR41" s="416"/>
      <c r="BS41" s="416"/>
      <c r="BT41" s="416"/>
      <c r="BU41" s="416"/>
      <c r="BV41" s="416"/>
      <c r="BW41" s="416"/>
      <c r="BX41" s="416"/>
      <c r="BY41" s="416"/>
      <c r="BZ41" s="416"/>
      <c r="CA41" s="416"/>
      <c r="CB41" s="416"/>
      <c r="CC41" s="416"/>
      <c r="CD41" s="416"/>
      <c r="CE41" s="416"/>
      <c r="CF41" s="416"/>
      <c r="CG41" s="416"/>
      <c r="CH41" s="416"/>
      <c r="CI41" s="416"/>
      <c r="CJ41" s="416"/>
      <c r="CK41" s="416"/>
      <c r="CL41" s="416"/>
      <c r="CM41" s="416"/>
      <c r="CN41" s="416"/>
      <c r="CO41" s="416"/>
      <c r="CP41" s="416"/>
      <c r="CQ41" s="416"/>
      <c r="CR41" s="416"/>
      <c r="CS41" s="416"/>
      <c r="CT41" s="416"/>
      <c r="CU41" s="416"/>
      <c r="CV41" s="416"/>
      <c r="CW41" s="416"/>
      <c r="CX41" s="416"/>
      <c r="CY41" s="416"/>
      <c r="CZ41" s="416"/>
      <c r="DA41" s="416"/>
      <c r="DB41" s="416"/>
      <c r="DC41" s="416"/>
      <c r="DD41" s="415"/>
    </row>
    <row r="42" spans="2:109" ht="13.5" x14ac:dyDescent="0.15">
      <c r="B42" s="387"/>
      <c r="G42" s="403"/>
      <c r="I42" s="402"/>
      <c r="J42" s="402"/>
      <c r="K42" s="402"/>
      <c r="AM42" s="403"/>
      <c r="AN42" s="403" t="s">
        <v>608</v>
      </c>
      <c r="AP42" s="402"/>
      <c r="AQ42" s="402"/>
      <c r="AR42" s="402"/>
      <c r="AY42" s="403"/>
      <c r="BA42" s="402"/>
      <c r="BB42" s="402"/>
      <c r="BC42" s="402"/>
      <c r="BK42" s="403"/>
      <c r="BM42" s="402"/>
      <c r="BN42" s="402"/>
      <c r="BO42" s="402"/>
      <c r="BW42" s="403"/>
      <c r="BY42" s="402"/>
      <c r="BZ42" s="402"/>
      <c r="CA42" s="402"/>
      <c r="CI42" s="403"/>
      <c r="CK42" s="402"/>
      <c r="CL42" s="402"/>
      <c r="CM42" s="402"/>
      <c r="CU42" s="403"/>
      <c r="CW42" s="402"/>
      <c r="CX42" s="402"/>
      <c r="CY42" s="402"/>
    </row>
    <row r="43" spans="2:109" ht="13.5" customHeight="1" x14ac:dyDescent="0.15">
      <c r="B43" s="387"/>
      <c r="AN43" s="1309" t="s">
        <v>613</v>
      </c>
      <c r="AO43" s="1310"/>
      <c r="AP43" s="1310"/>
      <c r="AQ43" s="1310"/>
      <c r="AR43" s="1310"/>
      <c r="AS43" s="1310"/>
      <c r="AT43" s="1310"/>
      <c r="AU43" s="1310"/>
      <c r="AV43" s="1310"/>
      <c r="AW43" s="1310"/>
      <c r="AX43" s="1310"/>
      <c r="AY43" s="1310"/>
      <c r="AZ43" s="1310"/>
      <c r="BA43" s="1310"/>
      <c r="BB43" s="1310"/>
      <c r="BC43" s="1310"/>
      <c r="BD43" s="1310"/>
      <c r="BE43" s="1310"/>
      <c r="BF43" s="1310"/>
      <c r="BG43" s="1310"/>
      <c r="BH43" s="1310"/>
      <c r="BI43" s="1310"/>
      <c r="BJ43" s="1310"/>
      <c r="BK43" s="1310"/>
      <c r="BL43" s="1310"/>
      <c r="BM43" s="1310"/>
      <c r="BN43" s="1310"/>
      <c r="BO43" s="1310"/>
      <c r="BP43" s="1310"/>
      <c r="BQ43" s="1310"/>
      <c r="BR43" s="1310"/>
      <c r="BS43" s="1310"/>
      <c r="BT43" s="1310"/>
      <c r="BU43" s="1310"/>
      <c r="BV43" s="1310"/>
      <c r="BW43" s="1310"/>
      <c r="BX43" s="1310"/>
      <c r="BY43" s="1310"/>
      <c r="BZ43" s="1310"/>
      <c r="CA43" s="1310"/>
      <c r="CB43" s="1310"/>
      <c r="CC43" s="1310"/>
      <c r="CD43" s="1310"/>
      <c r="CE43" s="1310"/>
      <c r="CF43" s="1310"/>
      <c r="CG43" s="1310"/>
      <c r="CH43" s="1310"/>
      <c r="CI43" s="1310"/>
      <c r="CJ43" s="1310"/>
      <c r="CK43" s="1310"/>
      <c r="CL43" s="1310"/>
      <c r="CM43" s="1310"/>
      <c r="CN43" s="1310"/>
      <c r="CO43" s="1310"/>
      <c r="CP43" s="1310"/>
      <c r="CQ43" s="1310"/>
      <c r="CR43" s="1310"/>
      <c r="CS43" s="1310"/>
      <c r="CT43" s="1310"/>
      <c r="CU43" s="1310"/>
      <c r="CV43" s="1310"/>
      <c r="CW43" s="1310"/>
      <c r="CX43" s="1310"/>
      <c r="CY43" s="1310"/>
      <c r="CZ43" s="1310"/>
      <c r="DA43" s="1310"/>
      <c r="DB43" s="1310"/>
      <c r="DC43" s="1311"/>
    </row>
    <row r="44" spans="2:109" ht="13.5" x14ac:dyDescent="0.15">
      <c r="B44" s="387"/>
      <c r="AN44" s="1312"/>
      <c r="AO44" s="1313"/>
      <c r="AP44" s="1313"/>
      <c r="AQ44" s="1313"/>
      <c r="AR44" s="1313"/>
      <c r="AS44" s="1313"/>
      <c r="AT44" s="1313"/>
      <c r="AU44" s="1313"/>
      <c r="AV44" s="1313"/>
      <c r="AW44" s="1313"/>
      <c r="AX44" s="1313"/>
      <c r="AY44" s="1313"/>
      <c r="AZ44" s="1313"/>
      <c r="BA44" s="1313"/>
      <c r="BB44" s="1313"/>
      <c r="BC44" s="1313"/>
      <c r="BD44" s="1313"/>
      <c r="BE44" s="1313"/>
      <c r="BF44" s="1313"/>
      <c r="BG44" s="1313"/>
      <c r="BH44" s="1313"/>
      <c r="BI44" s="1313"/>
      <c r="BJ44" s="1313"/>
      <c r="BK44" s="1313"/>
      <c r="BL44" s="1313"/>
      <c r="BM44" s="1313"/>
      <c r="BN44" s="1313"/>
      <c r="BO44" s="1313"/>
      <c r="BP44" s="1313"/>
      <c r="BQ44" s="1313"/>
      <c r="BR44" s="1313"/>
      <c r="BS44" s="1313"/>
      <c r="BT44" s="1313"/>
      <c r="BU44" s="1313"/>
      <c r="BV44" s="1313"/>
      <c r="BW44" s="1313"/>
      <c r="BX44" s="1313"/>
      <c r="BY44" s="1313"/>
      <c r="BZ44" s="1313"/>
      <c r="CA44" s="1313"/>
      <c r="CB44" s="1313"/>
      <c r="CC44" s="1313"/>
      <c r="CD44" s="1313"/>
      <c r="CE44" s="1313"/>
      <c r="CF44" s="1313"/>
      <c r="CG44" s="1313"/>
      <c r="CH44" s="1313"/>
      <c r="CI44" s="1313"/>
      <c r="CJ44" s="1313"/>
      <c r="CK44" s="1313"/>
      <c r="CL44" s="1313"/>
      <c r="CM44" s="1313"/>
      <c r="CN44" s="1313"/>
      <c r="CO44" s="1313"/>
      <c r="CP44" s="1313"/>
      <c r="CQ44" s="1313"/>
      <c r="CR44" s="1313"/>
      <c r="CS44" s="1313"/>
      <c r="CT44" s="1313"/>
      <c r="CU44" s="1313"/>
      <c r="CV44" s="1313"/>
      <c r="CW44" s="1313"/>
      <c r="CX44" s="1313"/>
      <c r="CY44" s="1313"/>
      <c r="CZ44" s="1313"/>
      <c r="DA44" s="1313"/>
      <c r="DB44" s="1313"/>
      <c r="DC44" s="1314"/>
    </row>
    <row r="45" spans="2:109" ht="13.5" x14ac:dyDescent="0.15">
      <c r="B45" s="387"/>
      <c r="AN45" s="1312"/>
      <c r="AO45" s="1313"/>
      <c r="AP45" s="1313"/>
      <c r="AQ45" s="1313"/>
      <c r="AR45" s="1313"/>
      <c r="AS45" s="1313"/>
      <c r="AT45" s="1313"/>
      <c r="AU45" s="1313"/>
      <c r="AV45" s="1313"/>
      <c r="AW45" s="1313"/>
      <c r="AX45" s="1313"/>
      <c r="AY45" s="1313"/>
      <c r="AZ45" s="1313"/>
      <c r="BA45" s="1313"/>
      <c r="BB45" s="1313"/>
      <c r="BC45" s="1313"/>
      <c r="BD45" s="1313"/>
      <c r="BE45" s="1313"/>
      <c r="BF45" s="1313"/>
      <c r="BG45" s="1313"/>
      <c r="BH45" s="1313"/>
      <c r="BI45" s="1313"/>
      <c r="BJ45" s="1313"/>
      <c r="BK45" s="1313"/>
      <c r="BL45" s="1313"/>
      <c r="BM45" s="1313"/>
      <c r="BN45" s="1313"/>
      <c r="BO45" s="1313"/>
      <c r="BP45" s="1313"/>
      <c r="BQ45" s="1313"/>
      <c r="BR45" s="1313"/>
      <c r="BS45" s="1313"/>
      <c r="BT45" s="1313"/>
      <c r="BU45" s="1313"/>
      <c r="BV45" s="1313"/>
      <c r="BW45" s="1313"/>
      <c r="BX45" s="1313"/>
      <c r="BY45" s="1313"/>
      <c r="BZ45" s="1313"/>
      <c r="CA45" s="1313"/>
      <c r="CB45" s="1313"/>
      <c r="CC45" s="1313"/>
      <c r="CD45" s="1313"/>
      <c r="CE45" s="1313"/>
      <c r="CF45" s="1313"/>
      <c r="CG45" s="1313"/>
      <c r="CH45" s="1313"/>
      <c r="CI45" s="1313"/>
      <c r="CJ45" s="1313"/>
      <c r="CK45" s="1313"/>
      <c r="CL45" s="1313"/>
      <c r="CM45" s="1313"/>
      <c r="CN45" s="1313"/>
      <c r="CO45" s="1313"/>
      <c r="CP45" s="1313"/>
      <c r="CQ45" s="1313"/>
      <c r="CR45" s="1313"/>
      <c r="CS45" s="1313"/>
      <c r="CT45" s="1313"/>
      <c r="CU45" s="1313"/>
      <c r="CV45" s="1313"/>
      <c r="CW45" s="1313"/>
      <c r="CX45" s="1313"/>
      <c r="CY45" s="1313"/>
      <c r="CZ45" s="1313"/>
      <c r="DA45" s="1313"/>
      <c r="DB45" s="1313"/>
      <c r="DC45" s="1314"/>
    </row>
    <row r="46" spans="2:109" ht="13.5" x14ac:dyDescent="0.15">
      <c r="B46" s="387"/>
      <c r="AN46" s="1312"/>
      <c r="AO46" s="1313"/>
      <c r="AP46" s="1313"/>
      <c r="AQ46" s="1313"/>
      <c r="AR46" s="1313"/>
      <c r="AS46" s="1313"/>
      <c r="AT46" s="1313"/>
      <c r="AU46" s="1313"/>
      <c r="AV46" s="1313"/>
      <c r="AW46" s="1313"/>
      <c r="AX46" s="1313"/>
      <c r="AY46" s="1313"/>
      <c r="AZ46" s="1313"/>
      <c r="BA46" s="1313"/>
      <c r="BB46" s="1313"/>
      <c r="BC46" s="1313"/>
      <c r="BD46" s="1313"/>
      <c r="BE46" s="1313"/>
      <c r="BF46" s="1313"/>
      <c r="BG46" s="1313"/>
      <c r="BH46" s="1313"/>
      <c r="BI46" s="1313"/>
      <c r="BJ46" s="1313"/>
      <c r="BK46" s="1313"/>
      <c r="BL46" s="1313"/>
      <c r="BM46" s="1313"/>
      <c r="BN46" s="1313"/>
      <c r="BO46" s="1313"/>
      <c r="BP46" s="1313"/>
      <c r="BQ46" s="1313"/>
      <c r="BR46" s="1313"/>
      <c r="BS46" s="1313"/>
      <c r="BT46" s="1313"/>
      <c r="BU46" s="1313"/>
      <c r="BV46" s="1313"/>
      <c r="BW46" s="1313"/>
      <c r="BX46" s="1313"/>
      <c r="BY46" s="1313"/>
      <c r="BZ46" s="1313"/>
      <c r="CA46" s="1313"/>
      <c r="CB46" s="1313"/>
      <c r="CC46" s="1313"/>
      <c r="CD46" s="1313"/>
      <c r="CE46" s="1313"/>
      <c r="CF46" s="1313"/>
      <c r="CG46" s="1313"/>
      <c r="CH46" s="1313"/>
      <c r="CI46" s="1313"/>
      <c r="CJ46" s="1313"/>
      <c r="CK46" s="1313"/>
      <c r="CL46" s="1313"/>
      <c r="CM46" s="1313"/>
      <c r="CN46" s="1313"/>
      <c r="CO46" s="1313"/>
      <c r="CP46" s="1313"/>
      <c r="CQ46" s="1313"/>
      <c r="CR46" s="1313"/>
      <c r="CS46" s="1313"/>
      <c r="CT46" s="1313"/>
      <c r="CU46" s="1313"/>
      <c r="CV46" s="1313"/>
      <c r="CW46" s="1313"/>
      <c r="CX46" s="1313"/>
      <c r="CY46" s="1313"/>
      <c r="CZ46" s="1313"/>
      <c r="DA46" s="1313"/>
      <c r="DB46" s="1313"/>
      <c r="DC46" s="1314"/>
    </row>
    <row r="47" spans="2:109" ht="13.5" x14ac:dyDescent="0.15">
      <c r="B47" s="387"/>
      <c r="AN47" s="1315"/>
      <c r="AO47" s="1316"/>
      <c r="AP47" s="1316"/>
      <c r="AQ47" s="1316"/>
      <c r="AR47" s="1316"/>
      <c r="AS47" s="1316"/>
      <c r="AT47" s="1316"/>
      <c r="AU47" s="1316"/>
      <c r="AV47" s="1316"/>
      <c r="AW47" s="1316"/>
      <c r="AX47" s="1316"/>
      <c r="AY47" s="1316"/>
      <c r="AZ47" s="1316"/>
      <c r="BA47" s="1316"/>
      <c r="BB47" s="1316"/>
      <c r="BC47" s="1316"/>
      <c r="BD47" s="1316"/>
      <c r="BE47" s="1316"/>
      <c r="BF47" s="1316"/>
      <c r="BG47" s="1316"/>
      <c r="BH47" s="1316"/>
      <c r="BI47" s="1316"/>
      <c r="BJ47" s="1316"/>
      <c r="BK47" s="1316"/>
      <c r="BL47" s="1316"/>
      <c r="BM47" s="1316"/>
      <c r="BN47" s="1316"/>
      <c r="BO47" s="1316"/>
      <c r="BP47" s="1316"/>
      <c r="BQ47" s="1316"/>
      <c r="BR47" s="1316"/>
      <c r="BS47" s="1316"/>
      <c r="BT47" s="1316"/>
      <c r="BU47" s="1316"/>
      <c r="BV47" s="1316"/>
      <c r="BW47" s="1316"/>
      <c r="BX47" s="1316"/>
      <c r="BY47" s="1316"/>
      <c r="BZ47" s="1316"/>
      <c r="CA47" s="1316"/>
      <c r="CB47" s="1316"/>
      <c r="CC47" s="1316"/>
      <c r="CD47" s="1316"/>
      <c r="CE47" s="1316"/>
      <c r="CF47" s="1316"/>
      <c r="CG47" s="1316"/>
      <c r="CH47" s="1316"/>
      <c r="CI47" s="1316"/>
      <c r="CJ47" s="1316"/>
      <c r="CK47" s="1316"/>
      <c r="CL47" s="1316"/>
      <c r="CM47" s="1316"/>
      <c r="CN47" s="1316"/>
      <c r="CO47" s="1316"/>
      <c r="CP47" s="1316"/>
      <c r="CQ47" s="1316"/>
      <c r="CR47" s="1316"/>
      <c r="CS47" s="1316"/>
      <c r="CT47" s="1316"/>
      <c r="CU47" s="1316"/>
      <c r="CV47" s="1316"/>
      <c r="CW47" s="1316"/>
      <c r="CX47" s="1316"/>
      <c r="CY47" s="1316"/>
      <c r="CZ47" s="1316"/>
      <c r="DA47" s="1316"/>
      <c r="DB47" s="1316"/>
      <c r="DC47" s="1317"/>
    </row>
    <row r="48" spans="2:109" ht="13.5" x14ac:dyDescent="0.15">
      <c r="B48" s="387"/>
      <c r="H48" s="394"/>
      <c r="I48" s="394"/>
      <c r="J48" s="394"/>
      <c r="AN48" s="394"/>
      <c r="AO48" s="394"/>
      <c r="AP48" s="394"/>
      <c r="AZ48" s="394"/>
      <c r="BA48" s="394"/>
      <c r="BB48" s="394"/>
      <c r="BL48" s="394"/>
      <c r="BM48" s="394"/>
      <c r="BN48" s="394"/>
      <c r="BX48" s="394"/>
      <c r="BY48" s="394"/>
      <c r="BZ48" s="394"/>
      <c r="CJ48" s="394"/>
      <c r="CK48" s="394"/>
      <c r="CL48" s="394"/>
      <c r="CV48" s="394"/>
      <c r="CW48" s="394"/>
      <c r="CX48" s="394"/>
    </row>
    <row r="49" spans="1:109" ht="13.5" x14ac:dyDescent="0.15">
      <c r="B49" s="387"/>
      <c r="AN49" s="386" t="s">
        <v>607</v>
      </c>
    </row>
    <row r="50" spans="1:109" ht="13.5" x14ac:dyDescent="0.15">
      <c r="B50" s="387"/>
      <c r="G50" s="1318"/>
      <c r="H50" s="1318"/>
      <c r="I50" s="1318"/>
      <c r="J50" s="1318"/>
      <c r="K50" s="396"/>
      <c r="L50" s="396"/>
      <c r="M50" s="395"/>
      <c r="N50" s="395"/>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22" t="s">
        <v>554</v>
      </c>
      <c r="BQ50" s="1322"/>
      <c r="BR50" s="1322"/>
      <c r="BS50" s="1322"/>
      <c r="BT50" s="1322"/>
      <c r="BU50" s="1322"/>
      <c r="BV50" s="1322"/>
      <c r="BW50" s="1322"/>
      <c r="BX50" s="1322" t="s">
        <v>555</v>
      </c>
      <c r="BY50" s="1322"/>
      <c r="BZ50" s="1322"/>
      <c r="CA50" s="1322"/>
      <c r="CB50" s="1322"/>
      <c r="CC50" s="1322"/>
      <c r="CD50" s="1322"/>
      <c r="CE50" s="1322"/>
      <c r="CF50" s="1322" t="s">
        <v>556</v>
      </c>
      <c r="CG50" s="1322"/>
      <c r="CH50" s="1322"/>
      <c r="CI50" s="1322"/>
      <c r="CJ50" s="1322"/>
      <c r="CK50" s="1322"/>
      <c r="CL50" s="1322"/>
      <c r="CM50" s="1322"/>
      <c r="CN50" s="1322" t="s">
        <v>557</v>
      </c>
      <c r="CO50" s="1322"/>
      <c r="CP50" s="1322"/>
      <c r="CQ50" s="1322"/>
      <c r="CR50" s="1322"/>
      <c r="CS50" s="1322"/>
      <c r="CT50" s="1322"/>
      <c r="CU50" s="1322"/>
      <c r="CV50" s="1322" t="s">
        <v>558</v>
      </c>
      <c r="CW50" s="1322"/>
      <c r="CX50" s="1322"/>
      <c r="CY50" s="1322"/>
      <c r="CZ50" s="1322"/>
      <c r="DA50" s="1322"/>
      <c r="DB50" s="1322"/>
      <c r="DC50" s="1322"/>
    </row>
    <row r="51" spans="1:109" ht="13.5" customHeight="1" x14ac:dyDescent="0.15">
      <c r="B51" s="387"/>
      <c r="G51" s="1325"/>
      <c r="H51" s="1325"/>
      <c r="I51" s="1327"/>
      <c r="J51" s="1327"/>
      <c r="K51" s="1326"/>
      <c r="L51" s="1326"/>
      <c r="M51" s="1326"/>
      <c r="N51" s="1326"/>
      <c r="AM51" s="394"/>
      <c r="AN51" s="1323" t="s">
        <v>606</v>
      </c>
      <c r="AO51" s="1323"/>
      <c r="AP51" s="1323"/>
      <c r="AQ51" s="1323"/>
      <c r="AR51" s="1323"/>
      <c r="AS51" s="1323"/>
      <c r="AT51" s="1323"/>
      <c r="AU51" s="1323"/>
      <c r="AV51" s="1323"/>
      <c r="AW51" s="1323"/>
      <c r="AX51" s="1323"/>
      <c r="AY51" s="1323"/>
      <c r="AZ51" s="1323"/>
      <c r="BA51" s="1323"/>
      <c r="BB51" s="1323" t="s">
        <v>604</v>
      </c>
      <c r="BC51" s="1323"/>
      <c r="BD51" s="1323"/>
      <c r="BE51" s="1323"/>
      <c r="BF51" s="1323"/>
      <c r="BG51" s="1323"/>
      <c r="BH51" s="1323"/>
      <c r="BI51" s="1323"/>
      <c r="BJ51" s="1323"/>
      <c r="BK51" s="1323"/>
      <c r="BL51" s="1323"/>
      <c r="BM51" s="1323"/>
      <c r="BN51" s="1323"/>
      <c r="BO51" s="1323"/>
      <c r="BP51" s="1324">
        <v>19</v>
      </c>
      <c r="BQ51" s="1324"/>
      <c r="BR51" s="1324"/>
      <c r="BS51" s="1324"/>
      <c r="BT51" s="1324"/>
      <c r="BU51" s="1324"/>
      <c r="BV51" s="1324"/>
      <c r="BW51" s="1324"/>
      <c r="BX51" s="1324">
        <v>12.1</v>
      </c>
      <c r="BY51" s="1324"/>
      <c r="BZ51" s="1324"/>
      <c r="CA51" s="1324"/>
      <c r="CB51" s="1324"/>
      <c r="CC51" s="1324"/>
      <c r="CD51" s="1324"/>
      <c r="CE51" s="1324"/>
      <c r="CF51" s="1324">
        <v>10.3</v>
      </c>
      <c r="CG51" s="1324"/>
      <c r="CH51" s="1324"/>
      <c r="CI51" s="1324"/>
      <c r="CJ51" s="1324"/>
      <c r="CK51" s="1324"/>
      <c r="CL51" s="1324"/>
      <c r="CM51" s="1324"/>
      <c r="CN51" s="1324">
        <v>5.7</v>
      </c>
      <c r="CO51" s="1324"/>
      <c r="CP51" s="1324"/>
      <c r="CQ51" s="1324"/>
      <c r="CR51" s="1324"/>
      <c r="CS51" s="1324"/>
      <c r="CT51" s="1324"/>
      <c r="CU51" s="1324"/>
      <c r="CV51" s="1324">
        <v>5.4</v>
      </c>
      <c r="CW51" s="1324"/>
      <c r="CX51" s="1324"/>
      <c r="CY51" s="1324"/>
      <c r="CZ51" s="1324"/>
      <c r="DA51" s="1324"/>
      <c r="DB51" s="1324"/>
      <c r="DC51" s="1324"/>
    </row>
    <row r="52" spans="1:109" ht="13.5" x14ac:dyDescent="0.15">
      <c r="B52" s="387"/>
      <c r="G52" s="1325"/>
      <c r="H52" s="1325"/>
      <c r="I52" s="1327"/>
      <c r="J52" s="1327"/>
      <c r="K52" s="1326"/>
      <c r="L52" s="1326"/>
      <c r="M52" s="1326"/>
      <c r="N52" s="1326"/>
      <c r="AM52" s="394"/>
      <c r="AN52" s="1323"/>
      <c r="AO52" s="1323"/>
      <c r="AP52" s="1323"/>
      <c r="AQ52" s="1323"/>
      <c r="AR52" s="1323"/>
      <c r="AS52" s="1323"/>
      <c r="AT52" s="1323"/>
      <c r="AU52" s="1323"/>
      <c r="AV52" s="1323"/>
      <c r="AW52" s="1323"/>
      <c r="AX52" s="1323"/>
      <c r="AY52" s="1323"/>
      <c r="AZ52" s="1323"/>
      <c r="BA52" s="1323"/>
      <c r="BB52" s="1323"/>
      <c r="BC52" s="1323"/>
      <c r="BD52" s="1323"/>
      <c r="BE52" s="1323"/>
      <c r="BF52" s="1323"/>
      <c r="BG52" s="1323"/>
      <c r="BH52" s="1323"/>
      <c r="BI52" s="1323"/>
      <c r="BJ52" s="1323"/>
      <c r="BK52" s="1323"/>
      <c r="BL52" s="1323"/>
      <c r="BM52" s="1323"/>
      <c r="BN52" s="1323"/>
      <c r="BO52" s="1323"/>
      <c r="BP52" s="1324"/>
      <c r="BQ52" s="1324"/>
      <c r="BR52" s="1324"/>
      <c r="BS52" s="1324"/>
      <c r="BT52" s="1324"/>
      <c r="BU52" s="1324"/>
      <c r="BV52" s="1324"/>
      <c r="BW52" s="1324"/>
      <c r="BX52" s="1324"/>
      <c r="BY52" s="1324"/>
      <c r="BZ52" s="1324"/>
      <c r="CA52" s="1324"/>
      <c r="CB52" s="1324"/>
      <c r="CC52" s="1324"/>
      <c r="CD52" s="1324"/>
      <c r="CE52" s="1324"/>
      <c r="CF52" s="1324"/>
      <c r="CG52" s="1324"/>
      <c r="CH52" s="1324"/>
      <c r="CI52" s="1324"/>
      <c r="CJ52" s="1324"/>
      <c r="CK52" s="1324"/>
      <c r="CL52" s="1324"/>
      <c r="CM52" s="1324"/>
      <c r="CN52" s="1324"/>
      <c r="CO52" s="1324"/>
      <c r="CP52" s="1324"/>
      <c r="CQ52" s="1324"/>
      <c r="CR52" s="1324"/>
      <c r="CS52" s="1324"/>
      <c r="CT52" s="1324"/>
      <c r="CU52" s="1324"/>
      <c r="CV52" s="1324"/>
      <c r="CW52" s="1324"/>
      <c r="CX52" s="1324"/>
      <c r="CY52" s="1324"/>
      <c r="CZ52" s="1324"/>
      <c r="DA52" s="1324"/>
      <c r="DB52" s="1324"/>
      <c r="DC52" s="1324"/>
    </row>
    <row r="53" spans="1:109" ht="13.5" x14ac:dyDescent="0.15">
      <c r="A53" s="402"/>
      <c r="B53" s="387"/>
      <c r="G53" s="1325"/>
      <c r="H53" s="1325"/>
      <c r="I53" s="1318"/>
      <c r="J53" s="1318"/>
      <c r="K53" s="1326"/>
      <c r="L53" s="1326"/>
      <c r="M53" s="1326"/>
      <c r="N53" s="1326"/>
      <c r="AM53" s="394"/>
      <c r="AN53" s="1323"/>
      <c r="AO53" s="1323"/>
      <c r="AP53" s="1323"/>
      <c r="AQ53" s="1323"/>
      <c r="AR53" s="1323"/>
      <c r="AS53" s="1323"/>
      <c r="AT53" s="1323"/>
      <c r="AU53" s="1323"/>
      <c r="AV53" s="1323"/>
      <c r="AW53" s="1323"/>
      <c r="AX53" s="1323"/>
      <c r="AY53" s="1323"/>
      <c r="AZ53" s="1323"/>
      <c r="BA53" s="1323"/>
      <c r="BB53" s="1323" t="s">
        <v>610</v>
      </c>
      <c r="BC53" s="1323"/>
      <c r="BD53" s="1323"/>
      <c r="BE53" s="1323"/>
      <c r="BF53" s="1323"/>
      <c r="BG53" s="1323"/>
      <c r="BH53" s="1323"/>
      <c r="BI53" s="1323"/>
      <c r="BJ53" s="1323"/>
      <c r="BK53" s="1323"/>
      <c r="BL53" s="1323"/>
      <c r="BM53" s="1323"/>
      <c r="BN53" s="1323"/>
      <c r="BO53" s="1323"/>
      <c r="BP53" s="1324">
        <v>60.5</v>
      </c>
      <c r="BQ53" s="1324"/>
      <c r="BR53" s="1324"/>
      <c r="BS53" s="1324"/>
      <c r="BT53" s="1324"/>
      <c r="BU53" s="1324"/>
      <c r="BV53" s="1324"/>
      <c r="BW53" s="1324"/>
      <c r="BX53" s="1324">
        <v>61.7</v>
      </c>
      <c r="BY53" s="1324"/>
      <c r="BZ53" s="1324"/>
      <c r="CA53" s="1324"/>
      <c r="CB53" s="1324"/>
      <c r="CC53" s="1324"/>
      <c r="CD53" s="1324"/>
      <c r="CE53" s="1324"/>
      <c r="CF53" s="1324">
        <v>64.7</v>
      </c>
      <c r="CG53" s="1324"/>
      <c r="CH53" s="1324"/>
      <c r="CI53" s="1324"/>
      <c r="CJ53" s="1324"/>
      <c r="CK53" s="1324"/>
      <c r="CL53" s="1324"/>
      <c r="CM53" s="1324"/>
      <c r="CN53" s="1324">
        <v>66.2</v>
      </c>
      <c r="CO53" s="1324"/>
      <c r="CP53" s="1324"/>
      <c r="CQ53" s="1324"/>
      <c r="CR53" s="1324"/>
      <c r="CS53" s="1324"/>
      <c r="CT53" s="1324"/>
      <c r="CU53" s="1324"/>
      <c r="CV53" s="1324">
        <v>67.3</v>
      </c>
      <c r="CW53" s="1324"/>
      <c r="CX53" s="1324"/>
      <c r="CY53" s="1324"/>
      <c r="CZ53" s="1324"/>
      <c r="DA53" s="1324"/>
      <c r="DB53" s="1324"/>
      <c r="DC53" s="1324"/>
    </row>
    <row r="54" spans="1:109" ht="13.5" x14ac:dyDescent="0.15">
      <c r="A54" s="402"/>
      <c r="B54" s="387"/>
      <c r="G54" s="1325"/>
      <c r="H54" s="1325"/>
      <c r="I54" s="1318"/>
      <c r="J54" s="1318"/>
      <c r="K54" s="1326"/>
      <c r="L54" s="1326"/>
      <c r="M54" s="1326"/>
      <c r="N54" s="1326"/>
      <c r="AM54" s="394"/>
      <c r="AN54" s="1323"/>
      <c r="AO54" s="1323"/>
      <c r="AP54" s="1323"/>
      <c r="AQ54" s="1323"/>
      <c r="AR54" s="1323"/>
      <c r="AS54" s="1323"/>
      <c r="AT54" s="1323"/>
      <c r="AU54" s="1323"/>
      <c r="AV54" s="1323"/>
      <c r="AW54" s="1323"/>
      <c r="AX54" s="1323"/>
      <c r="AY54" s="1323"/>
      <c r="AZ54" s="1323"/>
      <c r="BA54" s="1323"/>
      <c r="BB54" s="1323"/>
      <c r="BC54" s="1323"/>
      <c r="BD54" s="1323"/>
      <c r="BE54" s="1323"/>
      <c r="BF54" s="1323"/>
      <c r="BG54" s="1323"/>
      <c r="BH54" s="1323"/>
      <c r="BI54" s="1323"/>
      <c r="BJ54" s="1323"/>
      <c r="BK54" s="1323"/>
      <c r="BL54" s="1323"/>
      <c r="BM54" s="1323"/>
      <c r="BN54" s="1323"/>
      <c r="BO54" s="1323"/>
      <c r="BP54" s="1324"/>
      <c r="BQ54" s="1324"/>
      <c r="BR54" s="1324"/>
      <c r="BS54" s="1324"/>
      <c r="BT54" s="1324"/>
      <c r="BU54" s="1324"/>
      <c r="BV54" s="1324"/>
      <c r="BW54" s="1324"/>
      <c r="BX54" s="1324"/>
      <c r="BY54" s="1324"/>
      <c r="BZ54" s="1324"/>
      <c r="CA54" s="1324"/>
      <c r="CB54" s="1324"/>
      <c r="CC54" s="1324"/>
      <c r="CD54" s="1324"/>
      <c r="CE54" s="1324"/>
      <c r="CF54" s="1324"/>
      <c r="CG54" s="1324"/>
      <c r="CH54" s="1324"/>
      <c r="CI54" s="1324"/>
      <c r="CJ54" s="1324"/>
      <c r="CK54" s="1324"/>
      <c r="CL54" s="1324"/>
      <c r="CM54" s="1324"/>
      <c r="CN54" s="1324"/>
      <c r="CO54" s="1324"/>
      <c r="CP54" s="1324"/>
      <c r="CQ54" s="1324"/>
      <c r="CR54" s="1324"/>
      <c r="CS54" s="1324"/>
      <c r="CT54" s="1324"/>
      <c r="CU54" s="1324"/>
      <c r="CV54" s="1324"/>
      <c r="CW54" s="1324"/>
      <c r="CX54" s="1324"/>
      <c r="CY54" s="1324"/>
      <c r="CZ54" s="1324"/>
      <c r="DA54" s="1324"/>
      <c r="DB54" s="1324"/>
      <c r="DC54" s="1324"/>
    </row>
    <row r="55" spans="1:109" ht="13.5" x14ac:dyDescent="0.15">
      <c r="A55" s="402"/>
      <c r="B55" s="387"/>
      <c r="G55" s="1318"/>
      <c r="H55" s="1318"/>
      <c r="I55" s="1318"/>
      <c r="J55" s="1318"/>
      <c r="K55" s="1326"/>
      <c r="L55" s="1326"/>
      <c r="M55" s="1326"/>
      <c r="N55" s="1326"/>
      <c r="AN55" s="1322" t="s">
        <v>605</v>
      </c>
      <c r="AO55" s="1322"/>
      <c r="AP55" s="1322"/>
      <c r="AQ55" s="1322"/>
      <c r="AR55" s="1322"/>
      <c r="AS55" s="1322"/>
      <c r="AT55" s="1322"/>
      <c r="AU55" s="1322"/>
      <c r="AV55" s="1322"/>
      <c r="AW55" s="1322"/>
      <c r="AX55" s="1322"/>
      <c r="AY55" s="1322"/>
      <c r="AZ55" s="1322"/>
      <c r="BA55" s="1322"/>
      <c r="BB55" s="1323" t="s">
        <v>604</v>
      </c>
      <c r="BC55" s="1323"/>
      <c r="BD55" s="1323"/>
      <c r="BE55" s="1323"/>
      <c r="BF55" s="1323"/>
      <c r="BG55" s="1323"/>
      <c r="BH55" s="1323"/>
      <c r="BI55" s="1323"/>
      <c r="BJ55" s="1323"/>
      <c r="BK55" s="1323"/>
      <c r="BL55" s="1323"/>
      <c r="BM55" s="1323"/>
      <c r="BN55" s="1323"/>
      <c r="BO55" s="1323"/>
      <c r="BP55" s="1324">
        <v>0</v>
      </c>
      <c r="BQ55" s="1324"/>
      <c r="BR55" s="1324"/>
      <c r="BS55" s="1324"/>
      <c r="BT55" s="1324"/>
      <c r="BU55" s="1324"/>
      <c r="BV55" s="1324"/>
      <c r="BW55" s="1324"/>
      <c r="BX55" s="1324">
        <v>0</v>
      </c>
      <c r="BY55" s="1324"/>
      <c r="BZ55" s="1324"/>
      <c r="CA55" s="1324"/>
      <c r="CB55" s="1324"/>
      <c r="CC55" s="1324"/>
      <c r="CD55" s="1324"/>
      <c r="CE55" s="1324"/>
      <c r="CF55" s="1324">
        <v>0</v>
      </c>
      <c r="CG55" s="1324"/>
      <c r="CH55" s="1324"/>
      <c r="CI55" s="1324"/>
      <c r="CJ55" s="1324"/>
      <c r="CK55" s="1324"/>
      <c r="CL55" s="1324"/>
      <c r="CM55" s="1324"/>
      <c r="CN55" s="1324">
        <v>0</v>
      </c>
      <c r="CO55" s="1324"/>
      <c r="CP55" s="1324"/>
      <c r="CQ55" s="1324"/>
      <c r="CR55" s="1324"/>
      <c r="CS55" s="1324"/>
      <c r="CT55" s="1324"/>
      <c r="CU55" s="1324"/>
      <c r="CV55" s="1324">
        <v>0</v>
      </c>
      <c r="CW55" s="1324"/>
      <c r="CX55" s="1324"/>
      <c r="CY55" s="1324"/>
      <c r="CZ55" s="1324"/>
      <c r="DA55" s="1324"/>
      <c r="DB55" s="1324"/>
      <c r="DC55" s="1324"/>
    </row>
    <row r="56" spans="1:109" ht="13.5" x14ac:dyDescent="0.15">
      <c r="A56" s="402"/>
      <c r="B56" s="387"/>
      <c r="G56" s="1318"/>
      <c r="H56" s="1318"/>
      <c r="I56" s="1318"/>
      <c r="J56" s="1318"/>
      <c r="K56" s="1326"/>
      <c r="L56" s="1326"/>
      <c r="M56" s="1326"/>
      <c r="N56" s="1326"/>
      <c r="AN56" s="1322"/>
      <c r="AO56" s="1322"/>
      <c r="AP56" s="1322"/>
      <c r="AQ56" s="1322"/>
      <c r="AR56" s="1322"/>
      <c r="AS56" s="1322"/>
      <c r="AT56" s="1322"/>
      <c r="AU56" s="1322"/>
      <c r="AV56" s="1322"/>
      <c r="AW56" s="1322"/>
      <c r="AX56" s="1322"/>
      <c r="AY56" s="1322"/>
      <c r="AZ56" s="1322"/>
      <c r="BA56" s="1322"/>
      <c r="BB56" s="1323"/>
      <c r="BC56" s="1323"/>
      <c r="BD56" s="1323"/>
      <c r="BE56" s="1323"/>
      <c r="BF56" s="1323"/>
      <c r="BG56" s="1323"/>
      <c r="BH56" s="1323"/>
      <c r="BI56" s="1323"/>
      <c r="BJ56" s="1323"/>
      <c r="BK56" s="1323"/>
      <c r="BL56" s="1323"/>
      <c r="BM56" s="1323"/>
      <c r="BN56" s="1323"/>
      <c r="BO56" s="1323"/>
      <c r="BP56" s="1324"/>
      <c r="BQ56" s="1324"/>
      <c r="BR56" s="1324"/>
      <c r="BS56" s="1324"/>
      <c r="BT56" s="1324"/>
      <c r="BU56" s="1324"/>
      <c r="BV56" s="1324"/>
      <c r="BW56" s="1324"/>
      <c r="BX56" s="1324"/>
      <c r="BY56" s="1324"/>
      <c r="BZ56" s="1324"/>
      <c r="CA56" s="1324"/>
      <c r="CB56" s="1324"/>
      <c r="CC56" s="1324"/>
      <c r="CD56" s="1324"/>
      <c r="CE56" s="1324"/>
      <c r="CF56" s="1324"/>
      <c r="CG56" s="1324"/>
      <c r="CH56" s="1324"/>
      <c r="CI56" s="1324"/>
      <c r="CJ56" s="1324"/>
      <c r="CK56" s="1324"/>
      <c r="CL56" s="1324"/>
      <c r="CM56" s="1324"/>
      <c r="CN56" s="1324"/>
      <c r="CO56" s="1324"/>
      <c r="CP56" s="1324"/>
      <c r="CQ56" s="1324"/>
      <c r="CR56" s="1324"/>
      <c r="CS56" s="1324"/>
      <c r="CT56" s="1324"/>
      <c r="CU56" s="1324"/>
      <c r="CV56" s="1324"/>
      <c r="CW56" s="1324"/>
      <c r="CX56" s="1324"/>
      <c r="CY56" s="1324"/>
      <c r="CZ56" s="1324"/>
      <c r="DA56" s="1324"/>
      <c r="DB56" s="1324"/>
      <c r="DC56" s="1324"/>
    </row>
    <row r="57" spans="1:109" s="402" customFormat="1" ht="13.5" x14ac:dyDescent="0.15">
      <c r="B57" s="408"/>
      <c r="G57" s="1318"/>
      <c r="H57" s="1318"/>
      <c r="I57" s="1328"/>
      <c r="J57" s="1328"/>
      <c r="K57" s="1326"/>
      <c r="L57" s="1326"/>
      <c r="M57" s="1326"/>
      <c r="N57" s="1326"/>
      <c r="AM57" s="386"/>
      <c r="AN57" s="1322"/>
      <c r="AO57" s="1322"/>
      <c r="AP57" s="1322"/>
      <c r="AQ57" s="1322"/>
      <c r="AR57" s="1322"/>
      <c r="AS57" s="1322"/>
      <c r="AT57" s="1322"/>
      <c r="AU57" s="1322"/>
      <c r="AV57" s="1322"/>
      <c r="AW57" s="1322"/>
      <c r="AX57" s="1322"/>
      <c r="AY57" s="1322"/>
      <c r="AZ57" s="1322"/>
      <c r="BA57" s="1322"/>
      <c r="BB57" s="1323" t="s">
        <v>610</v>
      </c>
      <c r="BC57" s="1323"/>
      <c r="BD57" s="1323"/>
      <c r="BE57" s="1323"/>
      <c r="BF57" s="1323"/>
      <c r="BG57" s="1323"/>
      <c r="BH57" s="1323"/>
      <c r="BI57" s="1323"/>
      <c r="BJ57" s="1323"/>
      <c r="BK57" s="1323"/>
      <c r="BL57" s="1323"/>
      <c r="BM57" s="1323"/>
      <c r="BN57" s="1323"/>
      <c r="BO57" s="1323"/>
      <c r="BP57" s="1324">
        <v>55.3</v>
      </c>
      <c r="BQ57" s="1324"/>
      <c r="BR57" s="1324"/>
      <c r="BS57" s="1324"/>
      <c r="BT57" s="1324"/>
      <c r="BU57" s="1324"/>
      <c r="BV57" s="1324"/>
      <c r="BW57" s="1324"/>
      <c r="BX57" s="1324">
        <v>56.3</v>
      </c>
      <c r="BY57" s="1324"/>
      <c r="BZ57" s="1324"/>
      <c r="CA57" s="1324"/>
      <c r="CB57" s="1324"/>
      <c r="CC57" s="1324"/>
      <c r="CD57" s="1324"/>
      <c r="CE57" s="1324"/>
      <c r="CF57" s="1324">
        <v>58.3</v>
      </c>
      <c r="CG57" s="1324"/>
      <c r="CH57" s="1324"/>
      <c r="CI57" s="1324"/>
      <c r="CJ57" s="1324"/>
      <c r="CK57" s="1324"/>
      <c r="CL57" s="1324"/>
      <c r="CM57" s="1324"/>
      <c r="CN57" s="1324">
        <v>60.2</v>
      </c>
      <c r="CO57" s="1324"/>
      <c r="CP57" s="1324"/>
      <c r="CQ57" s="1324"/>
      <c r="CR57" s="1324"/>
      <c r="CS57" s="1324"/>
      <c r="CT57" s="1324"/>
      <c r="CU57" s="1324"/>
      <c r="CV57" s="1324">
        <v>59.9</v>
      </c>
      <c r="CW57" s="1324"/>
      <c r="CX57" s="1324"/>
      <c r="CY57" s="1324"/>
      <c r="CZ57" s="1324"/>
      <c r="DA57" s="1324"/>
      <c r="DB57" s="1324"/>
      <c r="DC57" s="1324"/>
      <c r="DD57" s="413"/>
      <c r="DE57" s="408"/>
    </row>
    <row r="58" spans="1:109" s="402" customFormat="1" ht="13.5" x14ac:dyDescent="0.15">
      <c r="A58" s="386"/>
      <c r="B58" s="408"/>
      <c r="G58" s="1318"/>
      <c r="H58" s="1318"/>
      <c r="I58" s="1328"/>
      <c r="J58" s="1328"/>
      <c r="K58" s="1326"/>
      <c r="L58" s="1326"/>
      <c r="M58" s="1326"/>
      <c r="N58" s="1326"/>
      <c r="AM58" s="386"/>
      <c r="AN58" s="1322"/>
      <c r="AO58" s="1322"/>
      <c r="AP58" s="1322"/>
      <c r="AQ58" s="1322"/>
      <c r="AR58" s="1322"/>
      <c r="AS58" s="1322"/>
      <c r="AT58" s="1322"/>
      <c r="AU58" s="1322"/>
      <c r="AV58" s="1322"/>
      <c r="AW58" s="1322"/>
      <c r="AX58" s="1322"/>
      <c r="AY58" s="1322"/>
      <c r="AZ58" s="1322"/>
      <c r="BA58" s="1322"/>
      <c r="BB58" s="1323"/>
      <c r="BC58" s="1323"/>
      <c r="BD58" s="1323"/>
      <c r="BE58" s="1323"/>
      <c r="BF58" s="1323"/>
      <c r="BG58" s="1323"/>
      <c r="BH58" s="1323"/>
      <c r="BI58" s="1323"/>
      <c r="BJ58" s="1323"/>
      <c r="BK58" s="1323"/>
      <c r="BL58" s="1323"/>
      <c r="BM58" s="1323"/>
      <c r="BN58" s="1323"/>
      <c r="BO58" s="1323"/>
      <c r="BP58" s="1324"/>
      <c r="BQ58" s="1324"/>
      <c r="BR58" s="1324"/>
      <c r="BS58" s="1324"/>
      <c r="BT58" s="1324"/>
      <c r="BU58" s="1324"/>
      <c r="BV58" s="1324"/>
      <c r="BW58" s="1324"/>
      <c r="BX58" s="1324"/>
      <c r="BY58" s="1324"/>
      <c r="BZ58" s="1324"/>
      <c r="CA58" s="1324"/>
      <c r="CB58" s="1324"/>
      <c r="CC58" s="1324"/>
      <c r="CD58" s="1324"/>
      <c r="CE58" s="1324"/>
      <c r="CF58" s="1324"/>
      <c r="CG58" s="1324"/>
      <c r="CH58" s="1324"/>
      <c r="CI58" s="1324"/>
      <c r="CJ58" s="1324"/>
      <c r="CK58" s="1324"/>
      <c r="CL58" s="1324"/>
      <c r="CM58" s="1324"/>
      <c r="CN58" s="1324"/>
      <c r="CO58" s="1324"/>
      <c r="CP58" s="1324"/>
      <c r="CQ58" s="1324"/>
      <c r="CR58" s="1324"/>
      <c r="CS58" s="1324"/>
      <c r="CT58" s="1324"/>
      <c r="CU58" s="1324"/>
      <c r="CV58" s="1324"/>
      <c r="CW58" s="1324"/>
      <c r="CX58" s="1324"/>
      <c r="CY58" s="1324"/>
      <c r="CZ58" s="1324"/>
      <c r="DA58" s="1324"/>
      <c r="DB58" s="1324"/>
      <c r="DC58" s="1324"/>
      <c r="DD58" s="413"/>
      <c r="DE58" s="408"/>
    </row>
    <row r="59" spans="1:109" s="402" customFormat="1" ht="13.5" x14ac:dyDescent="0.15">
      <c r="A59" s="386"/>
      <c r="B59" s="408"/>
      <c r="K59" s="414"/>
      <c r="L59" s="414"/>
      <c r="M59" s="414"/>
      <c r="N59" s="414"/>
      <c r="AQ59" s="414"/>
      <c r="AR59" s="414"/>
      <c r="AS59" s="414"/>
      <c r="AT59" s="414"/>
      <c r="BC59" s="414"/>
      <c r="BD59" s="414"/>
      <c r="BE59" s="414"/>
      <c r="BF59" s="414"/>
      <c r="BO59" s="414"/>
      <c r="BP59" s="414"/>
      <c r="BQ59" s="414"/>
      <c r="BR59" s="414"/>
      <c r="CA59" s="414"/>
      <c r="CB59" s="414"/>
      <c r="CC59" s="414"/>
      <c r="CD59" s="414"/>
      <c r="CM59" s="414"/>
      <c r="CN59" s="414"/>
      <c r="CO59" s="414"/>
      <c r="CP59" s="414"/>
      <c r="CY59" s="414"/>
      <c r="CZ59" s="414"/>
      <c r="DA59" s="414"/>
      <c r="DB59" s="414"/>
      <c r="DC59" s="414"/>
      <c r="DD59" s="413"/>
      <c r="DE59" s="408"/>
    </row>
    <row r="60" spans="1:109" s="402" customFormat="1" ht="13.5" x14ac:dyDescent="0.15">
      <c r="A60" s="386"/>
      <c r="B60" s="408"/>
      <c r="K60" s="414"/>
      <c r="L60" s="414"/>
      <c r="M60" s="414"/>
      <c r="N60" s="414"/>
      <c r="AQ60" s="414"/>
      <c r="AR60" s="414"/>
      <c r="AS60" s="414"/>
      <c r="AT60" s="414"/>
      <c r="BC60" s="414"/>
      <c r="BD60" s="414"/>
      <c r="BE60" s="414"/>
      <c r="BF60" s="414"/>
      <c r="BO60" s="414"/>
      <c r="BP60" s="414"/>
      <c r="BQ60" s="414"/>
      <c r="BR60" s="414"/>
      <c r="CA60" s="414"/>
      <c r="CB60" s="414"/>
      <c r="CC60" s="414"/>
      <c r="CD60" s="414"/>
      <c r="CM60" s="414"/>
      <c r="CN60" s="414"/>
      <c r="CO60" s="414"/>
      <c r="CP60" s="414"/>
      <c r="CY60" s="414"/>
      <c r="CZ60" s="414"/>
      <c r="DA60" s="414"/>
      <c r="DB60" s="414"/>
      <c r="DC60" s="414"/>
      <c r="DD60" s="413"/>
      <c r="DE60" s="408"/>
    </row>
    <row r="61" spans="1:109" s="402" customFormat="1" ht="13.5" x14ac:dyDescent="0.15">
      <c r="A61" s="386"/>
      <c r="B61" s="412"/>
      <c r="C61" s="411"/>
      <c r="D61" s="411"/>
      <c r="E61" s="411"/>
      <c r="F61" s="411"/>
      <c r="G61" s="411"/>
      <c r="H61" s="411"/>
      <c r="I61" s="411"/>
      <c r="J61" s="411"/>
      <c r="K61" s="411"/>
      <c r="L61" s="411"/>
      <c r="M61" s="410"/>
      <c r="N61" s="410"/>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0"/>
      <c r="AT61" s="410"/>
      <c r="AU61" s="411"/>
      <c r="AV61" s="411"/>
      <c r="AW61" s="411"/>
      <c r="AX61" s="411"/>
      <c r="AY61" s="411"/>
      <c r="AZ61" s="411"/>
      <c r="BA61" s="411"/>
      <c r="BB61" s="411"/>
      <c r="BC61" s="411"/>
      <c r="BD61" s="411"/>
      <c r="BE61" s="410"/>
      <c r="BF61" s="410"/>
      <c r="BG61" s="411"/>
      <c r="BH61" s="411"/>
      <c r="BI61" s="411"/>
      <c r="BJ61" s="411"/>
      <c r="BK61" s="411"/>
      <c r="BL61" s="411"/>
      <c r="BM61" s="411"/>
      <c r="BN61" s="411"/>
      <c r="BO61" s="411"/>
      <c r="BP61" s="411"/>
      <c r="BQ61" s="410"/>
      <c r="BR61" s="410"/>
      <c r="BS61" s="411"/>
      <c r="BT61" s="411"/>
      <c r="BU61" s="411"/>
      <c r="BV61" s="411"/>
      <c r="BW61" s="411"/>
      <c r="BX61" s="411"/>
      <c r="BY61" s="411"/>
      <c r="BZ61" s="411"/>
      <c r="CA61" s="411"/>
      <c r="CB61" s="411"/>
      <c r="CC61" s="410"/>
      <c r="CD61" s="410"/>
      <c r="CE61" s="411"/>
      <c r="CF61" s="411"/>
      <c r="CG61" s="411"/>
      <c r="CH61" s="411"/>
      <c r="CI61" s="411"/>
      <c r="CJ61" s="411"/>
      <c r="CK61" s="411"/>
      <c r="CL61" s="411"/>
      <c r="CM61" s="411"/>
      <c r="CN61" s="411"/>
      <c r="CO61" s="410"/>
      <c r="CP61" s="410"/>
      <c r="CQ61" s="411"/>
      <c r="CR61" s="411"/>
      <c r="CS61" s="411"/>
      <c r="CT61" s="411"/>
      <c r="CU61" s="411"/>
      <c r="CV61" s="411"/>
      <c r="CW61" s="411"/>
      <c r="CX61" s="411"/>
      <c r="CY61" s="411"/>
      <c r="CZ61" s="411"/>
      <c r="DA61" s="410"/>
      <c r="DB61" s="410"/>
      <c r="DC61" s="410"/>
      <c r="DD61" s="409"/>
      <c r="DE61" s="408"/>
    </row>
    <row r="62" spans="1:109" ht="13.5" x14ac:dyDescent="0.15">
      <c r="B62" s="407"/>
      <c r="C62" s="407"/>
      <c r="D62" s="407"/>
      <c r="E62" s="407"/>
      <c r="F62" s="407"/>
      <c r="G62" s="407"/>
      <c r="H62" s="407"/>
      <c r="I62" s="407"/>
      <c r="J62" s="407"/>
      <c r="K62" s="407"/>
      <c r="L62" s="407"/>
      <c r="M62" s="407"/>
      <c r="N62" s="407"/>
      <c r="O62" s="407"/>
      <c r="P62" s="407"/>
      <c r="Q62" s="407"/>
      <c r="R62" s="407"/>
      <c r="S62" s="407"/>
      <c r="T62" s="407"/>
      <c r="U62" s="407"/>
      <c r="V62" s="407"/>
      <c r="W62" s="407"/>
      <c r="X62" s="407"/>
      <c r="Y62" s="407"/>
      <c r="Z62" s="407"/>
      <c r="AA62" s="407"/>
      <c r="AB62" s="407"/>
      <c r="AC62" s="407"/>
      <c r="AD62" s="407"/>
      <c r="AE62" s="407"/>
      <c r="AF62" s="407"/>
      <c r="AG62" s="407"/>
      <c r="AH62" s="407"/>
      <c r="AI62" s="407"/>
      <c r="AJ62" s="407"/>
      <c r="AK62" s="407"/>
      <c r="AL62" s="407"/>
      <c r="AM62" s="407"/>
      <c r="AN62" s="407"/>
      <c r="AO62" s="407"/>
      <c r="AP62" s="407"/>
      <c r="AQ62" s="407"/>
      <c r="AR62" s="407"/>
      <c r="AS62" s="407"/>
      <c r="AT62" s="407"/>
      <c r="AU62" s="407"/>
      <c r="AV62" s="407"/>
      <c r="AW62" s="407"/>
      <c r="AX62" s="407"/>
      <c r="AY62" s="407"/>
      <c r="AZ62" s="407"/>
      <c r="BA62" s="407"/>
      <c r="BB62" s="407"/>
      <c r="BC62" s="407"/>
      <c r="BD62" s="407"/>
      <c r="BE62" s="407"/>
      <c r="BF62" s="407"/>
      <c r="BG62" s="407"/>
      <c r="BH62" s="407"/>
      <c r="BI62" s="407"/>
      <c r="BJ62" s="407"/>
      <c r="BK62" s="407"/>
      <c r="BL62" s="407"/>
      <c r="BM62" s="407"/>
      <c r="BN62" s="407"/>
      <c r="BO62" s="407"/>
      <c r="BP62" s="407"/>
      <c r="BQ62" s="407"/>
      <c r="BR62" s="407"/>
      <c r="BS62" s="407"/>
      <c r="BT62" s="407"/>
      <c r="BU62" s="407"/>
      <c r="BV62" s="407"/>
      <c r="BW62" s="407"/>
      <c r="BX62" s="407"/>
      <c r="BY62" s="407"/>
      <c r="BZ62" s="407"/>
      <c r="CA62" s="407"/>
      <c r="CB62" s="407"/>
      <c r="CC62" s="407"/>
      <c r="CD62" s="407"/>
      <c r="CE62" s="407"/>
      <c r="CF62" s="407"/>
      <c r="CG62" s="407"/>
      <c r="CH62" s="407"/>
      <c r="CI62" s="407"/>
      <c r="CJ62" s="407"/>
      <c r="CK62" s="407"/>
      <c r="CL62" s="407"/>
      <c r="CM62" s="407"/>
      <c r="CN62" s="407"/>
      <c r="CO62" s="407"/>
      <c r="CP62" s="407"/>
      <c r="CQ62" s="407"/>
      <c r="CR62" s="407"/>
      <c r="CS62" s="407"/>
      <c r="CT62" s="407"/>
      <c r="CU62" s="407"/>
      <c r="CV62" s="407"/>
      <c r="CW62" s="407"/>
      <c r="CX62" s="407"/>
      <c r="CY62" s="407"/>
      <c r="CZ62" s="407"/>
      <c r="DA62" s="407"/>
      <c r="DB62" s="407"/>
      <c r="DC62" s="407"/>
      <c r="DD62" s="407"/>
      <c r="DE62" s="386"/>
    </row>
    <row r="63" spans="1:109" ht="17.25" x14ac:dyDescent="0.15">
      <c r="B63" s="406" t="s">
        <v>609</v>
      </c>
    </row>
    <row r="64" spans="1:109" ht="13.5" x14ac:dyDescent="0.15">
      <c r="B64" s="387"/>
      <c r="G64" s="403"/>
      <c r="I64" s="405"/>
      <c r="J64" s="405"/>
      <c r="K64" s="405"/>
      <c r="L64" s="405"/>
      <c r="M64" s="405"/>
      <c r="N64" s="404"/>
      <c r="AM64" s="403"/>
      <c r="AN64" s="403" t="s">
        <v>608</v>
      </c>
      <c r="AP64" s="402"/>
      <c r="AQ64" s="402"/>
      <c r="AR64" s="402"/>
      <c r="AY64" s="403"/>
      <c r="BA64" s="402"/>
      <c r="BB64" s="402"/>
      <c r="BC64" s="402"/>
      <c r="BK64" s="403"/>
      <c r="BM64" s="402"/>
      <c r="BN64" s="402"/>
      <c r="BO64" s="402"/>
      <c r="BW64" s="403"/>
      <c r="BY64" s="402"/>
      <c r="BZ64" s="402"/>
      <c r="CA64" s="402"/>
      <c r="CI64" s="403"/>
      <c r="CK64" s="402"/>
      <c r="CL64" s="402"/>
      <c r="CM64" s="402"/>
      <c r="CU64" s="403"/>
      <c r="CW64" s="402"/>
      <c r="CX64" s="402"/>
      <c r="CY64" s="402"/>
    </row>
    <row r="65" spans="2:107" ht="13.5" x14ac:dyDescent="0.15">
      <c r="B65" s="387"/>
      <c r="AN65" s="1309" t="s">
        <v>614</v>
      </c>
      <c r="AO65" s="1310"/>
      <c r="AP65" s="1310"/>
      <c r="AQ65" s="1310"/>
      <c r="AR65" s="1310"/>
      <c r="AS65" s="1310"/>
      <c r="AT65" s="1310"/>
      <c r="AU65" s="1310"/>
      <c r="AV65" s="1310"/>
      <c r="AW65" s="1310"/>
      <c r="AX65" s="1310"/>
      <c r="AY65" s="1310"/>
      <c r="AZ65" s="1310"/>
      <c r="BA65" s="1310"/>
      <c r="BB65" s="1310"/>
      <c r="BC65" s="1310"/>
      <c r="BD65" s="1310"/>
      <c r="BE65" s="1310"/>
      <c r="BF65" s="1310"/>
      <c r="BG65" s="1310"/>
      <c r="BH65" s="1310"/>
      <c r="BI65" s="1310"/>
      <c r="BJ65" s="1310"/>
      <c r="BK65" s="1310"/>
      <c r="BL65" s="1310"/>
      <c r="BM65" s="1310"/>
      <c r="BN65" s="1310"/>
      <c r="BO65" s="1310"/>
      <c r="BP65" s="1310"/>
      <c r="BQ65" s="1310"/>
      <c r="BR65" s="1310"/>
      <c r="BS65" s="1310"/>
      <c r="BT65" s="1310"/>
      <c r="BU65" s="1310"/>
      <c r="BV65" s="1310"/>
      <c r="BW65" s="1310"/>
      <c r="BX65" s="1310"/>
      <c r="BY65" s="1310"/>
      <c r="BZ65" s="1310"/>
      <c r="CA65" s="1310"/>
      <c r="CB65" s="1310"/>
      <c r="CC65" s="1310"/>
      <c r="CD65" s="1310"/>
      <c r="CE65" s="1310"/>
      <c r="CF65" s="1310"/>
      <c r="CG65" s="1310"/>
      <c r="CH65" s="1310"/>
      <c r="CI65" s="1310"/>
      <c r="CJ65" s="1310"/>
      <c r="CK65" s="1310"/>
      <c r="CL65" s="1310"/>
      <c r="CM65" s="1310"/>
      <c r="CN65" s="1310"/>
      <c r="CO65" s="1310"/>
      <c r="CP65" s="1310"/>
      <c r="CQ65" s="1310"/>
      <c r="CR65" s="1310"/>
      <c r="CS65" s="1310"/>
      <c r="CT65" s="1310"/>
      <c r="CU65" s="1310"/>
      <c r="CV65" s="1310"/>
      <c r="CW65" s="1310"/>
      <c r="CX65" s="1310"/>
      <c r="CY65" s="1310"/>
      <c r="CZ65" s="1310"/>
      <c r="DA65" s="1310"/>
      <c r="DB65" s="1310"/>
      <c r="DC65" s="1311"/>
    </row>
    <row r="66" spans="2:107" ht="13.5" x14ac:dyDescent="0.15">
      <c r="B66" s="387"/>
      <c r="AN66" s="1312"/>
      <c r="AO66" s="1313"/>
      <c r="AP66" s="1313"/>
      <c r="AQ66" s="1313"/>
      <c r="AR66" s="1313"/>
      <c r="AS66" s="1313"/>
      <c r="AT66" s="1313"/>
      <c r="AU66" s="1313"/>
      <c r="AV66" s="1313"/>
      <c r="AW66" s="1313"/>
      <c r="AX66" s="1313"/>
      <c r="AY66" s="1313"/>
      <c r="AZ66" s="1313"/>
      <c r="BA66" s="1313"/>
      <c r="BB66" s="1313"/>
      <c r="BC66" s="1313"/>
      <c r="BD66" s="1313"/>
      <c r="BE66" s="1313"/>
      <c r="BF66" s="1313"/>
      <c r="BG66" s="1313"/>
      <c r="BH66" s="1313"/>
      <c r="BI66" s="1313"/>
      <c r="BJ66" s="1313"/>
      <c r="BK66" s="1313"/>
      <c r="BL66" s="1313"/>
      <c r="BM66" s="1313"/>
      <c r="BN66" s="1313"/>
      <c r="BO66" s="1313"/>
      <c r="BP66" s="1313"/>
      <c r="BQ66" s="1313"/>
      <c r="BR66" s="1313"/>
      <c r="BS66" s="1313"/>
      <c r="BT66" s="1313"/>
      <c r="BU66" s="1313"/>
      <c r="BV66" s="1313"/>
      <c r="BW66" s="1313"/>
      <c r="BX66" s="1313"/>
      <c r="BY66" s="1313"/>
      <c r="BZ66" s="1313"/>
      <c r="CA66" s="1313"/>
      <c r="CB66" s="1313"/>
      <c r="CC66" s="1313"/>
      <c r="CD66" s="1313"/>
      <c r="CE66" s="1313"/>
      <c r="CF66" s="1313"/>
      <c r="CG66" s="1313"/>
      <c r="CH66" s="1313"/>
      <c r="CI66" s="1313"/>
      <c r="CJ66" s="1313"/>
      <c r="CK66" s="1313"/>
      <c r="CL66" s="1313"/>
      <c r="CM66" s="1313"/>
      <c r="CN66" s="1313"/>
      <c r="CO66" s="1313"/>
      <c r="CP66" s="1313"/>
      <c r="CQ66" s="1313"/>
      <c r="CR66" s="1313"/>
      <c r="CS66" s="1313"/>
      <c r="CT66" s="1313"/>
      <c r="CU66" s="1313"/>
      <c r="CV66" s="1313"/>
      <c r="CW66" s="1313"/>
      <c r="CX66" s="1313"/>
      <c r="CY66" s="1313"/>
      <c r="CZ66" s="1313"/>
      <c r="DA66" s="1313"/>
      <c r="DB66" s="1313"/>
      <c r="DC66" s="1314"/>
    </row>
    <row r="67" spans="2:107" ht="13.5" x14ac:dyDescent="0.15">
      <c r="B67" s="387"/>
      <c r="AN67" s="1312"/>
      <c r="AO67" s="1313"/>
      <c r="AP67" s="1313"/>
      <c r="AQ67" s="1313"/>
      <c r="AR67" s="1313"/>
      <c r="AS67" s="1313"/>
      <c r="AT67" s="1313"/>
      <c r="AU67" s="1313"/>
      <c r="AV67" s="1313"/>
      <c r="AW67" s="1313"/>
      <c r="AX67" s="1313"/>
      <c r="AY67" s="1313"/>
      <c r="AZ67" s="1313"/>
      <c r="BA67" s="1313"/>
      <c r="BB67" s="1313"/>
      <c r="BC67" s="1313"/>
      <c r="BD67" s="1313"/>
      <c r="BE67" s="1313"/>
      <c r="BF67" s="1313"/>
      <c r="BG67" s="1313"/>
      <c r="BH67" s="1313"/>
      <c r="BI67" s="1313"/>
      <c r="BJ67" s="1313"/>
      <c r="BK67" s="1313"/>
      <c r="BL67" s="1313"/>
      <c r="BM67" s="1313"/>
      <c r="BN67" s="1313"/>
      <c r="BO67" s="1313"/>
      <c r="BP67" s="1313"/>
      <c r="BQ67" s="1313"/>
      <c r="BR67" s="1313"/>
      <c r="BS67" s="1313"/>
      <c r="BT67" s="1313"/>
      <c r="BU67" s="1313"/>
      <c r="BV67" s="1313"/>
      <c r="BW67" s="1313"/>
      <c r="BX67" s="1313"/>
      <c r="BY67" s="1313"/>
      <c r="BZ67" s="1313"/>
      <c r="CA67" s="1313"/>
      <c r="CB67" s="1313"/>
      <c r="CC67" s="1313"/>
      <c r="CD67" s="1313"/>
      <c r="CE67" s="1313"/>
      <c r="CF67" s="1313"/>
      <c r="CG67" s="1313"/>
      <c r="CH67" s="1313"/>
      <c r="CI67" s="1313"/>
      <c r="CJ67" s="1313"/>
      <c r="CK67" s="1313"/>
      <c r="CL67" s="1313"/>
      <c r="CM67" s="1313"/>
      <c r="CN67" s="1313"/>
      <c r="CO67" s="1313"/>
      <c r="CP67" s="1313"/>
      <c r="CQ67" s="1313"/>
      <c r="CR67" s="1313"/>
      <c r="CS67" s="1313"/>
      <c r="CT67" s="1313"/>
      <c r="CU67" s="1313"/>
      <c r="CV67" s="1313"/>
      <c r="CW67" s="1313"/>
      <c r="CX67" s="1313"/>
      <c r="CY67" s="1313"/>
      <c r="CZ67" s="1313"/>
      <c r="DA67" s="1313"/>
      <c r="DB67" s="1313"/>
      <c r="DC67" s="1314"/>
    </row>
    <row r="68" spans="2:107" ht="13.5" x14ac:dyDescent="0.15">
      <c r="B68" s="387"/>
      <c r="AN68" s="1312"/>
      <c r="AO68" s="1313"/>
      <c r="AP68" s="1313"/>
      <c r="AQ68" s="1313"/>
      <c r="AR68" s="1313"/>
      <c r="AS68" s="1313"/>
      <c r="AT68" s="1313"/>
      <c r="AU68" s="1313"/>
      <c r="AV68" s="1313"/>
      <c r="AW68" s="1313"/>
      <c r="AX68" s="1313"/>
      <c r="AY68" s="1313"/>
      <c r="AZ68" s="1313"/>
      <c r="BA68" s="1313"/>
      <c r="BB68" s="1313"/>
      <c r="BC68" s="1313"/>
      <c r="BD68" s="1313"/>
      <c r="BE68" s="1313"/>
      <c r="BF68" s="1313"/>
      <c r="BG68" s="1313"/>
      <c r="BH68" s="1313"/>
      <c r="BI68" s="1313"/>
      <c r="BJ68" s="1313"/>
      <c r="BK68" s="1313"/>
      <c r="BL68" s="1313"/>
      <c r="BM68" s="1313"/>
      <c r="BN68" s="1313"/>
      <c r="BO68" s="1313"/>
      <c r="BP68" s="1313"/>
      <c r="BQ68" s="1313"/>
      <c r="BR68" s="1313"/>
      <c r="BS68" s="1313"/>
      <c r="BT68" s="1313"/>
      <c r="BU68" s="1313"/>
      <c r="BV68" s="1313"/>
      <c r="BW68" s="1313"/>
      <c r="BX68" s="1313"/>
      <c r="BY68" s="1313"/>
      <c r="BZ68" s="1313"/>
      <c r="CA68" s="1313"/>
      <c r="CB68" s="1313"/>
      <c r="CC68" s="1313"/>
      <c r="CD68" s="1313"/>
      <c r="CE68" s="1313"/>
      <c r="CF68" s="1313"/>
      <c r="CG68" s="1313"/>
      <c r="CH68" s="1313"/>
      <c r="CI68" s="1313"/>
      <c r="CJ68" s="1313"/>
      <c r="CK68" s="1313"/>
      <c r="CL68" s="1313"/>
      <c r="CM68" s="1313"/>
      <c r="CN68" s="1313"/>
      <c r="CO68" s="1313"/>
      <c r="CP68" s="1313"/>
      <c r="CQ68" s="1313"/>
      <c r="CR68" s="1313"/>
      <c r="CS68" s="1313"/>
      <c r="CT68" s="1313"/>
      <c r="CU68" s="1313"/>
      <c r="CV68" s="1313"/>
      <c r="CW68" s="1313"/>
      <c r="CX68" s="1313"/>
      <c r="CY68" s="1313"/>
      <c r="CZ68" s="1313"/>
      <c r="DA68" s="1313"/>
      <c r="DB68" s="1313"/>
      <c r="DC68" s="1314"/>
    </row>
    <row r="69" spans="2:107" ht="13.5" x14ac:dyDescent="0.15">
      <c r="B69" s="387"/>
      <c r="AN69" s="1315"/>
      <c r="AO69" s="1316"/>
      <c r="AP69" s="1316"/>
      <c r="AQ69" s="1316"/>
      <c r="AR69" s="1316"/>
      <c r="AS69" s="1316"/>
      <c r="AT69" s="1316"/>
      <c r="AU69" s="1316"/>
      <c r="AV69" s="1316"/>
      <c r="AW69" s="1316"/>
      <c r="AX69" s="1316"/>
      <c r="AY69" s="1316"/>
      <c r="AZ69" s="1316"/>
      <c r="BA69" s="1316"/>
      <c r="BB69" s="1316"/>
      <c r="BC69" s="1316"/>
      <c r="BD69" s="1316"/>
      <c r="BE69" s="1316"/>
      <c r="BF69" s="1316"/>
      <c r="BG69" s="1316"/>
      <c r="BH69" s="1316"/>
      <c r="BI69" s="1316"/>
      <c r="BJ69" s="1316"/>
      <c r="BK69" s="1316"/>
      <c r="BL69" s="1316"/>
      <c r="BM69" s="1316"/>
      <c r="BN69" s="1316"/>
      <c r="BO69" s="1316"/>
      <c r="BP69" s="1316"/>
      <c r="BQ69" s="1316"/>
      <c r="BR69" s="1316"/>
      <c r="BS69" s="1316"/>
      <c r="BT69" s="1316"/>
      <c r="BU69" s="1316"/>
      <c r="BV69" s="1316"/>
      <c r="BW69" s="1316"/>
      <c r="BX69" s="1316"/>
      <c r="BY69" s="1316"/>
      <c r="BZ69" s="1316"/>
      <c r="CA69" s="1316"/>
      <c r="CB69" s="1316"/>
      <c r="CC69" s="1316"/>
      <c r="CD69" s="1316"/>
      <c r="CE69" s="1316"/>
      <c r="CF69" s="1316"/>
      <c r="CG69" s="1316"/>
      <c r="CH69" s="1316"/>
      <c r="CI69" s="1316"/>
      <c r="CJ69" s="1316"/>
      <c r="CK69" s="1316"/>
      <c r="CL69" s="1316"/>
      <c r="CM69" s="1316"/>
      <c r="CN69" s="1316"/>
      <c r="CO69" s="1316"/>
      <c r="CP69" s="1316"/>
      <c r="CQ69" s="1316"/>
      <c r="CR69" s="1316"/>
      <c r="CS69" s="1316"/>
      <c r="CT69" s="1316"/>
      <c r="CU69" s="1316"/>
      <c r="CV69" s="1316"/>
      <c r="CW69" s="1316"/>
      <c r="CX69" s="1316"/>
      <c r="CY69" s="1316"/>
      <c r="CZ69" s="1316"/>
      <c r="DA69" s="1316"/>
      <c r="DB69" s="1316"/>
      <c r="DC69" s="1317"/>
    </row>
    <row r="70" spans="2:107" ht="13.5" x14ac:dyDescent="0.15">
      <c r="B70" s="387"/>
      <c r="H70" s="401"/>
      <c r="I70" s="401"/>
      <c r="J70" s="399"/>
      <c r="K70" s="399"/>
      <c r="L70" s="398"/>
      <c r="M70" s="399"/>
      <c r="N70" s="398"/>
      <c r="AN70" s="394"/>
      <c r="AO70" s="394"/>
      <c r="AP70" s="394"/>
      <c r="AZ70" s="394"/>
      <c r="BA70" s="394"/>
      <c r="BB70" s="394"/>
      <c r="BL70" s="394"/>
      <c r="BM70" s="394"/>
      <c r="BN70" s="394"/>
      <c r="BX70" s="394"/>
      <c r="BY70" s="394"/>
      <c r="BZ70" s="394"/>
      <c r="CJ70" s="394"/>
      <c r="CK70" s="394"/>
      <c r="CL70" s="394"/>
      <c r="CV70" s="394"/>
      <c r="CW70" s="394"/>
      <c r="CX70" s="394"/>
    </row>
    <row r="71" spans="2:107" ht="13.5" x14ac:dyDescent="0.15">
      <c r="B71" s="387"/>
      <c r="G71" s="397"/>
      <c r="I71" s="400"/>
      <c r="J71" s="399"/>
      <c r="K71" s="399"/>
      <c r="L71" s="398"/>
      <c r="M71" s="399"/>
      <c r="N71" s="398"/>
      <c r="AM71" s="397"/>
      <c r="AN71" s="386" t="s">
        <v>607</v>
      </c>
    </row>
    <row r="72" spans="2:107" ht="13.5" x14ac:dyDescent="0.15">
      <c r="B72" s="387"/>
      <c r="G72" s="1318"/>
      <c r="H72" s="1318"/>
      <c r="I72" s="1318"/>
      <c r="J72" s="1318"/>
      <c r="K72" s="396"/>
      <c r="L72" s="396"/>
      <c r="M72" s="395"/>
      <c r="N72" s="395"/>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22" t="s">
        <v>554</v>
      </c>
      <c r="BQ72" s="1322"/>
      <c r="BR72" s="1322"/>
      <c r="BS72" s="1322"/>
      <c r="BT72" s="1322"/>
      <c r="BU72" s="1322"/>
      <c r="BV72" s="1322"/>
      <c r="BW72" s="1322"/>
      <c r="BX72" s="1322" t="s">
        <v>555</v>
      </c>
      <c r="BY72" s="1322"/>
      <c r="BZ72" s="1322"/>
      <c r="CA72" s="1322"/>
      <c r="CB72" s="1322"/>
      <c r="CC72" s="1322"/>
      <c r="CD72" s="1322"/>
      <c r="CE72" s="1322"/>
      <c r="CF72" s="1322" t="s">
        <v>556</v>
      </c>
      <c r="CG72" s="1322"/>
      <c r="CH72" s="1322"/>
      <c r="CI72" s="1322"/>
      <c r="CJ72" s="1322"/>
      <c r="CK72" s="1322"/>
      <c r="CL72" s="1322"/>
      <c r="CM72" s="1322"/>
      <c r="CN72" s="1322" t="s">
        <v>557</v>
      </c>
      <c r="CO72" s="1322"/>
      <c r="CP72" s="1322"/>
      <c r="CQ72" s="1322"/>
      <c r="CR72" s="1322"/>
      <c r="CS72" s="1322"/>
      <c r="CT72" s="1322"/>
      <c r="CU72" s="1322"/>
      <c r="CV72" s="1322" t="s">
        <v>558</v>
      </c>
      <c r="CW72" s="1322"/>
      <c r="CX72" s="1322"/>
      <c r="CY72" s="1322"/>
      <c r="CZ72" s="1322"/>
      <c r="DA72" s="1322"/>
      <c r="DB72" s="1322"/>
      <c r="DC72" s="1322"/>
    </row>
    <row r="73" spans="2:107" ht="13.5" x14ac:dyDescent="0.15">
      <c r="B73" s="387"/>
      <c r="G73" s="1325"/>
      <c r="H73" s="1325"/>
      <c r="I73" s="1325"/>
      <c r="J73" s="1325"/>
      <c r="K73" s="1329"/>
      <c r="L73" s="1329"/>
      <c r="M73" s="1329"/>
      <c r="N73" s="1329"/>
      <c r="AM73" s="394"/>
      <c r="AN73" s="1323" t="s">
        <v>606</v>
      </c>
      <c r="AO73" s="1323"/>
      <c r="AP73" s="1323"/>
      <c r="AQ73" s="1323"/>
      <c r="AR73" s="1323"/>
      <c r="AS73" s="1323"/>
      <c r="AT73" s="1323"/>
      <c r="AU73" s="1323"/>
      <c r="AV73" s="1323"/>
      <c r="AW73" s="1323"/>
      <c r="AX73" s="1323"/>
      <c r="AY73" s="1323"/>
      <c r="AZ73" s="1323"/>
      <c r="BA73" s="1323"/>
      <c r="BB73" s="1323" t="s">
        <v>604</v>
      </c>
      <c r="BC73" s="1323"/>
      <c r="BD73" s="1323"/>
      <c r="BE73" s="1323"/>
      <c r="BF73" s="1323"/>
      <c r="BG73" s="1323"/>
      <c r="BH73" s="1323"/>
      <c r="BI73" s="1323"/>
      <c r="BJ73" s="1323"/>
      <c r="BK73" s="1323"/>
      <c r="BL73" s="1323"/>
      <c r="BM73" s="1323"/>
      <c r="BN73" s="1323"/>
      <c r="BO73" s="1323"/>
      <c r="BP73" s="1324">
        <v>19</v>
      </c>
      <c r="BQ73" s="1324"/>
      <c r="BR73" s="1324"/>
      <c r="BS73" s="1324"/>
      <c r="BT73" s="1324"/>
      <c r="BU73" s="1324"/>
      <c r="BV73" s="1324"/>
      <c r="BW73" s="1324"/>
      <c r="BX73" s="1324">
        <v>12.1</v>
      </c>
      <c r="BY73" s="1324"/>
      <c r="BZ73" s="1324"/>
      <c r="CA73" s="1324"/>
      <c r="CB73" s="1324"/>
      <c r="CC73" s="1324"/>
      <c r="CD73" s="1324"/>
      <c r="CE73" s="1324"/>
      <c r="CF73" s="1324">
        <v>10.3</v>
      </c>
      <c r="CG73" s="1324"/>
      <c r="CH73" s="1324"/>
      <c r="CI73" s="1324"/>
      <c r="CJ73" s="1324"/>
      <c r="CK73" s="1324"/>
      <c r="CL73" s="1324"/>
      <c r="CM73" s="1324"/>
      <c r="CN73" s="1324">
        <v>5.7</v>
      </c>
      <c r="CO73" s="1324"/>
      <c r="CP73" s="1324"/>
      <c r="CQ73" s="1324"/>
      <c r="CR73" s="1324"/>
      <c r="CS73" s="1324"/>
      <c r="CT73" s="1324"/>
      <c r="CU73" s="1324"/>
      <c r="CV73" s="1324">
        <v>5.4</v>
      </c>
      <c r="CW73" s="1324"/>
      <c r="CX73" s="1324"/>
      <c r="CY73" s="1324"/>
      <c r="CZ73" s="1324"/>
      <c r="DA73" s="1324"/>
      <c r="DB73" s="1324"/>
      <c r="DC73" s="1324"/>
    </row>
    <row r="74" spans="2:107" ht="13.5" x14ac:dyDescent="0.15">
      <c r="B74" s="387"/>
      <c r="G74" s="1325"/>
      <c r="H74" s="1325"/>
      <c r="I74" s="1325"/>
      <c r="J74" s="1325"/>
      <c r="K74" s="1329"/>
      <c r="L74" s="1329"/>
      <c r="M74" s="1329"/>
      <c r="N74" s="1329"/>
      <c r="AM74" s="394"/>
      <c r="AN74" s="1323"/>
      <c r="AO74" s="1323"/>
      <c r="AP74" s="1323"/>
      <c r="AQ74" s="1323"/>
      <c r="AR74" s="1323"/>
      <c r="AS74" s="1323"/>
      <c r="AT74" s="1323"/>
      <c r="AU74" s="1323"/>
      <c r="AV74" s="1323"/>
      <c r="AW74" s="1323"/>
      <c r="AX74" s="1323"/>
      <c r="AY74" s="1323"/>
      <c r="AZ74" s="1323"/>
      <c r="BA74" s="1323"/>
      <c r="BB74" s="1323"/>
      <c r="BC74" s="1323"/>
      <c r="BD74" s="1323"/>
      <c r="BE74" s="1323"/>
      <c r="BF74" s="1323"/>
      <c r="BG74" s="1323"/>
      <c r="BH74" s="1323"/>
      <c r="BI74" s="1323"/>
      <c r="BJ74" s="1323"/>
      <c r="BK74" s="1323"/>
      <c r="BL74" s="1323"/>
      <c r="BM74" s="1323"/>
      <c r="BN74" s="1323"/>
      <c r="BO74" s="1323"/>
      <c r="BP74" s="1324"/>
      <c r="BQ74" s="1324"/>
      <c r="BR74" s="1324"/>
      <c r="BS74" s="1324"/>
      <c r="BT74" s="1324"/>
      <c r="BU74" s="1324"/>
      <c r="BV74" s="1324"/>
      <c r="BW74" s="1324"/>
      <c r="BX74" s="1324"/>
      <c r="BY74" s="1324"/>
      <c r="BZ74" s="1324"/>
      <c r="CA74" s="1324"/>
      <c r="CB74" s="1324"/>
      <c r="CC74" s="1324"/>
      <c r="CD74" s="1324"/>
      <c r="CE74" s="1324"/>
      <c r="CF74" s="1324"/>
      <c r="CG74" s="1324"/>
      <c r="CH74" s="1324"/>
      <c r="CI74" s="1324"/>
      <c r="CJ74" s="1324"/>
      <c r="CK74" s="1324"/>
      <c r="CL74" s="1324"/>
      <c r="CM74" s="1324"/>
      <c r="CN74" s="1324"/>
      <c r="CO74" s="1324"/>
      <c r="CP74" s="1324"/>
      <c r="CQ74" s="1324"/>
      <c r="CR74" s="1324"/>
      <c r="CS74" s="1324"/>
      <c r="CT74" s="1324"/>
      <c r="CU74" s="1324"/>
      <c r="CV74" s="1324"/>
      <c r="CW74" s="1324"/>
      <c r="CX74" s="1324"/>
      <c r="CY74" s="1324"/>
      <c r="CZ74" s="1324"/>
      <c r="DA74" s="1324"/>
      <c r="DB74" s="1324"/>
      <c r="DC74" s="1324"/>
    </row>
    <row r="75" spans="2:107" ht="13.5" x14ac:dyDescent="0.15">
      <c r="B75" s="387"/>
      <c r="G75" s="1325"/>
      <c r="H75" s="1325"/>
      <c r="I75" s="1318"/>
      <c r="J75" s="1318"/>
      <c r="K75" s="1326"/>
      <c r="L75" s="1326"/>
      <c r="M75" s="1326"/>
      <c r="N75" s="1326"/>
      <c r="AM75" s="394"/>
      <c r="AN75" s="1323"/>
      <c r="AO75" s="1323"/>
      <c r="AP75" s="1323"/>
      <c r="AQ75" s="1323"/>
      <c r="AR75" s="1323"/>
      <c r="AS75" s="1323"/>
      <c r="AT75" s="1323"/>
      <c r="AU75" s="1323"/>
      <c r="AV75" s="1323"/>
      <c r="AW75" s="1323"/>
      <c r="AX75" s="1323"/>
      <c r="AY75" s="1323"/>
      <c r="AZ75" s="1323"/>
      <c r="BA75" s="1323"/>
      <c r="BB75" s="1323" t="s">
        <v>603</v>
      </c>
      <c r="BC75" s="1323"/>
      <c r="BD75" s="1323"/>
      <c r="BE75" s="1323"/>
      <c r="BF75" s="1323"/>
      <c r="BG75" s="1323"/>
      <c r="BH75" s="1323"/>
      <c r="BI75" s="1323"/>
      <c r="BJ75" s="1323"/>
      <c r="BK75" s="1323"/>
      <c r="BL75" s="1323"/>
      <c r="BM75" s="1323"/>
      <c r="BN75" s="1323"/>
      <c r="BO75" s="1323"/>
      <c r="BP75" s="1324">
        <v>9.6999999999999993</v>
      </c>
      <c r="BQ75" s="1324"/>
      <c r="BR75" s="1324"/>
      <c r="BS75" s="1324"/>
      <c r="BT75" s="1324"/>
      <c r="BU75" s="1324"/>
      <c r="BV75" s="1324"/>
      <c r="BW75" s="1324"/>
      <c r="BX75" s="1324">
        <v>7.7</v>
      </c>
      <c r="BY75" s="1324"/>
      <c r="BZ75" s="1324"/>
      <c r="CA75" s="1324"/>
      <c r="CB75" s="1324"/>
      <c r="CC75" s="1324"/>
      <c r="CD75" s="1324"/>
      <c r="CE75" s="1324"/>
      <c r="CF75" s="1324">
        <v>6.7</v>
      </c>
      <c r="CG75" s="1324"/>
      <c r="CH75" s="1324"/>
      <c r="CI75" s="1324"/>
      <c r="CJ75" s="1324"/>
      <c r="CK75" s="1324"/>
      <c r="CL75" s="1324"/>
      <c r="CM75" s="1324"/>
      <c r="CN75" s="1324">
        <v>6.7</v>
      </c>
      <c r="CO75" s="1324"/>
      <c r="CP75" s="1324"/>
      <c r="CQ75" s="1324"/>
      <c r="CR75" s="1324"/>
      <c r="CS75" s="1324"/>
      <c r="CT75" s="1324"/>
      <c r="CU75" s="1324"/>
      <c r="CV75" s="1324">
        <v>7.2</v>
      </c>
      <c r="CW75" s="1324"/>
      <c r="CX75" s="1324"/>
      <c r="CY75" s="1324"/>
      <c r="CZ75" s="1324"/>
      <c r="DA75" s="1324"/>
      <c r="DB75" s="1324"/>
      <c r="DC75" s="1324"/>
    </row>
    <row r="76" spans="2:107" ht="13.5" x14ac:dyDescent="0.15">
      <c r="B76" s="387"/>
      <c r="G76" s="1325"/>
      <c r="H76" s="1325"/>
      <c r="I76" s="1318"/>
      <c r="J76" s="1318"/>
      <c r="K76" s="1326"/>
      <c r="L76" s="1326"/>
      <c r="M76" s="1326"/>
      <c r="N76" s="1326"/>
      <c r="AM76" s="394"/>
      <c r="AN76" s="1323"/>
      <c r="AO76" s="1323"/>
      <c r="AP76" s="1323"/>
      <c r="AQ76" s="1323"/>
      <c r="AR76" s="1323"/>
      <c r="AS76" s="1323"/>
      <c r="AT76" s="1323"/>
      <c r="AU76" s="1323"/>
      <c r="AV76" s="1323"/>
      <c r="AW76" s="1323"/>
      <c r="AX76" s="1323"/>
      <c r="AY76" s="1323"/>
      <c r="AZ76" s="1323"/>
      <c r="BA76" s="1323"/>
      <c r="BB76" s="1323"/>
      <c r="BC76" s="1323"/>
      <c r="BD76" s="1323"/>
      <c r="BE76" s="1323"/>
      <c r="BF76" s="1323"/>
      <c r="BG76" s="1323"/>
      <c r="BH76" s="1323"/>
      <c r="BI76" s="1323"/>
      <c r="BJ76" s="1323"/>
      <c r="BK76" s="1323"/>
      <c r="BL76" s="1323"/>
      <c r="BM76" s="1323"/>
      <c r="BN76" s="1323"/>
      <c r="BO76" s="1323"/>
      <c r="BP76" s="1324"/>
      <c r="BQ76" s="1324"/>
      <c r="BR76" s="1324"/>
      <c r="BS76" s="1324"/>
      <c r="BT76" s="1324"/>
      <c r="BU76" s="1324"/>
      <c r="BV76" s="1324"/>
      <c r="BW76" s="1324"/>
      <c r="BX76" s="1324"/>
      <c r="BY76" s="1324"/>
      <c r="BZ76" s="1324"/>
      <c r="CA76" s="1324"/>
      <c r="CB76" s="1324"/>
      <c r="CC76" s="1324"/>
      <c r="CD76" s="1324"/>
      <c r="CE76" s="1324"/>
      <c r="CF76" s="1324"/>
      <c r="CG76" s="1324"/>
      <c r="CH76" s="1324"/>
      <c r="CI76" s="1324"/>
      <c r="CJ76" s="1324"/>
      <c r="CK76" s="1324"/>
      <c r="CL76" s="1324"/>
      <c r="CM76" s="1324"/>
      <c r="CN76" s="1324"/>
      <c r="CO76" s="1324"/>
      <c r="CP76" s="1324"/>
      <c r="CQ76" s="1324"/>
      <c r="CR76" s="1324"/>
      <c r="CS76" s="1324"/>
      <c r="CT76" s="1324"/>
      <c r="CU76" s="1324"/>
      <c r="CV76" s="1324"/>
      <c r="CW76" s="1324"/>
      <c r="CX76" s="1324"/>
      <c r="CY76" s="1324"/>
      <c r="CZ76" s="1324"/>
      <c r="DA76" s="1324"/>
      <c r="DB76" s="1324"/>
      <c r="DC76" s="1324"/>
    </row>
    <row r="77" spans="2:107" ht="13.5" x14ac:dyDescent="0.15">
      <c r="B77" s="387"/>
      <c r="G77" s="1318"/>
      <c r="H77" s="1318"/>
      <c r="I77" s="1318"/>
      <c r="J77" s="1318"/>
      <c r="K77" s="1329"/>
      <c r="L77" s="1329"/>
      <c r="M77" s="1329"/>
      <c r="N77" s="1329"/>
      <c r="AN77" s="1322" t="s">
        <v>605</v>
      </c>
      <c r="AO77" s="1322"/>
      <c r="AP77" s="1322"/>
      <c r="AQ77" s="1322"/>
      <c r="AR77" s="1322"/>
      <c r="AS77" s="1322"/>
      <c r="AT77" s="1322"/>
      <c r="AU77" s="1322"/>
      <c r="AV77" s="1322"/>
      <c r="AW77" s="1322"/>
      <c r="AX77" s="1322"/>
      <c r="AY77" s="1322"/>
      <c r="AZ77" s="1322"/>
      <c r="BA77" s="1322"/>
      <c r="BB77" s="1323" t="s">
        <v>604</v>
      </c>
      <c r="BC77" s="1323"/>
      <c r="BD77" s="1323"/>
      <c r="BE77" s="1323"/>
      <c r="BF77" s="1323"/>
      <c r="BG77" s="1323"/>
      <c r="BH77" s="1323"/>
      <c r="BI77" s="1323"/>
      <c r="BJ77" s="1323"/>
      <c r="BK77" s="1323"/>
      <c r="BL77" s="1323"/>
      <c r="BM77" s="1323"/>
      <c r="BN77" s="1323"/>
      <c r="BO77" s="1323"/>
      <c r="BP77" s="1324">
        <v>0</v>
      </c>
      <c r="BQ77" s="1324"/>
      <c r="BR77" s="1324"/>
      <c r="BS77" s="1324"/>
      <c r="BT77" s="1324"/>
      <c r="BU77" s="1324"/>
      <c r="BV77" s="1324"/>
      <c r="BW77" s="1324"/>
      <c r="BX77" s="1324">
        <v>0</v>
      </c>
      <c r="BY77" s="1324"/>
      <c r="BZ77" s="1324"/>
      <c r="CA77" s="1324"/>
      <c r="CB77" s="1324"/>
      <c r="CC77" s="1324"/>
      <c r="CD77" s="1324"/>
      <c r="CE77" s="1324"/>
      <c r="CF77" s="1324">
        <v>0</v>
      </c>
      <c r="CG77" s="1324"/>
      <c r="CH77" s="1324"/>
      <c r="CI77" s="1324"/>
      <c r="CJ77" s="1324"/>
      <c r="CK77" s="1324"/>
      <c r="CL77" s="1324"/>
      <c r="CM77" s="1324"/>
      <c r="CN77" s="1324">
        <v>0</v>
      </c>
      <c r="CO77" s="1324"/>
      <c r="CP77" s="1324"/>
      <c r="CQ77" s="1324"/>
      <c r="CR77" s="1324"/>
      <c r="CS77" s="1324"/>
      <c r="CT77" s="1324"/>
      <c r="CU77" s="1324"/>
      <c r="CV77" s="1324">
        <v>0</v>
      </c>
      <c r="CW77" s="1324"/>
      <c r="CX77" s="1324"/>
      <c r="CY77" s="1324"/>
      <c r="CZ77" s="1324"/>
      <c r="DA77" s="1324"/>
      <c r="DB77" s="1324"/>
      <c r="DC77" s="1324"/>
    </row>
    <row r="78" spans="2:107" ht="13.5" x14ac:dyDescent="0.15">
      <c r="B78" s="387"/>
      <c r="G78" s="1318"/>
      <c r="H78" s="1318"/>
      <c r="I78" s="1318"/>
      <c r="J78" s="1318"/>
      <c r="K78" s="1329"/>
      <c r="L78" s="1329"/>
      <c r="M78" s="1329"/>
      <c r="N78" s="1329"/>
      <c r="AN78" s="1322"/>
      <c r="AO78" s="1322"/>
      <c r="AP78" s="1322"/>
      <c r="AQ78" s="1322"/>
      <c r="AR78" s="1322"/>
      <c r="AS78" s="1322"/>
      <c r="AT78" s="1322"/>
      <c r="AU78" s="1322"/>
      <c r="AV78" s="1322"/>
      <c r="AW78" s="1322"/>
      <c r="AX78" s="1322"/>
      <c r="AY78" s="1322"/>
      <c r="AZ78" s="1322"/>
      <c r="BA78" s="1322"/>
      <c r="BB78" s="1323"/>
      <c r="BC78" s="1323"/>
      <c r="BD78" s="1323"/>
      <c r="BE78" s="1323"/>
      <c r="BF78" s="1323"/>
      <c r="BG78" s="1323"/>
      <c r="BH78" s="1323"/>
      <c r="BI78" s="1323"/>
      <c r="BJ78" s="1323"/>
      <c r="BK78" s="1323"/>
      <c r="BL78" s="1323"/>
      <c r="BM78" s="1323"/>
      <c r="BN78" s="1323"/>
      <c r="BO78" s="1323"/>
      <c r="BP78" s="1324"/>
      <c r="BQ78" s="1324"/>
      <c r="BR78" s="1324"/>
      <c r="BS78" s="1324"/>
      <c r="BT78" s="1324"/>
      <c r="BU78" s="1324"/>
      <c r="BV78" s="1324"/>
      <c r="BW78" s="1324"/>
      <c r="BX78" s="1324"/>
      <c r="BY78" s="1324"/>
      <c r="BZ78" s="1324"/>
      <c r="CA78" s="1324"/>
      <c r="CB78" s="1324"/>
      <c r="CC78" s="1324"/>
      <c r="CD78" s="1324"/>
      <c r="CE78" s="1324"/>
      <c r="CF78" s="1324"/>
      <c r="CG78" s="1324"/>
      <c r="CH78" s="1324"/>
      <c r="CI78" s="1324"/>
      <c r="CJ78" s="1324"/>
      <c r="CK78" s="1324"/>
      <c r="CL78" s="1324"/>
      <c r="CM78" s="1324"/>
      <c r="CN78" s="1324"/>
      <c r="CO78" s="1324"/>
      <c r="CP78" s="1324"/>
      <c r="CQ78" s="1324"/>
      <c r="CR78" s="1324"/>
      <c r="CS78" s="1324"/>
      <c r="CT78" s="1324"/>
      <c r="CU78" s="1324"/>
      <c r="CV78" s="1324"/>
      <c r="CW78" s="1324"/>
      <c r="CX78" s="1324"/>
      <c r="CY78" s="1324"/>
      <c r="CZ78" s="1324"/>
      <c r="DA78" s="1324"/>
      <c r="DB78" s="1324"/>
      <c r="DC78" s="1324"/>
    </row>
    <row r="79" spans="2:107" ht="13.5" x14ac:dyDescent="0.15">
      <c r="B79" s="387"/>
      <c r="G79" s="1318"/>
      <c r="H79" s="1318"/>
      <c r="I79" s="1328"/>
      <c r="J79" s="1328"/>
      <c r="K79" s="1330"/>
      <c r="L79" s="1330"/>
      <c r="M79" s="1330"/>
      <c r="N79" s="1330"/>
      <c r="AN79" s="1322"/>
      <c r="AO79" s="1322"/>
      <c r="AP79" s="1322"/>
      <c r="AQ79" s="1322"/>
      <c r="AR79" s="1322"/>
      <c r="AS79" s="1322"/>
      <c r="AT79" s="1322"/>
      <c r="AU79" s="1322"/>
      <c r="AV79" s="1322"/>
      <c r="AW79" s="1322"/>
      <c r="AX79" s="1322"/>
      <c r="AY79" s="1322"/>
      <c r="AZ79" s="1322"/>
      <c r="BA79" s="1322"/>
      <c r="BB79" s="1323" t="s">
        <v>603</v>
      </c>
      <c r="BC79" s="1323"/>
      <c r="BD79" s="1323"/>
      <c r="BE79" s="1323"/>
      <c r="BF79" s="1323"/>
      <c r="BG79" s="1323"/>
      <c r="BH79" s="1323"/>
      <c r="BI79" s="1323"/>
      <c r="BJ79" s="1323"/>
      <c r="BK79" s="1323"/>
      <c r="BL79" s="1323"/>
      <c r="BM79" s="1323"/>
      <c r="BN79" s="1323"/>
      <c r="BO79" s="1323"/>
      <c r="BP79" s="1324">
        <v>8.6</v>
      </c>
      <c r="BQ79" s="1324"/>
      <c r="BR79" s="1324"/>
      <c r="BS79" s="1324"/>
      <c r="BT79" s="1324"/>
      <c r="BU79" s="1324"/>
      <c r="BV79" s="1324"/>
      <c r="BW79" s="1324"/>
      <c r="BX79" s="1324">
        <v>8.5</v>
      </c>
      <c r="BY79" s="1324"/>
      <c r="BZ79" s="1324"/>
      <c r="CA79" s="1324"/>
      <c r="CB79" s="1324"/>
      <c r="CC79" s="1324"/>
      <c r="CD79" s="1324"/>
      <c r="CE79" s="1324"/>
      <c r="CF79" s="1324">
        <v>8.5</v>
      </c>
      <c r="CG79" s="1324"/>
      <c r="CH79" s="1324"/>
      <c r="CI79" s="1324"/>
      <c r="CJ79" s="1324"/>
      <c r="CK79" s="1324"/>
      <c r="CL79" s="1324"/>
      <c r="CM79" s="1324"/>
      <c r="CN79" s="1324">
        <v>8.6</v>
      </c>
      <c r="CO79" s="1324"/>
      <c r="CP79" s="1324"/>
      <c r="CQ79" s="1324"/>
      <c r="CR79" s="1324"/>
      <c r="CS79" s="1324"/>
      <c r="CT79" s="1324"/>
      <c r="CU79" s="1324"/>
      <c r="CV79" s="1324">
        <v>8.6</v>
      </c>
      <c r="CW79" s="1324"/>
      <c r="CX79" s="1324"/>
      <c r="CY79" s="1324"/>
      <c r="CZ79" s="1324"/>
      <c r="DA79" s="1324"/>
      <c r="DB79" s="1324"/>
      <c r="DC79" s="1324"/>
    </row>
    <row r="80" spans="2:107" ht="13.5" x14ac:dyDescent="0.15">
      <c r="B80" s="387"/>
      <c r="G80" s="1318"/>
      <c r="H80" s="1318"/>
      <c r="I80" s="1328"/>
      <c r="J80" s="1328"/>
      <c r="K80" s="1330"/>
      <c r="L80" s="1330"/>
      <c r="M80" s="1330"/>
      <c r="N80" s="1330"/>
      <c r="AN80" s="1322"/>
      <c r="AO80" s="1322"/>
      <c r="AP80" s="1322"/>
      <c r="AQ80" s="1322"/>
      <c r="AR80" s="1322"/>
      <c r="AS80" s="1322"/>
      <c r="AT80" s="1322"/>
      <c r="AU80" s="1322"/>
      <c r="AV80" s="1322"/>
      <c r="AW80" s="1322"/>
      <c r="AX80" s="1322"/>
      <c r="AY80" s="1322"/>
      <c r="AZ80" s="1322"/>
      <c r="BA80" s="1322"/>
      <c r="BB80" s="1323"/>
      <c r="BC80" s="1323"/>
      <c r="BD80" s="1323"/>
      <c r="BE80" s="1323"/>
      <c r="BF80" s="1323"/>
      <c r="BG80" s="1323"/>
      <c r="BH80" s="1323"/>
      <c r="BI80" s="1323"/>
      <c r="BJ80" s="1323"/>
      <c r="BK80" s="1323"/>
      <c r="BL80" s="1323"/>
      <c r="BM80" s="1323"/>
      <c r="BN80" s="1323"/>
      <c r="BO80" s="1323"/>
      <c r="BP80" s="1324"/>
      <c r="BQ80" s="1324"/>
      <c r="BR80" s="1324"/>
      <c r="BS80" s="1324"/>
      <c r="BT80" s="1324"/>
      <c r="BU80" s="1324"/>
      <c r="BV80" s="1324"/>
      <c r="BW80" s="1324"/>
      <c r="BX80" s="1324"/>
      <c r="BY80" s="1324"/>
      <c r="BZ80" s="1324"/>
      <c r="CA80" s="1324"/>
      <c r="CB80" s="1324"/>
      <c r="CC80" s="1324"/>
      <c r="CD80" s="1324"/>
      <c r="CE80" s="1324"/>
      <c r="CF80" s="1324"/>
      <c r="CG80" s="1324"/>
      <c r="CH80" s="1324"/>
      <c r="CI80" s="1324"/>
      <c r="CJ80" s="1324"/>
      <c r="CK80" s="1324"/>
      <c r="CL80" s="1324"/>
      <c r="CM80" s="1324"/>
      <c r="CN80" s="1324"/>
      <c r="CO80" s="1324"/>
      <c r="CP80" s="1324"/>
      <c r="CQ80" s="1324"/>
      <c r="CR80" s="1324"/>
      <c r="CS80" s="1324"/>
      <c r="CT80" s="1324"/>
      <c r="CU80" s="1324"/>
      <c r="CV80" s="1324"/>
      <c r="CW80" s="1324"/>
      <c r="CX80" s="1324"/>
      <c r="CY80" s="1324"/>
      <c r="CZ80" s="1324"/>
      <c r="DA80" s="1324"/>
      <c r="DB80" s="1324"/>
      <c r="DC80" s="1324"/>
    </row>
    <row r="81" spans="2:109" ht="13.5" x14ac:dyDescent="0.15">
      <c r="B81" s="387"/>
    </row>
    <row r="82" spans="2:109" ht="17.25" x14ac:dyDescent="0.15">
      <c r="B82" s="387"/>
      <c r="K82" s="393"/>
      <c r="L82" s="393"/>
      <c r="M82" s="393"/>
      <c r="N82" s="393"/>
      <c r="AQ82" s="393"/>
      <c r="AR82" s="393"/>
      <c r="AS82" s="393"/>
      <c r="AT82" s="393"/>
      <c r="BC82" s="393"/>
      <c r="BD82" s="393"/>
      <c r="BE82" s="393"/>
      <c r="BF82" s="393"/>
      <c r="BO82" s="393"/>
      <c r="BP82" s="393"/>
      <c r="BQ82" s="393"/>
      <c r="BR82" s="393"/>
      <c r="CA82" s="393"/>
      <c r="CB82" s="393"/>
      <c r="CC82" s="393"/>
      <c r="CD82" s="393"/>
      <c r="CM82" s="393"/>
      <c r="CN82" s="393"/>
      <c r="CO82" s="393"/>
      <c r="CP82" s="393"/>
      <c r="CY82" s="393"/>
      <c r="CZ82" s="393"/>
      <c r="DA82" s="393"/>
      <c r="DB82" s="393"/>
      <c r="DC82" s="393"/>
    </row>
    <row r="83" spans="2:109" ht="13.5" x14ac:dyDescent="0.15">
      <c r="B83" s="392"/>
      <c r="C83" s="391"/>
      <c r="D83" s="391"/>
      <c r="E83" s="391"/>
      <c r="F83" s="391"/>
      <c r="G83" s="391"/>
      <c r="H83" s="391"/>
      <c r="I83" s="391"/>
      <c r="J83" s="391"/>
      <c r="K83" s="391"/>
      <c r="L83" s="391"/>
      <c r="M83" s="391"/>
      <c r="N83" s="391"/>
      <c r="O83" s="391"/>
      <c r="P83" s="391"/>
      <c r="Q83" s="391"/>
      <c r="R83" s="391"/>
      <c r="S83" s="391"/>
      <c r="T83" s="391"/>
      <c r="U83" s="391"/>
      <c r="V83" s="391"/>
      <c r="W83" s="391"/>
      <c r="X83" s="391"/>
      <c r="Y83" s="391"/>
      <c r="Z83" s="391"/>
      <c r="AA83" s="391"/>
      <c r="AB83" s="391"/>
      <c r="AC83" s="391"/>
      <c r="AD83" s="391"/>
      <c r="AE83" s="391"/>
      <c r="AF83" s="391"/>
      <c r="AG83" s="391"/>
      <c r="AH83" s="391"/>
      <c r="AI83" s="391"/>
      <c r="AJ83" s="391"/>
      <c r="AK83" s="391"/>
      <c r="AL83" s="391"/>
      <c r="AM83" s="391"/>
      <c r="AN83" s="391"/>
      <c r="AO83" s="391"/>
      <c r="AP83" s="391"/>
      <c r="AQ83" s="391"/>
      <c r="AR83" s="391"/>
      <c r="AS83" s="391"/>
      <c r="AT83" s="391"/>
      <c r="AU83" s="391"/>
      <c r="AV83" s="391"/>
      <c r="AW83" s="391"/>
      <c r="AX83" s="391"/>
      <c r="AY83" s="391"/>
      <c r="AZ83" s="391"/>
      <c r="BA83" s="391"/>
      <c r="BB83" s="391"/>
      <c r="BC83" s="391"/>
      <c r="BD83" s="391"/>
      <c r="BE83" s="391"/>
      <c r="BF83" s="391"/>
      <c r="BG83" s="391"/>
      <c r="BH83" s="391"/>
      <c r="BI83" s="391"/>
      <c r="BJ83" s="391"/>
      <c r="BK83" s="391"/>
      <c r="BL83" s="391"/>
      <c r="BM83" s="391"/>
      <c r="BN83" s="391"/>
      <c r="BO83" s="391"/>
      <c r="BP83" s="391"/>
      <c r="BQ83" s="391"/>
      <c r="BR83" s="391"/>
      <c r="BS83" s="391"/>
      <c r="BT83" s="391"/>
      <c r="BU83" s="391"/>
      <c r="BV83" s="391"/>
      <c r="BW83" s="391"/>
      <c r="BX83" s="391"/>
      <c r="BY83" s="391"/>
      <c r="BZ83" s="391"/>
      <c r="CA83" s="391"/>
      <c r="CB83" s="391"/>
      <c r="CC83" s="391"/>
      <c r="CD83" s="391"/>
      <c r="CE83" s="391"/>
      <c r="CF83" s="391"/>
      <c r="CG83" s="391"/>
      <c r="CH83" s="391"/>
      <c r="CI83" s="391"/>
      <c r="CJ83" s="391"/>
      <c r="CK83" s="391"/>
      <c r="CL83" s="391"/>
      <c r="CM83" s="391"/>
      <c r="CN83" s="391"/>
      <c r="CO83" s="391"/>
      <c r="CP83" s="391"/>
      <c r="CQ83" s="391"/>
      <c r="CR83" s="391"/>
      <c r="CS83" s="391"/>
      <c r="CT83" s="391"/>
      <c r="CU83" s="391"/>
      <c r="CV83" s="391"/>
      <c r="CW83" s="391"/>
      <c r="CX83" s="391"/>
      <c r="CY83" s="391"/>
      <c r="CZ83" s="391"/>
      <c r="DA83" s="391"/>
      <c r="DB83" s="391"/>
      <c r="DC83" s="391"/>
      <c r="DD83" s="390"/>
    </row>
    <row r="84" spans="2:109" ht="13.5" x14ac:dyDescent="0.15">
      <c r="DD84" s="386"/>
      <c r="DE84" s="386"/>
    </row>
    <row r="85" spans="2:109" ht="13.5" x14ac:dyDescent="0.15">
      <c r="DD85" s="386"/>
      <c r="DE85" s="386"/>
    </row>
    <row r="86" spans="2:109" ht="13.5" hidden="1" x14ac:dyDescent="0.15">
      <c r="DD86" s="386"/>
      <c r="DE86" s="386"/>
    </row>
    <row r="87" spans="2:109" ht="13.5" hidden="1" x14ac:dyDescent="0.15">
      <c r="K87" s="389"/>
      <c r="AQ87" s="389"/>
      <c r="BC87" s="389"/>
      <c r="BO87" s="389"/>
      <c r="CA87" s="389"/>
      <c r="CM87" s="389"/>
      <c r="CY87" s="389"/>
      <c r="DD87" s="386"/>
      <c r="DE87" s="386"/>
    </row>
    <row r="88" spans="2:109" ht="13.5" hidden="1" x14ac:dyDescent="0.15">
      <c r="DD88" s="386"/>
      <c r="DE88" s="386"/>
    </row>
    <row r="89" spans="2:109" ht="13.5" hidden="1" x14ac:dyDescent="0.15">
      <c r="DD89" s="386"/>
      <c r="DE89" s="386"/>
    </row>
    <row r="90" spans="2:109" ht="13.5" hidden="1" x14ac:dyDescent="0.15">
      <c r="DD90" s="386"/>
      <c r="DE90" s="386"/>
    </row>
    <row r="91" spans="2:109" ht="13.5" hidden="1" x14ac:dyDescent="0.15">
      <c r="DD91" s="386"/>
      <c r="DE91" s="386"/>
    </row>
    <row r="92" spans="2:109" ht="13.5" hidden="1" customHeight="1" x14ac:dyDescent="0.15">
      <c r="DD92" s="386"/>
      <c r="DE92" s="386"/>
    </row>
    <row r="93" spans="2:109" ht="13.5" hidden="1" customHeight="1" x14ac:dyDescent="0.15">
      <c r="DD93" s="386"/>
      <c r="DE93" s="386"/>
    </row>
    <row r="94" spans="2:109" ht="13.5" hidden="1" customHeight="1" x14ac:dyDescent="0.15">
      <c r="DD94" s="386"/>
      <c r="DE94" s="386"/>
    </row>
    <row r="95" spans="2:109" ht="13.5" hidden="1" customHeight="1" x14ac:dyDescent="0.15">
      <c r="DD95" s="386"/>
      <c r="DE95" s="386"/>
    </row>
    <row r="96" spans="2:109" ht="13.5" hidden="1" customHeight="1" x14ac:dyDescent="0.15">
      <c r="DD96" s="386"/>
      <c r="DE96" s="386"/>
    </row>
    <row r="97" s="386" customFormat="1" ht="13.5" hidden="1" customHeight="1" x14ac:dyDescent="0.15"/>
    <row r="98" s="386" customFormat="1" ht="13.5" hidden="1" customHeight="1" x14ac:dyDescent="0.15"/>
    <row r="99" s="386" customFormat="1" ht="13.5" hidden="1" customHeight="1" x14ac:dyDescent="0.15"/>
    <row r="100" s="386" customFormat="1" ht="13.5" hidden="1" customHeight="1" x14ac:dyDescent="0.15"/>
    <row r="101" s="386" customFormat="1" ht="13.5" hidden="1" customHeight="1" x14ac:dyDescent="0.15"/>
    <row r="102" s="386" customFormat="1" ht="13.5" hidden="1" customHeight="1" x14ac:dyDescent="0.15"/>
    <row r="103" s="386" customFormat="1" ht="13.5" hidden="1" customHeight="1" x14ac:dyDescent="0.15"/>
    <row r="104" s="386" customFormat="1" ht="13.5" hidden="1" customHeight="1" x14ac:dyDescent="0.15"/>
    <row r="105" s="386" customFormat="1" ht="13.5" hidden="1" customHeight="1" x14ac:dyDescent="0.15"/>
    <row r="106" s="386" customFormat="1" ht="13.5" hidden="1" customHeight="1" x14ac:dyDescent="0.15"/>
    <row r="107" s="386" customFormat="1" ht="13.5" hidden="1" customHeight="1" x14ac:dyDescent="0.15"/>
    <row r="108" s="386" customFormat="1" ht="13.5" hidden="1" customHeight="1" x14ac:dyDescent="0.15"/>
    <row r="109" s="386" customFormat="1" ht="13.5" hidden="1" customHeight="1" x14ac:dyDescent="0.15"/>
    <row r="110" s="386" customFormat="1" ht="13.5" hidden="1" customHeight="1" x14ac:dyDescent="0.15"/>
    <row r="111" s="386" customFormat="1" ht="13.5" hidden="1" customHeight="1" x14ac:dyDescent="0.15"/>
    <row r="112" s="386" customFormat="1" ht="13.5" hidden="1" customHeight="1" x14ac:dyDescent="0.15"/>
    <row r="113" s="386" customFormat="1" ht="13.5" hidden="1" customHeight="1" x14ac:dyDescent="0.15"/>
    <row r="114" s="386" customFormat="1" ht="13.5" hidden="1" customHeight="1" x14ac:dyDescent="0.15"/>
    <row r="115" s="386" customFormat="1" ht="13.5" hidden="1" customHeight="1" x14ac:dyDescent="0.15"/>
    <row r="116" s="386" customFormat="1" ht="13.5" hidden="1" customHeight="1" x14ac:dyDescent="0.15"/>
    <row r="117" s="386" customFormat="1" ht="13.5" hidden="1" customHeight="1" x14ac:dyDescent="0.15"/>
    <row r="118" s="386" customFormat="1" ht="13.5" hidden="1" customHeight="1" x14ac:dyDescent="0.15"/>
    <row r="119" s="386" customFormat="1" ht="13.5" hidden="1" customHeight="1" x14ac:dyDescent="0.15"/>
    <row r="120" s="386" customFormat="1" ht="13.5" hidden="1" customHeight="1" x14ac:dyDescent="0.15"/>
    <row r="121" s="386" customFormat="1" ht="13.5" hidden="1" customHeight="1" x14ac:dyDescent="0.15"/>
    <row r="122" s="386" customFormat="1" ht="13.5" hidden="1" customHeight="1" x14ac:dyDescent="0.15"/>
    <row r="123" s="386" customFormat="1" ht="13.5" hidden="1" customHeight="1" x14ac:dyDescent="0.15"/>
    <row r="124" s="386" customFormat="1" ht="13.5" hidden="1" customHeight="1" x14ac:dyDescent="0.15"/>
    <row r="125" s="386" customFormat="1" ht="13.5" hidden="1" customHeight="1" x14ac:dyDescent="0.15"/>
    <row r="126" s="386" customFormat="1" ht="13.5" hidden="1" customHeight="1" x14ac:dyDescent="0.15"/>
    <row r="127" s="386" customFormat="1" ht="13.5" hidden="1" customHeight="1" x14ac:dyDescent="0.15"/>
    <row r="128" s="386" customFormat="1" ht="13.5" hidden="1" customHeight="1" x14ac:dyDescent="0.15"/>
    <row r="129" s="386" customFormat="1" ht="13.5" hidden="1" customHeight="1" x14ac:dyDescent="0.15"/>
    <row r="130" s="386" customFormat="1" ht="13.5" hidden="1" customHeight="1" x14ac:dyDescent="0.15"/>
    <row r="131" s="386" customFormat="1" ht="13.5" hidden="1" customHeight="1" x14ac:dyDescent="0.15"/>
    <row r="132" s="386" customFormat="1" ht="13.5" hidden="1" customHeight="1" x14ac:dyDescent="0.15"/>
    <row r="133" s="386" customFormat="1" ht="13.5" hidden="1" customHeight="1" x14ac:dyDescent="0.15"/>
    <row r="134" s="386" customFormat="1" ht="13.5" hidden="1" customHeight="1" x14ac:dyDescent="0.15"/>
    <row r="135" s="386" customFormat="1" ht="13.5" hidden="1" customHeight="1" x14ac:dyDescent="0.15"/>
    <row r="136" s="386" customFormat="1" ht="13.5" hidden="1" customHeight="1" x14ac:dyDescent="0.15"/>
    <row r="137" s="386" customFormat="1" ht="13.5" hidden="1" customHeight="1" x14ac:dyDescent="0.15"/>
    <row r="138" s="386" customFormat="1" ht="13.5" hidden="1" customHeight="1" x14ac:dyDescent="0.15"/>
    <row r="139" s="386" customFormat="1" ht="13.5" hidden="1" customHeight="1" x14ac:dyDescent="0.15"/>
    <row r="140" s="386" customFormat="1" ht="13.5" hidden="1" customHeight="1" x14ac:dyDescent="0.15"/>
    <row r="141" s="386" customFormat="1" ht="13.5" hidden="1" customHeight="1" x14ac:dyDescent="0.15"/>
    <row r="142" s="386" customFormat="1" ht="13.5" hidden="1" customHeight="1" x14ac:dyDescent="0.15"/>
    <row r="143" s="386" customFormat="1" ht="13.5" hidden="1" customHeight="1" x14ac:dyDescent="0.15"/>
    <row r="144" s="386" customFormat="1" ht="13.5" hidden="1" customHeight="1" x14ac:dyDescent="0.15"/>
    <row r="145" s="386" customFormat="1" ht="13.5" hidden="1" customHeight="1" x14ac:dyDescent="0.15"/>
    <row r="146" s="386" customFormat="1" ht="13.5" hidden="1" customHeight="1" x14ac:dyDescent="0.15"/>
    <row r="147" s="386" customFormat="1" ht="13.5" hidden="1" customHeight="1" x14ac:dyDescent="0.15"/>
    <row r="148" s="386" customFormat="1" ht="13.5" hidden="1" customHeight="1" x14ac:dyDescent="0.15"/>
    <row r="149" s="386" customFormat="1" ht="13.5" hidden="1" customHeight="1" x14ac:dyDescent="0.15"/>
    <row r="150" s="386" customFormat="1" ht="13.5" hidden="1" customHeight="1" x14ac:dyDescent="0.15"/>
    <row r="151" s="386" customFormat="1" ht="13.5" hidden="1" customHeight="1" x14ac:dyDescent="0.15"/>
    <row r="152" s="386" customFormat="1" ht="13.5" hidden="1" customHeight="1" x14ac:dyDescent="0.15"/>
    <row r="153" s="386" customFormat="1" ht="13.5" hidden="1" customHeight="1" x14ac:dyDescent="0.15"/>
    <row r="154" s="386" customFormat="1" ht="13.5" hidden="1" customHeight="1" x14ac:dyDescent="0.15"/>
    <row r="155" s="386" customFormat="1" ht="13.5" hidden="1" customHeight="1" x14ac:dyDescent="0.15"/>
    <row r="156" s="386" customFormat="1" ht="13.5" hidden="1" customHeight="1" x14ac:dyDescent="0.15"/>
    <row r="157" s="386" customFormat="1" ht="13.5" hidden="1" customHeight="1" x14ac:dyDescent="0.15"/>
    <row r="158" s="386" customFormat="1" ht="13.5" hidden="1" customHeight="1" x14ac:dyDescent="0.15"/>
    <row r="159" s="386" customFormat="1" ht="13.5" hidden="1" customHeight="1" x14ac:dyDescent="0.15"/>
    <row r="160" s="386" customFormat="1" ht="13.5" hidden="1" customHeight="1" x14ac:dyDescent="0.15"/>
  </sheetData>
  <sheetProtection algorithmName="SHA-512" hashValue="rXABn+RNnqgUbBuKeOPZGlcK57PmTfpUCJn9oclwLygzOzDiB0JWpsZXyfbRq1MFTsrIhm2iIvYhDsrdeAVy2w==" saltValue="euVvpTFYyO1FW+PSafQ/3g==" spinCount="100000" sheet="1" objects="1" scenarios="1" formatCells="0"/>
  <dataConsolidate/>
  <mergeCells count="112">
    <mergeCell ref="BX77:CE78"/>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60" zoomScaleNormal="6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500</v>
      </c>
    </row>
  </sheetData>
  <sheetProtection algorithmName="SHA-512" hashValue="VGvbVoLneicY73nW+rkdE+w+lZzhaLjU6nsdV4Y/h+BNb6nRGEHJmzLZGxMPYUcYY0UgcToi3rjYXVc3Bf/eaw==" saltValue="3u5Faml9Egvjnk7O7TmEP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60" zoomScaleNormal="6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500</v>
      </c>
    </row>
  </sheetData>
  <sheetProtection algorithmName="SHA-512" hashValue="PJRNz8Snkqn6Iygt3p+3laxF1ZdMqvNeExzJUclYd9SsSMhF1bYWI2zFwGDDGNrkWDuKWYfvSiKRX9wmUuKY+Q==" saltValue="5ubPIF8ildDOK9AGEcVSH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551</v>
      </c>
      <c r="G2" s="157"/>
      <c r="H2" s="158"/>
    </row>
    <row r="3" spans="1:8" x14ac:dyDescent="0.15">
      <c r="A3" s="154" t="s">
        <v>544</v>
      </c>
      <c r="B3" s="159"/>
      <c r="C3" s="160"/>
      <c r="D3" s="161">
        <v>70259</v>
      </c>
      <c r="E3" s="162"/>
      <c r="F3" s="163">
        <v>162193</v>
      </c>
      <c r="G3" s="164"/>
      <c r="H3" s="165"/>
    </row>
    <row r="4" spans="1:8" x14ac:dyDescent="0.15">
      <c r="A4" s="166"/>
      <c r="B4" s="167"/>
      <c r="C4" s="168"/>
      <c r="D4" s="169">
        <v>49995</v>
      </c>
      <c r="E4" s="170"/>
      <c r="F4" s="171">
        <v>79985</v>
      </c>
      <c r="G4" s="172"/>
      <c r="H4" s="173"/>
    </row>
    <row r="5" spans="1:8" x14ac:dyDescent="0.15">
      <c r="A5" s="154" t="s">
        <v>546</v>
      </c>
      <c r="B5" s="159"/>
      <c r="C5" s="160"/>
      <c r="D5" s="161">
        <v>82979</v>
      </c>
      <c r="E5" s="162"/>
      <c r="F5" s="163">
        <v>168868</v>
      </c>
      <c r="G5" s="164"/>
      <c r="H5" s="165"/>
    </row>
    <row r="6" spans="1:8" x14ac:dyDescent="0.15">
      <c r="A6" s="166"/>
      <c r="B6" s="167"/>
      <c r="C6" s="168"/>
      <c r="D6" s="169">
        <v>49309</v>
      </c>
      <c r="E6" s="170"/>
      <c r="F6" s="171">
        <v>79360</v>
      </c>
      <c r="G6" s="172"/>
      <c r="H6" s="173"/>
    </row>
    <row r="7" spans="1:8" x14ac:dyDescent="0.15">
      <c r="A7" s="154" t="s">
        <v>547</v>
      </c>
      <c r="B7" s="159"/>
      <c r="C7" s="160"/>
      <c r="D7" s="161">
        <v>64085</v>
      </c>
      <c r="E7" s="162"/>
      <c r="F7" s="163">
        <v>202870</v>
      </c>
      <c r="G7" s="164"/>
      <c r="H7" s="165"/>
    </row>
    <row r="8" spans="1:8" x14ac:dyDescent="0.15">
      <c r="A8" s="166"/>
      <c r="B8" s="167"/>
      <c r="C8" s="168"/>
      <c r="D8" s="169">
        <v>39212</v>
      </c>
      <c r="E8" s="170"/>
      <c r="F8" s="171">
        <v>79735</v>
      </c>
      <c r="G8" s="172"/>
      <c r="H8" s="173"/>
    </row>
    <row r="9" spans="1:8" x14ac:dyDescent="0.15">
      <c r="A9" s="154" t="s">
        <v>548</v>
      </c>
      <c r="B9" s="159"/>
      <c r="C9" s="160"/>
      <c r="D9" s="161">
        <v>71542</v>
      </c>
      <c r="E9" s="162"/>
      <c r="F9" s="163">
        <v>167497</v>
      </c>
      <c r="G9" s="164"/>
      <c r="H9" s="165"/>
    </row>
    <row r="10" spans="1:8" x14ac:dyDescent="0.15">
      <c r="A10" s="166"/>
      <c r="B10" s="167"/>
      <c r="C10" s="168"/>
      <c r="D10" s="169">
        <v>24134</v>
      </c>
      <c r="E10" s="170"/>
      <c r="F10" s="171">
        <v>82571</v>
      </c>
      <c r="G10" s="172"/>
      <c r="H10" s="173"/>
    </row>
    <row r="11" spans="1:8" x14ac:dyDescent="0.15">
      <c r="A11" s="154" t="s">
        <v>549</v>
      </c>
      <c r="B11" s="159"/>
      <c r="C11" s="160"/>
      <c r="D11" s="161">
        <v>101324</v>
      </c>
      <c r="E11" s="162"/>
      <c r="F11" s="163">
        <v>190274</v>
      </c>
      <c r="G11" s="164"/>
      <c r="H11" s="165"/>
    </row>
    <row r="12" spans="1:8" x14ac:dyDescent="0.15">
      <c r="A12" s="166"/>
      <c r="B12" s="167"/>
      <c r="C12" s="174"/>
      <c r="D12" s="169">
        <v>37786</v>
      </c>
      <c r="E12" s="170"/>
      <c r="F12" s="171">
        <v>88584</v>
      </c>
      <c r="G12" s="172"/>
      <c r="H12" s="173"/>
    </row>
    <row r="13" spans="1:8" x14ac:dyDescent="0.15">
      <c r="A13" s="154"/>
      <c r="B13" s="159"/>
      <c r="C13" s="175"/>
      <c r="D13" s="176">
        <v>78038</v>
      </c>
      <c r="E13" s="177"/>
      <c r="F13" s="178">
        <v>178340</v>
      </c>
      <c r="G13" s="179"/>
      <c r="H13" s="165"/>
    </row>
    <row r="14" spans="1:8" x14ac:dyDescent="0.15">
      <c r="A14" s="166"/>
      <c r="B14" s="167"/>
      <c r="C14" s="168"/>
      <c r="D14" s="169">
        <v>40087</v>
      </c>
      <c r="E14" s="170"/>
      <c r="F14" s="171">
        <v>82047</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8.5</v>
      </c>
      <c r="C19" s="180">
        <f>ROUND(VALUE(SUBSTITUTE(実質収支比率等に係る経年分析!G$48,"▲","-")),2)</f>
        <v>6.1</v>
      </c>
      <c r="D19" s="180">
        <f>ROUND(VALUE(SUBSTITUTE(実質収支比率等に係る経年分析!H$48,"▲","-")),2)</f>
        <v>6.57</v>
      </c>
      <c r="E19" s="180">
        <f>ROUND(VALUE(SUBSTITUTE(実質収支比率等に係る経年分析!I$48,"▲","-")),2)</f>
        <v>6.56</v>
      </c>
      <c r="F19" s="180">
        <f>ROUND(VALUE(SUBSTITUTE(実質収支比率等に係る経年分析!J$48,"▲","-")),2)</f>
        <v>6.75</v>
      </c>
    </row>
    <row r="20" spans="1:11" x14ac:dyDescent="0.15">
      <c r="A20" s="180" t="s">
        <v>55</v>
      </c>
      <c r="B20" s="180">
        <f>ROUND(VALUE(SUBSTITUTE(実質収支比率等に係る経年分析!F$47,"▲","-")),2)</f>
        <v>39.159999999999997</v>
      </c>
      <c r="C20" s="180">
        <f>ROUND(VALUE(SUBSTITUTE(実質収支比率等に係る経年分析!G$47,"▲","-")),2)</f>
        <v>41.12</v>
      </c>
      <c r="D20" s="180">
        <f>ROUND(VALUE(SUBSTITUTE(実質収支比率等に係る経年分析!H$47,"▲","-")),2)</f>
        <v>42.72</v>
      </c>
      <c r="E20" s="180">
        <f>ROUND(VALUE(SUBSTITUTE(実質収支比率等に係る経年分析!I$47,"▲","-")),2)</f>
        <v>35.5</v>
      </c>
      <c r="F20" s="180">
        <f>ROUND(VALUE(SUBSTITUTE(実質収支比率等に係る経年分析!J$47,"▲","-")),2)</f>
        <v>34.979999999999997</v>
      </c>
    </row>
    <row r="21" spans="1:11" x14ac:dyDescent="0.15">
      <c r="A21" s="180" t="s">
        <v>56</v>
      </c>
      <c r="B21" s="180">
        <f>IF(ISNUMBER(VALUE(SUBSTITUTE(実質収支比率等に係る経年分析!F$49,"▲","-"))),ROUND(VALUE(SUBSTITUTE(実質収支比率等に係る経年分析!F$49,"▲","-")),2),NA())</f>
        <v>3.79</v>
      </c>
      <c r="C21" s="180">
        <f>IF(ISNUMBER(VALUE(SUBSTITUTE(実質収支比率等に係る経年分析!G$49,"▲","-"))),ROUND(VALUE(SUBSTITUTE(実質収支比率等に係る経年分析!G$49,"▲","-")),2),NA())</f>
        <v>-5.6</v>
      </c>
      <c r="D21" s="180">
        <f>IF(ISNUMBER(VALUE(SUBSTITUTE(実質収支比率等に係る経年分析!H$49,"▲","-"))),ROUND(VALUE(SUBSTITUTE(実質収支比率等に係る経年分析!H$49,"▲","-")),2),NA())</f>
        <v>-2.19</v>
      </c>
      <c r="E21" s="180">
        <f>IF(ISNUMBER(VALUE(SUBSTITUTE(実質収支比率等に係る経年分析!I$49,"▲","-"))),ROUND(VALUE(SUBSTITUTE(実質収支比率等に係る経年分析!I$49,"▲","-")),2),NA())</f>
        <v>-10.46</v>
      </c>
      <c r="F21" s="180">
        <f>IF(ISNUMBER(VALUE(SUBSTITUTE(実質収支比率等に係る経年分析!J$49,"▲","-"))),ROUND(VALUE(SUBSTITUTE(実質収支比率等に係る経年分析!J$49,"▲","-")),2),NA())</f>
        <v>-3.54</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15">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0.43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0.27</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0.39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0.28999999999999998</v>
      </c>
    </row>
    <row r="33" spans="1:16" x14ac:dyDescent="0.15">
      <c r="A33" s="181" t="str">
        <f>IF(連結実質赤字比率に係る赤字・黒字の構成分析!C$37="",NA(),連結実質赤字比率に係る赤字・黒字の構成分析!C$37)</f>
        <v>下水道特別会計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1.1399999999999999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1.1599999999999999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1.33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1.1299999999999999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1.02</v>
      </c>
    </row>
    <row r="34" spans="1:16" x14ac:dyDescent="0.15">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4.5199999999999996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4.4400000000000004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4.34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3.95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3.96</v>
      </c>
    </row>
    <row r="35" spans="1:16" x14ac:dyDescent="0.15">
      <c r="A35" s="181" t="str">
        <f>IF(連結実質赤字比率に係る赤字・黒字の構成分析!C$35="",NA(),連結実質赤字比率に係る赤字・黒字の構成分析!C$35)</f>
        <v>国民健康保険特別会計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0.69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0.49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3.85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3.63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5.37</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6.56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6.56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6.74</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436</v>
      </c>
      <c r="E42" s="182"/>
      <c r="F42" s="182"/>
      <c r="G42" s="182">
        <f>'実質公債費比率（分子）の構造'!L$52</f>
        <v>423</v>
      </c>
      <c r="H42" s="182"/>
      <c r="I42" s="182"/>
      <c r="J42" s="182">
        <f>'実質公債費比率（分子）の構造'!M$52</f>
        <v>391</v>
      </c>
      <c r="K42" s="182"/>
      <c r="L42" s="182"/>
      <c r="M42" s="182">
        <f>'実質公債費比率（分子）の構造'!N$52</f>
        <v>394</v>
      </c>
      <c r="N42" s="182"/>
      <c r="O42" s="182"/>
      <c r="P42" s="182">
        <f>'実質公債費比率（分子）の構造'!O$52</f>
        <v>407</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125</v>
      </c>
      <c r="C45" s="182"/>
      <c r="D45" s="182"/>
      <c r="E45" s="182">
        <f>'実質公債費比率（分子）の構造'!L$49</f>
        <v>106</v>
      </c>
      <c r="F45" s="182"/>
      <c r="G45" s="182"/>
      <c r="H45" s="182">
        <f>'実質公債費比率（分子）の構造'!M$49</f>
        <v>68</v>
      </c>
      <c r="I45" s="182"/>
      <c r="J45" s="182"/>
      <c r="K45" s="182">
        <f>'実質公債費比率（分子）の構造'!N$49</f>
        <v>56</v>
      </c>
      <c r="L45" s="182"/>
      <c r="M45" s="182"/>
      <c r="N45" s="182">
        <f>'実質公債費比率（分子）の構造'!O$49</f>
        <v>50</v>
      </c>
      <c r="O45" s="182"/>
      <c r="P45" s="182"/>
    </row>
    <row r="46" spans="1:16" x14ac:dyDescent="0.15">
      <c r="A46" s="182" t="s">
        <v>67</v>
      </c>
      <c r="B46" s="182">
        <f>'実質公債費比率（分子）の構造'!K$48</f>
        <v>65</v>
      </c>
      <c r="C46" s="182"/>
      <c r="D46" s="182"/>
      <c r="E46" s="182">
        <f>'実質公債費比率（分子）の構造'!L$48</f>
        <v>68</v>
      </c>
      <c r="F46" s="182"/>
      <c r="G46" s="182"/>
      <c r="H46" s="182">
        <f>'実質公債費比率（分子）の構造'!M$48</f>
        <v>65</v>
      </c>
      <c r="I46" s="182"/>
      <c r="J46" s="182"/>
      <c r="K46" s="182">
        <f>'実質公債費比率（分子）の構造'!N$48</f>
        <v>65</v>
      </c>
      <c r="L46" s="182"/>
      <c r="M46" s="182"/>
      <c r="N46" s="182">
        <f>'実質公債費比率（分子）の構造'!O$48</f>
        <v>64</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454</v>
      </c>
      <c r="C49" s="182"/>
      <c r="D49" s="182"/>
      <c r="E49" s="182">
        <f>'実質公債費比率（分子）の構造'!L$45</f>
        <v>437</v>
      </c>
      <c r="F49" s="182"/>
      <c r="G49" s="182"/>
      <c r="H49" s="182">
        <f>'実質公債費比率（分子）の構造'!M$45</f>
        <v>422</v>
      </c>
      <c r="I49" s="182"/>
      <c r="J49" s="182"/>
      <c r="K49" s="182">
        <f>'実質公債費比率（分子）の構造'!N$45</f>
        <v>472</v>
      </c>
      <c r="L49" s="182"/>
      <c r="M49" s="182"/>
      <c r="N49" s="182">
        <f>'実質公債費比率（分子）の構造'!O$45</f>
        <v>522</v>
      </c>
      <c r="O49" s="182"/>
      <c r="P49" s="182"/>
    </row>
    <row r="50" spans="1:16" x14ac:dyDescent="0.15">
      <c r="A50" s="182" t="s">
        <v>71</v>
      </c>
      <c r="B50" s="182" t="e">
        <f>NA()</f>
        <v>#N/A</v>
      </c>
      <c r="C50" s="182">
        <f>IF(ISNUMBER('実質公債費比率（分子）の構造'!K$53),'実質公債費比率（分子）の構造'!K$53,NA())</f>
        <v>208</v>
      </c>
      <c r="D50" s="182" t="e">
        <f>NA()</f>
        <v>#N/A</v>
      </c>
      <c r="E50" s="182" t="e">
        <f>NA()</f>
        <v>#N/A</v>
      </c>
      <c r="F50" s="182">
        <f>IF(ISNUMBER('実質公債費比率（分子）の構造'!L$53),'実質公債費比率（分子）の構造'!L$53,NA())</f>
        <v>188</v>
      </c>
      <c r="G50" s="182" t="e">
        <f>NA()</f>
        <v>#N/A</v>
      </c>
      <c r="H50" s="182" t="e">
        <f>NA()</f>
        <v>#N/A</v>
      </c>
      <c r="I50" s="182">
        <f>IF(ISNUMBER('実質公債費比率（分子）の構造'!M$53),'実質公債費比率（分子）の構造'!M$53,NA())</f>
        <v>164</v>
      </c>
      <c r="J50" s="182" t="e">
        <f>NA()</f>
        <v>#N/A</v>
      </c>
      <c r="K50" s="182" t="e">
        <f>NA()</f>
        <v>#N/A</v>
      </c>
      <c r="L50" s="182">
        <f>IF(ISNUMBER('実質公債費比率（分子）の構造'!N$53),'実質公債費比率（分子）の構造'!N$53,NA())</f>
        <v>199</v>
      </c>
      <c r="M50" s="182" t="e">
        <f>NA()</f>
        <v>#N/A</v>
      </c>
      <c r="N50" s="182" t="e">
        <f>NA()</f>
        <v>#N/A</v>
      </c>
      <c r="O50" s="182">
        <f>IF(ISNUMBER('実質公債費比率（分子）の構造'!O$53),'実質公債費比率（分子）の構造'!O$53,NA())</f>
        <v>229</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4438</v>
      </c>
      <c r="E56" s="181"/>
      <c r="F56" s="181"/>
      <c r="G56" s="181">
        <f>'将来負担比率（分子）の構造'!J$52</f>
        <v>4568</v>
      </c>
      <c r="H56" s="181"/>
      <c r="I56" s="181"/>
      <c r="J56" s="181">
        <f>'将来負担比率（分子）の構造'!K$52</f>
        <v>4549</v>
      </c>
      <c r="K56" s="181"/>
      <c r="L56" s="181"/>
      <c r="M56" s="181">
        <f>'将来負担比率（分子）の構造'!L$52</f>
        <v>4534</v>
      </c>
      <c r="N56" s="181"/>
      <c r="O56" s="181"/>
      <c r="P56" s="181">
        <f>'将来負担比率（分子）の構造'!M$52</f>
        <v>4459</v>
      </c>
    </row>
    <row r="57" spans="1:16" x14ac:dyDescent="0.15">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41</v>
      </c>
      <c r="B58" s="181"/>
      <c r="C58" s="181"/>
      <c r="D58" s="181">
        <f>'将来負担比率（分子）の構造'!I$50</f>
        <v>2225</v>
      </c>
      <c r="E58" s="181"/>
      <c r="F58" s="181"/>
      <c r="G58" s="181">
        <f>'将来負担比率（分子）の構造'!J$50</f>
        <v>2321</v>
      </c>
      <c r="H58" s="181"/>
      <c r="I58" s="181"/>
      <c r="J58" s="181">
        <f>'将来負担比率（分子）の構造'!K$50</f>
        <v>2411</v>
      </c>
      <c r="K58" s="181"/>
      <c r="L58" s="181"/>
      <c r="M58" s="181">
        <f>'将来負担比率（分子）の構造'!L$50</f>
        <v>2289</v>
      </c>
      <c r="N58" s="181"/>
      <c r="O58" s="181"/>
      <c r="P58" s="181">
        <f>'将来負担比率（分子）の構造'!M$50</f>
        <v>2225</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1066</v>
      </c>
      <c r="C62" s="181"/>
      <c r="D62" s="181"/>
      <c r="E62" s="181">
        <f>'将来負担比率（分子）の構造'!J$45</f>
        <v>1035</v>
      </c>
      <c r="F62" s="181"/>
      <c r="G62" s="181"/>
      <c r="H62" s="181">
        <f>'将来負担比率（分子）の構造'!K$45</f>
        <v>1029</v>
      </c>
      <c r="I62" s="181"/>
      <c r="J62" s="181"/>
      <c r="K62" s="181">
        <f>'将来負担比率（分子）の構造'!L$45</f>
        <v>964</v>
      </c>
      <c r="L62" s="181"/>
      <c r="M62" s="181"/>
      <c r="N62" s="181">
        <f>'将来負担比率（分子）の構造'!M$45</f>
        <v>952</v>
      </c>
      <c r="O62" s="181"/>
      <c r="P62" s="181"/>
    </row>
    <row r="63" spans="1:16" x14ac:dyDescent="0.15">
      <c r="A63" s="181" t="s">
        <v>34</v>
      </c>
      <c r="B63" s="181">
        <f>'将来負担比率（分子）の構造'!I$44</f>
        <v>742</v>
      </c>
      <c r="C63" s="181"/>
      <c r="D63" s="181"/>
      <c r="E63" s="181">
        <f>'将来負担比率（分子）の構造'!J$44</f>
        <v>648</v>
      </c>
      <c r="F63" s="181"/>
      <c r="G63" s="181"/>
      <c r="H63" s="181">
        <f>'将来負担比率（分子）の構造'!K$44</f>
        <v>616</v>
      </c>
      <c r="I63" s="181"/>
      <c r="J63" s="181"/>
      <c r="K63" s="181">
        <f>'将来負担比率（分子）の構造'!L$44</f>
        <v>583</v>
      </c>
      <c r="L63" s="181"/>
      <c r="M63" s="181"/>
      <c r="N63" s="181">
        <f>'将来負担比率（分子）の構造'!M$44</f>
        <v>586</v>
      </c>
      <c r="O63" s="181"/>
      <c r="P63" s="181"/>
    </row>
    <row r="64" spans="1:16" x14ac:dyDescent="0.15">
      <c r="A64" s="181" t="s">
        <v>33</v>
      </c>
      <c r="B64" s="181">
        <f>'将来負担比率（分子）の構造'!I$43</f>
        <v>894</v>
      </c>
      <c r="C64" s="181"/>
      <c r="D64" s="181"/>
      <c r="E64" s="181">
        <f>'将来負担比率（分子）の構造'!J$43</f>
        <v>843</v>
      </c>
      <c r="F64" s="181"/>
      <c r="G64" s="181"/>
      <c r="H64" s="181">
        <f>'将来負担比率（分子）の構造'!K$43</f>
        <v>802</v>
      </c>
      <c r="I64" s="181"/>
      <c r="J64" s="181"/>
      <c r="K64" s="181">
        <f>'将来負担比率（分子）の構造'!L$43</f>
        <v>753</v>
      </c>
      <c r="L64" s="181"/>
      <c r="M64" s="181"/>
      <c r="N64" s="181">
        <f>'将来負担比率（分子）の構造'!M$43</f>
        <v>702</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4494</v>
      </c>
      <c r="C66" s="181"/>
      <c r="D66" s="181"/>
      <c r="E66" s="181">
        <f>'将来負担比率（分子）の構造'!J$41</f>
        <v>4699</v>
      </c>
      <c r="F66" s="181"/>
      <c r="G66" s="181"/>
      <c r="H66" s="181">
        <f>'将来負担比率（分子）の構造'!K$41</f>
        <v>4795</v>
      </c>
      <c r="I66" s="181"/>
      <c r="J66" s="181"/>
      <c r="K66" s="181">
        <f>'将来負担比率（分子）の構造'!L$41</f>
        <v>4681</v>
      </c>
      <c r="L66" s="181"/>
      <c r="M66" s="181"/>
      <c r="N66" s="181">
        <f>'将来負担比率（分子）の構造'!M$41</f>
        <v>4593</v>
      </c>
      <c r="O66" s="181"/>
      <c r="P66" s="181"/>
    </row>
    <row r="67" spans="1:16" x14ac:dyDescent="0.15">
      <c r="A67" s="181" t="s">
        <v>75</v>
      </c>
      <c r="B67" s="181" t="e">
        <f>NA()</f>
        <v>#N/A</v>
      </c>
      <c r="C67" s="181">
        <f>IF(ISNUMBER('将来負担比率（分子）の構造'!I$53), IF('将来負担比率（分子）の構造'!I$53 &lt; 0, 0, '将来負担比率（分子）の構造'!I$53), NA())</f>
        <v>532</v>
      </c>
      <c r="D67" s="181" t="e">
        <f>NA()</f>
        <v>#N/A</v>
      </c>
      <c r="E67" s="181" t="e">
        <f>NA()</f>
        <v>#N/A</v>
      </c>
      <c r="F67" s="181">
        <f>IF(ISNUMBER('将来負担比率（分子）の構造'!J$53), IF('将来負担比率（分子）の構造'!J$53 &lt; 0, 0, '将来負担比率（分子）の構造'!J$53), NA())</f>
        <v>336</v>
      </c>
      <c r="G67" s="181" t="e">
        <f>NA()</f>
        <v>#N/A</v>
      </c>
      <c r="H67" s="181" t="e">
        <f>NA()</f>
        <v>#N/A</v>
      </c>
      <c r="I67" s="181">
        <f>IF(ISNUMBER('将来負担比率（分子）の構造'!K$53), IF('将来負担比率（分子）の構造'!K$53 &lt; 0, 0, '将来負担比率（分子）の構造'!K$53), NA())</f>
        <v>281</v>
      </c>
      <c r="J67" s="181" t="e">
        <f>NA()</f>
        <v>#N/A</v>
      </c>
      <c r="K67" s="181" t="e">
        <f>NA()</f>
        <v>#N/A</v>
      </c>
      <c r="L67" s="181">
        <f>IF(ISNUMBER('将来負担比率（分子）の構造'!L$53), IF('将来負担比率（分子）の構造'!L$53 &lt; 0, 0, '将来負担比率（分子）の構造'!L$53), NA())</f>
        <v>157</v>
      </c>
      <c r="M67" s="181" t="e">
        <f>NA()</f>
        <v>#N/A</v>
      </c>
      <c r="N67" s="181" t="e">
        <f>NA()</f>
        <v>#N/A</v>
      </c>
      <c r="O67" s="181">
        <f>IF(ISNUMBER('将来負担比率（分子）の構造'!M$53), IF('将来負担比率（分子）の構造'!M$53 &lt; 0, 0, '将来負担比率（分子）の構造'!M$53), NA())</f>
        <v>149</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1330</v>
      </c>
      <c r="C72" s="185">
        <f>基金残高に係る経年分析!G55</f>
        <v>1112</v>
      </c>
      <c r="D72" s="185">
        <f>基金残高に係る経年分析!H55</f>
        <v>1103</v>
      </c>
    </row>
    <row r="73" spans="1:16" x14ac:dyDescent="0.15">
      <c r="A73" s="184" t="s">
        <v>78</v>
      </c>
      <c r="B73" s="185">
        <f>基金残高に係る経年分析!F56</f>
        <v>353</v>
      </c>
      <c r="C73" s="185">
        <f>基金残高に係る経年分析!G56</f>
        <v>353</v>
      </c>
      <c r="D73" s="185">
        <f>基金残高に係る経年分析!H56</f>
        <v>253</v>
      </c>
    </row>
    <row r="74" spans="1:16" x14ac:dyDescent="0.15">
      <c r="A74" s="184" t="s">
        <v>79</v>
      </c>
      <c r="B74" s="185">
        <f>基金残高に係る経年分析!F57</f>
        <v>588</v>
      </c>
      <c r="C74" s="185">
        <f>基金残高に係る経年分析!G57</f>
        <v>581</v>
      </c>
      <c r="D74" s="185">
        <f>基金残高に係る経年分析!H57</f>
        <v>583</v>
      </c>
    </row>
  </sheetData>
  <sheetProtection algorithmName="SHA-512" hashValue="EG4w5sohwbs/APO0d+ChKojWO/X6oRpaL1MMUvjAkz6U+hIYxd8saTXANrfM+ZEpup1QX4ai7x8O4sfHMNoXyA==" saltValue="W+ROh11MLUW8je/j8gCPk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208</v>
      </c>
      <c r="DI1" s="660"/>
      <c r="DJ1" s="660"/>
      <c r="DK1" s="660"/>
      <c r="DL1" s="660"/>
      <c r="DM1" s="660"/>
      <c r="DN1" s="661"/>
      <c r="DO1" s="226"/>
      <c r="DP1" s="659" t="s">
        <v>209</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210</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211</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212</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213</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214</v>
      </c>
      <c r="S4" s="663"/>
      <c r="T4" s="663"/>
      <c r="U4" s="663"/>
      <c r="V4" s="663"/>
      <c r="W4" s="663"/>
      <c r="X4" s="663"/>
      <c r="Y4" s="664"/>
      <c r="Z4" s="662" t="s">
        <v>215</v>
      </c>
      <c r="AA4" s="663"/>
      <c r="AB4" s="663"/>
      <c r="AC4" s="664"/>
      <c r="AD4" s="662" t="s">
        <v>216</v>
      </c>
      <c r="AE4" s="663"/>
      <c r="AF4" s="663"/>
      <c r="AG4" s="663"/>
      <c r="AH4" s="663"/>
      <c r="AI4" s="663"/>
      <c r="AJ4" s="663"/>
      <c r="AK4" s="664"/>
      <c r="AL4" s="662" t="s">
        <v>215</v>
      </c>
      <c r="AM4" s="663"/>
      <c r="AN4" s="663"/>
      <c r="AO4" s="664"/>
      <c r="AP4" s="668" t="s">
        <v>217</v>
      </c>
      <c r="AQ4" s="668"/>
      <c r="AR4" s="668"/>
      <c r="AS4" s="668"/>
      <c r="AT4" s="668"/>
      <c r="AU4" s="668"/>
      <c r="AV4" s="668"/>
      <c r="AW4" s="668"/>
      <c r="AX4" s="668"/>
      <c r="AY4" s="668"/>
      <c r="AZ4" s="668"/>
      <c r="BA4" s="668"/>
      <c r="BB4" s="668"/>
      <c r="BC4" s="668"/>
      <c r="BD4" s="668"/>
      <c r="BE4" s="668"/>
      <c r="BF4" s="668"/>
      <c r="BG4" s="668" t="s">
        <v>218</v>
      </c>
      <c r="BH4" s="668"/>
      <c r="BI4" s="668"/>
      <c r="BJ4" s="668"/>
      <c r="BK4" s="668"/>
      <c r="BL4" s="668"/>
      <c r="BM4" s="668"/>
      <c r="BN4" s="668"/>
      <c r="BO4" s="668" t="s">
        <v>215</v>
      </c>
      <c r="BP4" s="668"/>
      <c r="BQ4" s="668"/>
      <c r="BR4" s="668"/>
      <c r="BS4" s="668" t="s">
        <v>219</v>
      </c>
      <c r="BT4" s="668"/>
      <c r="BU4" s="668"/>
      <c r="BV4" s="668"/>
      <c r="BW4" s="668"/>
      <c r="BX4" s="668"/>
      <c r="BY4" s="668"/>
      <c r="BZ4" s="668"/>
      <c r="CA4" s="668"/>
      <c r="CB4" s="668"/>
      <c r="CD4" s="665" t="s">
        <v>220</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221</v>
      </c>
      <c r="C5" s="670"/>
      <c r="D5" s="670"/>
      <c r="E5" s="670"/>
      <c r="F5" s="670"/>
      <c r="G5" s="670"/>
      <c r="H5" s="670"/>
      <c r="I5" s="670"/>
      <c r="J5" s="670"/>
      <c r="K5" s="670"/>
      <c r="L5" s="670"/>
      <c r="M5" s="670"/>
      <c r="N5" s="670"/>
      <c r="O5" s="670"/>
      <c r="P5" s="670"/>
      <c r="Q5" s="671"/>
      <c r="R5" s="672">
        <v>809097</v>
      </c>
      <c r="S5" s="673"/>
      <c r="T5" s="673"/>
      <c r="U5" s="673"/>
      <c r="V5" s="673"/>
      <c r="W5" s="673"/>
      <c r="X5" s="673"/>
      <c r="Y5" s="674"/>
      <c r="Z5" s="675">
        <v>15.1</v>
      </c>
      <c r="AA5" s="675"/>
      <c r="AB5" s="675"/>
      <c r="AC5" s="675"/>
      <c r="AD5" s="676">
        <v>809097</v>
      </c>
      <c r="AE5" s="676"/>
      <c r="AF5" s="676"/>
      <c r="AG5" s="676"/>
      <c r="AH5" s="676"/>
      <c r="AI5" s="676"/>
      <c r="AJ5" s="676"/>
      <c r="AK5" s="676"/>
      <c r="AL5" s="677">
        <v>26.3</v>
      </c>
      <c r="AM5" s="678"/>
      <c r="AN5" s="678"/>
      <c r="AO5" s="679"/>
      <c r="AP5" s="669" t="s">
        <v>222</v>
      </c>
      <c r="AQ5" s="670"/>
      <c r="AR5" s="670"/>
      <c r="AS5" s="670"/>
      <c r="AT5" s="670"/>
      <c r="AU5" s="670"/>
      <c r="AV5" s="670"/>
      <c r="AW5" s="670"/>
      <c r="AX5" s="670"/>
      <c r="AY5" s="670"/>
      <c r="AZ5" s="670"/>
      <c r="BA5" s="670"/>
      <c r="BB5" s="670"/>
      <c r="BC5" s="670"/>
      <c r="BD5" s="670"/>
      <c r="BE5" s="670"/>
      <c r="BF5" s="671"/>
      <c r="BG5" s="683">
        <v>809097</v>
      </c>
      <c r="BH5" s="684"/>
      <c r="BI5" s="684"/>
      <c r="BJ5" s="684"/>
      <c r="BK5" s="684"/>
      <c r="BL5" s="684"/>
      <c r="BM5" s="684"/>
      <c r="BN5" s="685"/>
      <c r="BO5" s="686">
        <v>100</v>
      </c>
      <c r="BP5" s="686"/>
      <c r="BQ5" s="686"/>
      <c r="BR5" s="686"/>
      <c r="BS5" s="687" t="s">
        <v>138</v>
      </c>
      <c r="BT5" s="687"/>
      <c r="BU5" s="687"/>
      <c r="BV5" s="687"/>
      <c r="BW5" s="687"/>
      <c r="BX5" s="687"/>
      <c r="BY5" s="687"/>
      <c r="BZ5" s="687"/>
      <c r="CA5" s="687"/>
      <c r="CB5" s="691"/>
      <c r="CD5" s="665" t="s">
        <v>217</v>
      </c>
      <c r="CE5" s="666"/>
      <c r="CF5" s="666"/>
      <c r="CG5" s="666"/>
      <c r="CH5" s="666"/>
      <c r="CI5" s="666"/>
      <c r="CJ5" s="666"/>
      <c r="CK5" s="666"/>
      <c r="CL5" s="666"/>
      <c r="CM5" s="666"/>
      <c r="CN5" s="666"/>
      <c r="CO5" s="666"/>
      <c r="CP5" s="666"/>
      <c r="CQ5" s="667"/>
      <c r="CR5" s="665" t="s">
        <v>223</v>
      </c>
      <c r="CS5" s="666"/>
      <c r="CT5" s="666"/>
      <c r="CU5" s="666"/>
      <c r="CV5" s="666"/>
      <c r="CW5" s="666"/>
      <c r="CX5" s="666"/>
      <c r="CY5" s="667"/>
      <c r="CZ5" s="665" t="s">
        <v>215</v>
      </c>
      <c r="DA5" s="666"/>
      <c r="DB5" s="666"/>
      <c r="DC5" s="667"/>
      <c r="DD5" s="665" t="s">
        <v>224</v>
      </c>
      <c r="DE5" s="666"/>
      <c r="DF5" s="666"/>
      <c r="DG5" s="666"/>
      <c r="DH5" s="666"/>
      <c r="DI5" s="666"/>
      <c r="DJ5" s="666"/>
      <c r="DK5" s="666"/>
      <c r="DL5" s="666"/>
      <c r="DM5" s="666"/>
      <c r="DN5" s="666"/>
      <c r="DO5" s="666"/>
      <c r="DP5" s="667"/>
      <c r="DQ5" s="665" t="s">
        <v>225</v>
      </c>
      <c r="DR5" s="666"/>
      <c r="DS5" s="666"/>
      <c r="DT5" s="666"/>
      <c r="DU5" s="666"/>
      <c r="DV5" s="666"/>
      <c r="DW5" s="666"/>
      <c r="DX5" s="666"/>
      <c r="DY5" s="666"/>
      <c r="DZ5" s="666"/>
      <c r="EA5" s="666"/>
      <c r="EB5" s="666"/>
      <c r="EC5" s="667"/>
    </row>
    <row r="6" spans="2:143" ht="11.25" customHeight="1" x14ac:dyDescent="0.15">
      <c r="B6" s="680" t="s">
        <v>226</v>
      </c>
      <c r="C6" s="681"/>
      <c r="D6" s="681"/>
      <c r="E6" s="681"/>
      <c r="F6" s="681"/>
      <c r="G6" s="681"/>
      <c r="H6" s="681"/>
      <c r="I6" s="681"/>
      <c r="J6" s="681"/>
      <c r="K6" s="681"/>
      <c r="L6" s="681"/>
      <c r="M6" s="681"/>
      <c r="N6" s="681"/>
      <c r="O6" s="681"/>
      <c r="P6" s="681"/>
      <c r="Q6" s="682"/>
      <c r="R6" s="683">
        <v>52148</v>
      </c>
      <c r="S6" s="684"/>
      <c r="T6" s="684"/>
      <c r="U6" s="684"/>
      <c r="V6" s="684"/>
      <c r="W6" s="684"/>
      <c r="X6" s="684"/>
      <c r="Y6" s="685"/>
      <c r="Z6" s="686">
        <v>1</v>
      </c>
      <c r="AA6" s="686"/>
      <c r="AB6" s="686"/>
      <c r="AC6" s="686"/>
      <c r="AD6" s="687">
        <v>52148</v>
      </c>
      <c r="AE6" s="687"/>
      <c r="AF6" s="687"/>
      <c r="AG6" s="687"/>
      <c r="AH6" s="687"/>
      <c r="AI6" s="687"/>
      <c r="AJ6" s="687"/>
      <c r="AK6" s="687"/>
      <c r="AL6" s="688">
        <v>1.7</v>
      </c>
      <c r="AM6" s="689"/>
      <c r="AN6" s="689"/>
      <c r="AO6" s="690"/>
      <c r="AP6" s="680" t="s">
        <v>227</v>
      </c>
      <c r="AQ6" s="681"/>
      <c r="AR6" s="681"/>
      <c r="AS6" s="681"/>
      <c r="AT6" s="681"/>
      <c r="AU6" s="681"/>
      <c r="AV6" s="681"/>
      <c r="AW6" s="681"/>
      <c r="AX6" s="681"/>
      <c r="AY6" s="681"/>
      <c r="AZ6" s="681"/>
      <c r="BA6" s="681"/>
      <c r="BB6" s="681"/>
      <c r="BC6" s="681"/>
      <c r="BD6" s="681"/>
      <c r="BE6" s="681"/>
      <c r="BF6" s="682"/>
      <c r="BG6" s="683">
        <v>809097</v>
      </c>
      <c r="BH6" s="684"/>
      <c r="BI6" s="684"/>
      <c r="BJ6" s="684"/>
      <c r="BK6" s="684"/>
      <c r="BL6" s="684"/>
      <c r="BM6" s="684"/>
      <c r="BN6" s="685"/>
      <c r="BO6" s="686">
        <v>100</v>
      </c>
      <c r="BP6" s="686"/>
      <c r="BQ6" s="686"/>
      <c r="BR6" s="686"/>
      <c r="BS6" s="687" t="s">
        <v>228</v>
      </c>
      <c r="BT6" s="687"/>
      <c r="BU6" s="687"/>
      <c r="BV6" s="687"/>
      <c r="BW6" s="687"/>
      <c r="BX6" s="687"/>
      <c r="BY6" s="687"/>
      <c r="BZ6" s="687"/>
      <c r="CA6" s="687"/>
      <c r="CB6" s="691"/>
      <c r="CD6" s="694" t="s">
        <v>229</v>
      </c>
      <c r="CE6" s="695"/>
      <c r="CF6" s="695"/>
      <c r="CG6" s="695"/>
      <c r="CH6" s="695"/>
      <c r="CI6" s="695"/>
      <c r="CJ6" s="695"/>
      <c r="CK6" s="695"/>
      <c r="CL6" s="695"/>
      <c r="CM6" s="695"/>
      <c r="CN6" s="695"/>
      <c r="CO6" s="695"/>
      <c r="CP6" s="695"/>
      <c r="CQ6" s="696"/>
      <c r="CR6" s="683">
        <v>66680</v>
      </c>
      <c r="CS6" s="684"/>
      <c r="CT6" s="684"/>
      <c r="CU6" s="684"/>
      <c r="CV6" s="684"/>
      <c r="CW6" s="684"/>
      <c r="CX6" s="684"/>
      <c r="CY6" s="685"/>
      <c r="CZ6" s="677">
        <v>1.3</v>
      </c>
      <c r="DA6" s="678"/>
      <c r="DB6" s="678"/>
      <c r="DC6" s="697"/>
      <c r="DD6" s="692" t="s">
        <v>228</v>
      </c>
      <c r="DE6" s="684"/>
      <c r="DF6" s="684"/>
      <c r="DG6" s="684"/>
      <c r="DH6" s="684"/>
      <c r="DI6" s="684"/>
      <c r="DJ6" s="684"/>
      <c r="DK6" s="684"/>
      <c r="DL6" s="684"/>
      <c r="DM6" s="684"/>
      <c r="DN6" s="684"/>
      <c r="DO6" s="684"/>
      <c r="DP6" s="685"/>
      <c r="DQ6" s="692">
        <v>66680</v>
      </c>
      <c r="DR6" s="684"/>
      <c r="DS6" s="684"/>
      <c r="DT6" s="684"/>
      <c r="DU6" s="684"/>
      <c r="DV6" s="684"/>
      <c r="DW6" s="684"/>
      <c r="DX6" s="684"/>
      <c r="DY6" s="684"/>
      <c r="DZ6" s="684"/>
      <c r="EA6" s="684"/>
      <c r="EB6" s="684"/>
      <c r="EC6" s="693"/>
    </row>
    <row r="7" spans="2:143" ht="11.25" customHeight="1" x14ac:dyDescent="0.15">
      <c r="B7" s="680" t="s">
        <v>230</v>
      </c>
      <c r="C7" s="681"/>
      <c r="D7" s="681"/>
      <c r="E7" s="681"/>
      <c r="F7" s="681"/>
      <c r="G7" s="681"/>
      <c r="H7" s="681"/>
      <c r="I7" s="681"/>
      <c r="J7" s="681"/>
      <c r="K7" s="681"/>
      <c r="L7" s="681"/>
      <c r="M7" s="681"/>
      <c r="N7" s="681"/>
      <c r="O7" s="681"/>
      <c r="P7" s="681"/>
      <c r="Q7" s="682"/>
      <c r="R7" s="683">
        <v>860</v>
      </c>
      <c r="S7" s="684"/>
      <c r="T7" s="684"/>
      <c r="U7" s="684"/>
      <c r="V7" s="684"/>
      <c r="W7" s="684"/>
      <c r="X7" s="684"/>
      <c r="Y7" s="685"/>
      <c r="Z7" s="686">
        <v>0</v>
      </c>
      <c r="AA7" s="686"/>
      <c r="AB7" s="686"/>
      <c r="AC7" s="686"/>
      <c r="AD7" s="687">
        <v>860</v>
      </c>
      <c r="AE7" s="687"/>
      <c r="AF7" s="687"/>
      <c r="AG7" s="687"/>
      <c r="AH7" s="687"/>
      <c r="AI7" s="687"/>
      <c r="AJ7" s="687"/>
      <c r="AK7" s="687"/>
      <c r="AL7" s="688">
        <v>0</v>
      </c>
      <c r="AM7" s="689"/>
      <c r="AN7" s="689"/>
      <c r="AO7" s="690"/>
      <c r="AP7" s="680" t="s">
        <v>231</v>
      </c>
      <c r="AQ7" s="681"/>
      <c r="AR7" s="681"/>
      <c r="AS7" s="681"/>
      <c r="AT7" s="681"/>
      <c r="AU7" s="681"/>
      <c r="AV7" s="681"/>
      <c r="AW7" s="681"/>
      <c r="AX7" s="681"/>
      <c r="AY7" s="681"/>
      <c r="AZ7" s="681"/>
      <c r="BA7" s="681"/>
      <c r="BB7" s="681"/>
      <c r="BC7" s="681"/>
      <c r="BD7" s="681"/>
      <c r="BE7" s="681"/>
      <c r="BF7" s="682"/>
      <c r="BG7" s="683">
        <v>368817</v>
      </c>
      <c r="BH7" s="684"/>
      <c r="BI7" s="684"/>
      <c r="BJ7" s="684"/>
      <c r="BK7" s="684"/>
      <c r="BL7" s="684"/>
      <c r="BM7" s="684"/>
      <c r="BN7" s="685"/>
      <c r="BO7" s="686">
        <v>45.6</v>
      </c>
      <c r="BP7" s="686"/>
      <c r="BQ7" s="686"/>
      <c r="BR7" s="686"/>
      <c r="BS7" s="687" t="s">
        <v>138</v>
      </c>
      <c r="BT7" s="687"/>
      <c r="BU7" s="687"/>
      <c r="BV7" s="687"/>
      <c r="BW7" s="687"/>
      <c r="BX7" s="687"/>
      <c r="BY7" s="687"/>
      <c r="BZ7" s="687"/>
      <c r="CA7" s="687"/>
      <c r="CB7" s="691"/>
      <c r="CD7" s="698" t="s">
        <v>232</v>
      </c>
      <c r="CE7" s="699"/>
      <c r="CF7" s="699"/>
      <c r="CG7" s="699"/>
      <c r="CH7" s="699"/>
      <c r="CI7" s="699"/>
      <c r="CJ7" s="699"/>
      <c r="CK7" s="699"/>
      <c r="CL7" s="699"/>
      <c r="CM7" s="699"/>
      <c r="CN7" s="699"/>
      <c r="CO7" s="699"/>
      <c r="CP7" s="699"/>
      <c r="CQ7" s="700"/>
      <c r="CR7" s="683">
        <v>647395</v>
      </c>
      <c r="CS7" s="684"/>
      <c r="CT7" s="684"/>
      <c r="CU7" s="684"/>
      <c r="CV7" s="684"/>
      <c r="CW7" s="684"/>
      <c r="CX7" s="684"/>
      <c r="CY7" s="685"/>
      <c r="CZ7" s="686">
        <v>12.7</v>
      </c>
      <c r="DA7" s="686"/>
      <c r="DB7" s="686"/>
      <c r="DC7" s="686"/>
      <c r="DD7" s="692">
        <v>3812</v>
      </c>
      <c r="DE7" s="684"/>
      <c r="DF7" s="684"/>
      <c r="DG7" s="684"/>
      <c r="DH7" s="684"/>
      <c r="DI7" s="684"/>
      <c r="DJ7" s="684"/>
      <c r="DK7" s="684"/>
      <c r="DL7" s="684"/>
      <c r="DM7" s="684"/>
      <c r="DN7" s="684"/>
      <c r="DO7" s="684"/>
      <c r="DP7" s="685"/>
      <c r="DQ7" s="692">
        <v>587836</v>
      </c>
      <c r="DR7" s="684"/>
      <c r="DS7" s="684"/>
      <c r="DT7" s="684"/>
      <c r="DU7" s="684"/>
      <c r="DV7" s="684"/>
      <c r="DW7" s="684"/>
      <c r="DX7" s="684"/>
      <c r="DY7" s="684"/>
      <c r="DZ7" s="684"/>
      <c r="EA7" s="684"/>
      <c r="EB7" s="684"/>
      <c r="EC7" s="693"/>
    </row>
    <row r="8" spans="2:143" ht="11.25" customHeight="1" x14ac:dyDescent="0.15">
      <c r="B8" s="680" t="s">
        <v>233</v>
      </c>
      <c r="C8" s="681"/>
      <c r="D8" s="681"/>
      <c r="E8" s="681"/>
      <c r="F8" s="681"/>
      <c r="G8" s="681"/>
      <c r="H8" s="681"/>
      <c r="I8" s="681"/>
      <c r="J8" s="681"/>
      <c r="K8" s="681"/>
      <c r="L8" s="681"/>
      <c r="M8" s="681"/>
      <c r="N8" s="681"/>
      <c r="O8" s="681"/>
      <c r="P8" s="681"/>
      <c r="Q8" s="682"/>
      <c r="R8" s="683">
        <v>4415</v>
      </c>
      <c r="S8" s="684"/>
      <c r="T8" s="684"/>
      <c r="U8" s="684"/>
      <c r="V8" s="684"/>
      <c r="W8" s="684"/>
      <c r="X8" s="684"/>
      <c r="Y8" s="685"/>
      <c r="Z8" s="686">
        <v>0.1</v>
      </c>
      <c r="AA8" s="686"/>
      <c r="AB8" s="686"/>
      <c r="AC8" s="686"/>
      <c r="AD8" s="687">
        <v>4415</v>
      </c>
      <c r="AE8" s="687"/>
      <c r="AF8" s="687"/>
      <c r="AG8" s="687"/>
      <c r="AH8" s="687"/>
      <c r="AI8" s="687"/>
      <c r="AJ8" s="687"/>
      <c r="AK8" s="687"/>
      <c r="AL8" s="688">
        <v>0.1</v>
      </c>
      <c r="AM8" s="689"/>
      <c r="AN8" s="689"/>
      <c r="AO8" s="690"/>
      <c r="AP8" s="680" t="s">
        <v>234</v>
      </c>
      <c r="AQ8" s="681"/>
      <c r="AR8" s="681"/>
      <c r="AS8" s="681"/>
      <c r="AT8" s="681"/>
      <c r="AU8" s="681"/>
      <c r="AV8" s="681"/>
      <c r="AW8" s="681"/>
      <c r="AX8" s="681"/>
      <c r="AY8" s="681"/>
      <c r="AZ8" s="681"/>
      <c r="BA8" s="681"/>
      <c r="BB8" s="681"/>
      <c r="BC8" s="681"/>
      <c r="BD8" s="681"/>
      <c r="BE8" s="681"/>
      <c r="BF8" s="682"/>
      <c r="BG8" s="683">
        <v>13576</v>
      </c>
      <c r="BH8" s="684"/>
      <c r="BI8" s="684"/>
      <c r="BJ8" s="684"/>
      <c r="BK8" s="684"/>
      <c r="BL8" s="684"/>
      <c r="BM8" s="684"/>
      <c r="BN8" s="685"/>
      <c r="BO8" s="686">
        <v>1.7</v>
      </c>
      <c r="BP8" s="686"/>
      <c r="BQ8" s="686"/>
      <c r="BR8" s="686"/>
      <c r="BS8" s="692" t="s">
        <v>228</v>
      </c>
      <c r="BT8" s="684"/>
      <c r="BU8" s="684"/>
      <c r="BV8" s="684"/>
      <c r="BW8" s="684"/>
      <c r="BX8" s="684"/>
      <c r="BY8" s="684"/>
      <c r="BZ8" s="684"/>
      <c r="CA8" s="684"/>
      <c r="CB8" s="693"/>
      <c r="CD8" s="698" t="s">
        <v>235</v>
      </c>
      <c r="CE8" s="699"/>
      <c r="CF8" s="699"/>
      <c r="CG8" s="699"/>
      <c r="CH8" s="699"/>
      <c r="CI8" s="699"/>
      <c r="CJ8" s="699"/>
      <c r="CK8" s="699"/>
      <c r="CL8" s="699"/>
      <c r="CM8" s="699"/>
      <c r="CN8" s="699"/>
      <c r="CO8" s="699"/>
      <c r="CP8" s="699"/>
      <c r="CQ8" s="700"/>
      <c r="CR8" s="683">
        <v>1477257</v>
      </c>
      <c r="CS8" s="684"/>
      <c r="CT8" s="684"/>
      <c r="CU8" s="684"/>
      <c r="CV8" s="684"/>
      <c r="CW8" s="684"/>
      <c r="CX8" s="684"/>
      <c r="CY8" s="685"/>
      <c r="CZ8" s="686">
        <v>29.1</v>
      </c>
      <c r="DA8" s="686"/>
      <c r="DB8" s="686"/>
      <c r="DC8" s="686"/>
      <c r="DD8" s="692" t="s">
        <v>138</v>
      </c>
      <c r="DE8" s="684"/>
      <c r="DF8" s="684"/>
      <c r="DG8" s="684"/>
      <c r="DH8" s="684"/>
      <c r="DI8" s="684"/>
      <c r="DJ8" s="684"/>
      <c r="DK8" s="684"/>
      <c r="DL8" s="684"/>
      <c r="DM8" s="684"/>
      <c r="DN8" s="684"/>
      <c r="DO8" s="684"/>
      <c r="DP8" s="685"/>
      <c r="DQ8" s="692">
        <v>947651</v>
      </c>
      <c r="DR8" s="684"/>
      <c r="DS8" s="684"/>
      <c r="DT8" s="684"/>
      <c r="DU8" s="684"/>
      <c r="DV8" s="684"/>
      <c r="DW8" s="684"/>
      <c r="DX8" s="684"/>
      <c r="DY8" s="684"/>
      <c r="DZ8" s="684"/>
      <c r="EA8" s="684"/>
      <c r="EB8" s="684"/>
      <c r="EC8" s="693"/>
    </row>
    <row r="9" spans="2:143" ht="11.25" customHeight="1" x14ac:dyDescent="0.15">
      <c r="B9" s="680" t="s">
        <v>236</v>
      </c>
      <c r="C9" s="681"/>
      <c r="D9" s="681"/>
      <c r="E9" s="681"/>
      <c r="F9" s="681"/>
      <c r="G9" s="681"/>
      <c r="H9" s="681"/>
      <c r="I9" s="681"/>
      <c r="J9" s="681"/>
      <c r="K9" s="681"/>
      <c r="L9" s="681"/>
      <c r="M9" s="681"/>
      <c r="N9" s="681"/>
      <c r="O9" s="681"/>
      <c r="P9" s="681"/>
      <c r="Q9" s="682"/>
      <c r="R9" s="683">
        <v>2428</v>
      </c>
      <c r="S9" s="684"/>
      <c r="T9" s="684"/>
      <c r="U9" s="684"/>
      <c r="V9" s="684"/>
      <c r="W9" s="684"/>
      <c r="X9" s="684"/>
      <c r="Y9" s="685"/>
      <c r="Z9" s="686">
        <v>0</v>
      </c>
      <c r="AA9" s="686"/>
      <c r="AB9" s="686"/>
      <c r="AC9" s="686"/>
      <c r="AD9" s="687">
        <v>2428</v>
      </c>
      <c r="AE9" s="687"/>
      <c r="AF9" s="687"/>
      <c r="AG9" s="687"/>
      <c r="AH9" s="687"/>
      <c r="AI9" s="687"/>
      <c r="AJ9" s="687"/>
      <c r="AK9" s="687"/>
      <c r="AL9" s="688">
        <v>0.1</v>
      </c>
      <c r="AM9" s="689"/>
      <c r="AN9" s="689"/>
      <c r="AO9" s="690"/>
      <c r="AP9" s="680" t="s">
        <v>237</v>
      </c>
      <c r="AQ9" s="681"/>
      <c r="AR9" s="681"/>
      <c r="AS9" s="681"/>
      <c r="AT9" s="681"/>
      <c r="AU9" s="681"/>
      <c r="AV9" s="681"/>
      <c r="AW9" s="681"/>
      <c r="AX9" s="681"/>
      <c r="AY9" s="681"/>
      <c r="AZ9" s="681"/>
      <c r="BA9" s="681"/>
      <c r="BB9" s="681"/>
      <c r="BC9" s="681"/>
      <c r="BD9" s="681"/>
      <c r="BE9" s="681"/>
      <c r="BF9" s="682"/>
      <c r="BG9" s="683">
        <v>302038</v>
      </c>
      <c r="BH9" s="684"/>
      <c r="BI9" s="684"/>
      <c r="BJ9" s="684"/>
      <c r="BK9" s="684"/>
      <c r="BL9" s="684"/>
      <c r="BM9" s="684"/>
      <c r="BN9" s="685"/>
      <c r="BO9" s="686">
        <v>37.299999999999997</v>
      </c>
      <c r="BP9" s="686"/>
      <c r="BQ9" s="686"/>
      <c r="BR9" s="686"/>
      <c r="BS9" s="692" t="s">
        <v>138</v>
      </c>
      <c r="BT9" s="684"/>
      <c r="BU9" s="684"/>
      <c r="BV9" s="684"/>
      <c r="BW9" s="684"/>
      <c r="BX9" s="684"/>
      <c r="BY9" s="684"/>
      <c r="BZ9" s="684"/>
      <c r="CA9" s="684"/>
      <c r="CB9" s="693"/>
      <c r="CD9" s="698" t="s">
        <v>238</v>
      </c>
      <c r="CE9" s="699"/>
      <c r="CF9" s="699"/>
      <c r="CG9" s="699"/>
      <c r="CH9" s="699"/>
      <c r="CI9" s="699"/>
      <c r="CJ9" s="699"/>
      <c r="CK9" s="699"/>
      <c r="CL9" s="699"/>
      <c r="CM9" s="699"/>
      <c r="CN9" s="699"/>
      <c r="CO9" s="699"/>
      <c r="CP9" s="699"/>
      <c r="CQ9" s="700"/>
      <c r="CR9" s="683">
        <v>484466</v>
      </c>
      <c r="CS9" s="684"/>
      <c r="CT9" s="684"/>
      <c r="CU9" s="684"/>
      <c r="CV9" s="684"/>
      <c r="CW9" s="684"/>
      <c r="CX9" s="684"/>
      <c r="CY9" s="685"/>
      <c r="CZ9" s="686">
        <v>9.5</v>
      </c>
      <c r="DA9" s="686"/>
      <c r="DB9" s="686"/>
      <c r="DC9" s="686"/>
      <c r="DD9" s="692">
        <v>9020</v>
      </c>
      <c r="DE9" s="684"/>
      <c r="DF9" s="684"/>
      <c r="DG9" s="684"/>
      <c r="DH9" s="684"/>
      <c r="DI9" s="684"/>
      <c r="DJ9" s="684"/>
      <c r="DK9" s="684"/>
      <c r="DL9" s="684"/>
      <c r="DM9" s="684"/>
      <c r="DN9" s="684"/>
      <c r="DO9" s="684"/>
      <c r="DP9" s="685"/>
      <c r="DQ9" s="692">
        <v>472096</v>
      </c>
      <c r="DR9" s="684"/>
      <c r="DS9" s="684"/>
      <c r="DT9" s="684"/>
      <c r="DU9" s="684"/>
      <c r="DV9" s="684"/>
      <c r="DW9" s="684"/>
      <c r="DX9" s="684"/>
      <c r="DY9" s="684"/>
      <c r="DZ9" s="684"/>
      <c r="EA9" s="684"/>
      <c r="EB9" s="684"/>
      <c r="EC9" s="693"/>
    </row>
    <row r="10" spans="2:143" ht="11.25" customHeight="1" x14ac:dyDescent="0.15">
      <c r="B10" s="680" t="s">
        <v>239</v>
      </c>
      <c r="C10" s="681"/>
      <c r="D10" s="681"/>
      <c r="E10" s="681"/>
      <c r="F10" s="681"/>
      <c r="G10" s="681"/>
      <c r="H10" s="681"/>
      <c r="I10" s="681"/>
      <c r="J10" s="681"/>
      <c r="K10" s="681"/>
      <c r="L10" s="681"/>
      <c r="M10" s="681"/>
      <c r="N10" s="681"/>
      <c r="O10" s="681"/>
      <c r="P10" s="681"/>
      <c r="Q10" s="682"/>
      <c r="R10" s="683" t="s">
        <v>130</v>
      </c>
      <c r="S10" s="684"/>
      <c r="T10" s="684"/>
      <c r="U10" s="684"/>
      <c r="V10" s="684"/>
      <c r="W10" s="684"/>
      <c r="X10" s="684"/>
      <c r="Y10" s="685"/>
      <c r="Z10" s="686" t="s">
        <v>228</v>
      </c>
      <c r="AA10" s="686"/>
      <c r="AB10" s="686"/>
      <c r="AC10" s="686"/>
      <c r="AD10" s="687" t="s">
        <v>228</v>
      </c>
      <c r="AE10" s="687"/>
      <c r="AF10" s="687"/>
      <c r="AG10" s="687"/>
      <c r="AH10" s="687"/>
      <c r="AI10" s="687"/>
      <c r="AJ10" s="687"/>
      <c r="AK10" s="687"/>
      <c r="AL10" s="688" t="s">
        <v>130</v>
      </c>
      <c r="AM10" s="689"/>
      <c r="AN10" s="689"/>
      <c r="AO10" s="690"/>
      <c r="AP10" s="680" t="s">
        <v>240</v>
      </c>
      <c r="AQ10" s="681"/>
      <c r="AR10" s="681"/>
      <c r="AS10" s="681"/>
      <c r="AT10" s="681"/>
      <c r="AU10" s="681"/>
      <c r="AV10" s="681"/>
      <c r="AW10" s="681"/>
      <c r="AX10" s="681"/>
      <c r="AY10" s="681"/>
      <c r="AZ10" s="681"/>
      <c r="BA10" s="681"/>
      <c r="BB10" s="681"/>
      <c r="BC10" s="681"/>
      <c r="BD10" s="681"/>
      <c r="BE10" s="681"/>
      <c r="BF10" s="682"/>
      <c r="BG10" s="683">
        <v>16640</v>
      </c>
      <c r="BH10" s="684"/>
      <c r="BI10" s="684"/>
      <c r="BJ10" s="684"/>
      <c r="BK10" s="684"/>
      <c r="BL10" s="684"/>
      <c r="BM10" s="684"/>
      <c r="BN10" s="685"/>
      <c r="BO10" s="686">
        <v>2.1</v>
      </c>
      <c r="BP10" s="686"/>
      <c r="BQ10" s="686"/>
      <c r="BR10" s="686"/>
      <c r="BS10" s="692" t="s">
        <v>228</v>
      </c>
      <c r="BT10" s="684"/>
      <c r="BU10" s="684"/>
      <c r="BV10" s="684"/>
      <c r="BW10" s="684"/>
      <c r="BX10" s="684"/>
      <c r="BY10" s="684"/>
      <c r="BZ10" s="684"/>
      <c r="CA10" s="684"/>
      <c r="CB10" s="693"/>
      <c r="CD10" s="698" t="s">
        <v>241</v>
      </c>
      <c r="CE10" s="699"/>
      <c r="CF10" s="699"/>
      <c r="CG10" s="699"/>
      <c r="CH10" s="699"/>
      <c r="CI10" s="699"/>
      <c r="CJ10" s="699"/>
      <c r="CK10" s="699"/>
      <c r="CL10" s="699"/>
      <c r="CM10" s="699"/>
      <c r="CN10" s="699"/>
      <c r="CO10" s="699"/>
      <c r="CP10" s="699"/>
      <c r="CQ10" s="700"/>
      <c r="CR10" s="683" t="s">
        <v>138</v>
      </c>
      <c r="CS10" s="684"/>
      <c r="CT10" s="684"/>
      <c r="CU10" s="684"/>
      <c r="CV10" s="684"/>
      <c r="CW10" s="684"/>
      <c r="CX10" s="684"/>
      <c r="CY10" s="685"/>
      <c r="CZ10" s="686" t="s">
        <v>138</v>
      </c>
      <c r="DA10" s="686"/>
      <c r="DB10" s="686"/>
      <c r="DC10" s="686"/>
      <c r="DD10" s="692" t="s">
        <v>130</v>
      </c>
      <c r="DE10" s="684"/>
      <c r="DF10" s="684"/>
      <c r="DG10" s="684"/>
      <c r="DH10" s="684"/>
      <c r="DI10" s="684"/>
      <c r="DJ10" s="684"/>
      <c r="DK10" s="684"/>
      <c r="DL10" s="684"/>
      <c r="DM10" s="684"/>
      <c r="DN10" s="684"/>
      <c r="DO10" s="684"/>
      <c r="DP10" s="685"/>
      <c r="DQ10" s="692" t="s">
        <v>130</v>
      </c>
      <c r="DR10" s="684"/>
      <c r="DS10" s="684"/>
      <c r="DT10" s="684"/>
      <c r="DU10" s="684"/>
      <c r="DV10" s="684"/>
      <c r="DW10" s="684"/>
      <c r="DX10" s="684"/>
      <c r="DY10" s="684"/>
      <c r="DZ10" s="684"/>
      <c r="EA10" s="684"/>
      <c r="EB10" s="684"/>
      <c r="EC10" s="693"/>
    </row>
    <row r="11" spans="2:143" ht="11.25" customHeight="1" x14ac:dyDescent="0.15">
      <c r="B11" s="680" t="s">
        <v>242</v>
      </c>
      <c r="C11" s="681"/>
      <c r="D11" s="681"/>
      <c r="E11" s="681"/>
      <c r="F11" s="681"/>
      <c r="G11" s="681"/>
      <c r="H11" s="681"/>
      <c r="I11" s="681"/>
      <c r="J11" s="681"/>
      <c r="K11" s="681"/>
      <c r="L11" s="681"/>
      <c r="M11" s="681"/>
      <c r="N11" s="681"/>
      <c r="O11" s="681"/>
      <c r="P11" s="681"/>
      <c r="Q11" s="682"/>
      <c r="R11" s="683">
        <v>148392</v>
      </c>
      <c r="S11" s="684"/>
      <c r="T11" s="684"/>
      <c r="U11" s="684"/>
      <c r="V11" s="684"/>
      <c r="W11" s="684"/>
      <c r="X11" s="684"/>
      <c r="Y11" s="685"/>
      <c r="Z11" s="688">
        <v>2.8</v>
      </c>
      <c r="AA11" s="689"/>
      <c r="AB11" s="689"/>
      <c r="AC11" s="701"/>
      <c r="AD11" s="692">
        <v>148392</v>
      </c>
      <c r="AE11" s="684"/>
      <c r="AF11" s="684"/>
      <c r="AG11" s="684"/>
      <c r="AH11" s="684"/>
      <c r="AI11" s="684"/>
      <c r="AJ11" s="684"/>
      <c r="AK11" s="685"/>
      <c r="AL11" s="688">
        <v>4.8</v>
      </c>
      <c r="AM11" s="689"/>
      <c r="AN11" s="689"/>
      <c r="AO11" s="690"/>
      <c r="AP11" s="680" t="s">
        <v>243</v>
      </c>
      <c r="AQ11" s="681"/>
      <c r="AR11" s="681"/>
      <c r="AS11" s="681"/>
      <c r="AT11" s="681"/>
      <c r="AU11" s="681"/>
      <c r="AV11" s="681"/>
      <c r="AW11" s="681"/>
      <c r="AX11" s="681"/>
      <c r="AY11" s="681"/>
      <c r="AZ11" s="681"/>
      <c r="BA11" s="681"/>
      <c r="BB11" s="681"/>
      <c r="BC11" s="681"/>
      <c r="BD11" s="681"/>
      <c r="BE11" s="681"/>
      <c r="BF11" s="682"/>
      <c r="BG11" s="683">
        <v>36563</v>
      </c>
      <c r="BH11" s="684"/>
      <c r="BI11" s="684"/>
      <c r="BJ11" s="684"/>
      <c r="BK11" s="684"/>
      <c r="BL11" s="684"/>
      <c r="BM11" s="684"/>
      <c r="BN11" s="685"/>
      <c r="BO11" s="686">
        <v>4.5</v>
      </c>
      <c r="BP11" s="686"/>
      <c r="BQ11" s="686"/>
      <c r="BR11" s="686"/>
      <c r="BS11" s="692" t="s">
        <v>138</v>
      </c>
      <c r="BT11" s="684"/>
      <c r="BU11" s="684"/>
      <c r="BV11" s="684"/>
      <c r="BW11" s="684"/>
      <c r="BX11" s="684"/>
      <c r="BY11" s="684"/>
      <c r="BZ11" s="684"/>
      <c r="CA11" s="684"/>
      <c r="CB11" s="693"/>
      <c r="CD11" s="698" t="s">
        <v>244</v>
      </c>
      <c r="CE11" s="699"/>
      <c r="CF11" s="699"/>
      <c r="CG11" s="699"/>
      <c r="CH11" s="699"/>
      <c r="CI11" s="699"/>
      <c r="CJ11" s="699"/>
      <c r="CK11" s="699"/>
      <c r="CL11" s="699"/>
      <c r="CM11" s="699"/>
      <c r="CN11" s="699"/>
      <c r="CO11" s="699"/>
      <c r="CP11" s="699"/>
      <c r="CQ11" s="700"/>
      <c r="CR11" s="683">
        <v>279209</v>
      </c>
      <c r="CS11" s="684"/>
      <c r="CT11" s="684"/>
      <c r="CU11" s="684"/>
      <c r="CV11" s="684"/>
      <c r="CW11" s="684"/>
      <c r="CX11" s="684"/>
      <c r="CY11" s="685"/>
      <c r="CZ11" s="686">
        <v>5.5</v>
      </c>
      <c r="DA11" s="686"/>
      <c r="DB11" s="686"/>
      <c r="DC11" s="686"/>
      <c r="DD11" s="692">
        <v>110983</v>
      </c>
      <c r="DE11" s="684"/>
      <c r="DF11" s="684"/>
      <c r="DG11" s="684"/>
      <c r="DH11" s="684"/>
      <c r="DI11" s="684"/>
      <c r="DJ11" s="684"/>
      <c r="DK11" s="684"/>
      <c r="DL11" s="684"/>
      <c r="DM11" s="684"/>
      <c r="DN11" s="684"/>
      <c r="DO11" s="684"/>
      <c r="DP11" s="685"/>
      <c r="DQ11" s="692">
        <v>172852</v>
      </c>
      <c r="DR11" s="684"/>
      <c r="DS11" s="684"/>
      <c r="DT11" s="684"/>
      <c r="DU11" s="684"/>
      <c r="DV11" s="684"/>
      <c r="DW11" s="684"/>
      <c r="DX11" s="684"/>
      <c r="DY11" s="684"/>
      <c r="DZ11" s="684"/>
      <c r="EA11" s="684"/>
      <c r="EB11" s="684"/>
      <c r="EC11" s="693"/>
    </row>
    <row r="12" spans="2:143" ht="11.25" customHeight="1" x14ac:dyDescent="0.15">
      <c r="B12" s="680" t="s">
        <v>245</v>
      </c>
      <c r="C12" s="681"/>
      <c r="D12" s="681"/>
      <c r="E12" s="681"/>
      <c r="F12" s="681"/>
      <c r="G12" s="681"/>
      <c r="H12" s="681"/>
      <c r="I12" s="681"/>
      <c r="J12" s="681"/>
      <c r="K12" s="681"/>
      <c r="L12" s="681"/>
      <c r="M12" s="681"/>
      <c r="N12" s="681"/>
      <c r="O12" s="681"/>
      <c r="P12" s="681"/>
      <c r="Q12" s="682"/>
      <c r="R12" s="683" t="s">
        <v>130</v>
      </c>
      <c r="S12" s="684"/>
      <c r="T12" s="684"/>
      <c r="U12" s="684"/>
      <c r="V12" s="684"/>
      <c r="W12" s="684"/>
      <c r="X12" s="684"/>
      <c r="Y12" s="685"/>
      <c r="Z12" s="686" t="s">
        <v>130</v>
      </c>
      <c r="AA12" s="686"/>
      <c r="AB12" s="686"/>
      <c r="AC12" s="686"/>
      <c r="AD12" s="687" t="s">
        <v>228</v>
      </c>
      <c r="AE12" s="687"/>
      <c r="AF12" s="687"/>
      <c r="AG12" s="687"/>
      <c r="AH12" s="687"/>
      <c r="AI12" s="687"/>
      <c r="AJ12" s="687"/>
      <c r="AK12" s="687"/>
      <c r="AL12" s="688" t="s">
        <v>228</v>
      </c>
      <c r="AM12" s="689"/>
      <c r="AN12" s="689"/>
      <c r="AO12" s="690"/>
      <c r="AP12" s="680" t="s">
        <v>246</v>
      </c>
      <c r="AQ12" s="681"/>
      <c r="AR12" s="681"/>
      <c r="AS12" s="681"/>
      <c r="AT12" s="681"/>
      <c r="AU12" s="681"/>
      <c r="AV12" s="681"/>
      <c r="AW12" s="681"/>
      <c r="AX12" s="681"/>
      <c r="AY12" s="681"/>
      <c r="AZ12" s="681"/>
      <c r="BA12" s="681"/>
      <c r="BB12" s="681"/>
      <c r="BC12" s="681"/>
      <c r="BD12" s="681"/>
      <c r="BE12" s="681"/>
      <c r="BF12" s="682"/>
      <c r="BG12" s="683">
        <v>350340</v>
      </c>
      <c r="BH12" s="684"/>
      <c r="BI12" s="684"/>
      <c r="BJ12" s="684"/>
      <c r="BK12" s="684"/>
      <c r="BL12" s="684"/>
      <c r="BM12" s="684"/>
      <c r="BN12" s="685"/>
      <c r="BO12" s="686">
        <v>43.3</v>
      </c>
      <c r="BP12" s="686"/>
      <c r="BQ12" s="686"/>
      <c r="BR12" s="686"/>
      <c r="BS12" s="692" t="s">
        <v>130</v>
      </c>
      <c r="BT12" s="684"/>
      <c r="BU12" s="684"/>
      <c r="BV12" s="684"/>
      <c r="BW12" s="684"/>
      <c r="BX12" s="684"/>
      <c r="BY12" s="684"/>
      <c r="BZ12" s="684"/>
      <c r="CA12" s="684"/>
      <c r="CB12" s="693"/>
      <c r="CD12" s="698" t="s">
        <v>247</v>
      </c>
      <c r="CE12" s="699"/>
      <c r="CF12" s="699"/>
      <c r="CG12" s="699"/>
      <c r="CH12" s="699"/>
      <c r="CI12" s="699"/>
      <c r="CJ12" s="699"/>
      <c r="CK12" s="699"/>
      <c r="CL12" s="699"/>
      <c r="CM12" s="699"/>
      <c r="CN12" s="699"/>
      <c r="CO12" s="699"/>
      <c r="CP12" s="699"/>
      <c r="CQ12" s="700"/>
      <c r="CR12" s="683">
        <v>196532</v>
      </c>
      <c r="CS12" s="684"/>
      <c r="CT12" s="684"/>
      <c r="CU12" s="684"/>
      <c r="CV12" s="684"/>
      <c r="CW12" s="684"/>
      <c r="CX12" s="684"/>
      <c r="CY12" s="685"/>
      <c r="CZ12" s="686">
        <v>3.9</v>
      </c>
      <c r="DA12" s="686"/>
      <c r="DB12" s="686"/>
      <c r="DC12" s="686"/>
      <c r="DD12" s="692">
        <v>101081</v>
      </c>
      <c r="DE12" s="684"/>
      <c r="DF12" s="684"/>
      <c r="DG12" s="684"/>
      <c r="DH12" s="684"/>
      <c r="DI12" s="684"/>
      <c r="DJ12" s="684"/>
      <c r="DK12" s="684"/>
      <c r="DL12" s="684"/>
      <c r="DM12" s="684"/>
      <c r="DN12" s="684"/>
      <c r="DO12" s="684"/>
      <c r="DP12" s="685"/>
      <c r="DQ12" s="692">
        <v>114999</v>
      </c>
      <c r="DR12" s="684"/>
      <c r="DS12" s="684"/>
      <c r="DT12" s="684"/>
      <c r="DU12" s="684"/>
      <c r="DV12" s="684"/>
      <c r="DW12" s="684"/>
      <c r="DX12" s="684"/>
      <c r="DY12" s="684"/>
      <c r="DZ12" s="684"/>
      <c r="EA12" s="684"/>
      <c r="EB12" s="684"/>
      <c r="EC12" s="693"/>
    </row>
    <row r="13" spans="2:143" ht="11.25" customHeight="1" x14ac:dyDescent="0.15">
      <c r="B13" s="680" t="s">
        <v>248</v>
      </c>
      <c r="C13" s="681"/>
      <c r="D13" s="681"/>
      <c r="E13" s="681"/>
      <c r="F13" s="681"/>
      <c r="G13" s="681"/>
      <c r="H13" s="681"/>
      <c r="I13" s="681"/>
      <c r="J13" s="681"/>
      <c r="K13" s="681"/>
      <c r="L13" s="681"/>
      <c r="M13" s="681"/>
      <c r="N13" s="681"/>
      <c r="O13" s="681"/>
      <c r="P13" s="681"/>
      <c r="Q13" s="682"/>
      <c r="R13" s="683" t="s">
        <v>138</v>
      </c>
      <c r="S13" s="684"/>
      <c r="T13" s="684"/>
      <c r="U13" s="684"/>
      <c r="V13" s="684"/>
      <c r="W13" s="684"/>
      <c r="X13" s="684"/>
      <c r="Y13" s="685"/>
      <c r="Z13" s="686" t="s">
        <v>138</v>
      </c>
      <c r="AA13" s="686"/>
      <c r="AB13" s="686"/>
      <c r="AC13" s="686"/>
      <c r="AD13" s="687" t="s">
        <v>138</v>
      </c>
      <c r="AE13" s="687"/>
      <c r="AF13" s="687"/>
      <c r="AG13" s="687"/>
      <c r="AH13" s="687"/>
      <c r="AI13" s="687"/>
      <c r="AJ13" s="687"/>
      <c r="AK13" s="687"/>
      <c r="AL13" s="688" t="s">
        <v>138</v>
      </c>
      <c r="AM13" s="689"/>
      <c r="AN13" s="689"/>
      <c r="AO13" s="690"/>
      <c r="AP13" s="680" t="s">
        <v>249</v>
      </c>
      <c r="AQ13" s="681"/>
      <c r="AR13" s="681"/>
      <c r="AS13" s="681"/>
      <c r="AT13" s="681"/>
      <c r="AU13" s="681"/>
      <c r="AV13" s="681"/>
      <c r="AW13" s="681"/>
      <c r="AX13" s="681"/>
      <c r="AY13" s="681"/>
      <c r="AZ13" s="681"/>
      <c r="BA13" s="681"/>
      <c r="BB13" s="681"/>
      <c r="BC13" s="681"/>
      <c r="BD13" s="681"/>
      <c r="BE13" s="681"/>
      <c r="BF13" s="682"/>
      <c r="BG13" s="683">
        <v>348942</v>
      </c>
      <c r="BH13" s="684"/>
      <c r="BI13" s="684"/>
      <c r="BJ13" s="684"/>
      <c r="BK13" s="684"/>
      <c r="BL13" s="684"/>
      <c r="BM13" s="684"/>
      <c r="BN13" s="685"/>
      <c r="BO13" s="686">
        <v>43.1</v>
      </c>
      <c r="BP13" s="686"/>
      <c r="BQ13" s="686"/>
      <c r="BR13" s="686"/>
      <c r="BS13" s="692" t="s">
        <v>130</v>
      </c>
      <c r="BT13" s="684"/>
      <c r="BU13" s="684"/>
      <c r="BV13" s="684"/>
      <c r="BW13" s="684"/>
      <c r="BX13" s="684"/>
      <c r="BY13" s="684"/>
      <c r="BZ13" s="684"/>
      <c r="CA13" s="684"/>
      <c r="CB13" s="693"/>
      <c r="CD13" s="698" t="s">
        <v>250</v>
      </c>
      <c r="CE13" s="699"/>
      <c r="CF13" s="699"/>
      <c r="CG13" s="699"/>
      <c r="CH13" s="699"/>
      <c r="CI13" s="699"/>
      <c r="CJ13" s="699"/>
      <c r="CK13" s="699"/>
      <c r="CL13" s="699"/>
      <c r="CM13" s="699"/>
      <c r="CN13" s="699"/>
      <c r="CO13" s="699"/>
      <c r="CP13" s="699"/>
      <c r="CQ13" s="700"/>
      <c r="CR13" s="683">
        <v>525807</v>
      </c>
      <c r="CS13" s="684"/>
      <c r="CT13" s="684"/>
      <c r="CU13" s="684"/>
      <c r="CV13" s="684"/>
      <c r="CW13" s="684"/>
      <c r="CX13" s="684"/>
      <c r="CY13" s="685"/>
      <c r="CZ13" s="686">
        <v>10.3</v>
      </c>
      <c r="DA13" s="686"/>
      <c r="DB13" s="686"/>
      <c r="DC13" s="686"/>
      <c r="DD13" s="692">
        <v>338579</v>
      </c>
      <c r="DE13" s="684"/>
      <c r="DF13" s="684"/>
      <c r="DG13" s="684"/>
      <c r="DH13" s="684"/>
      <c r="DI13" s="684"/>
      <c r="DJ13" s="684"/>
      <c r="DK13" s="684"/>
      <c r="DL13" s="684"/>
      <c r="DM13" s="684"/>
      <c r="DN13" s="684"/>
      <c r="DO13" s="684"/>
      <c r="DP13" s="685"/>
      <c r="DQ13" s="692">
        <v>229000</v>
      </c>
      <c r="DR13" s="684"/>
      <c r="DS13" s="684"/>
      <c r="DT13" s="684"/>
      <c r="DU13" s="684"/>
      <c r="DV13" s="684"/>
      <c r="DW13" s="684"/>
      <c r="DX13" s="684"/>
      <c r="DY13" s="684"/>
      <c r="DZ13" s="684"/>
      <c r="EA13" s="684"/>
      <c r="EB13" s="684"/>
      <c r="EC13" s="693"/>
    </row>
    <row r="14" spans="2:143" ht="11.25" customHeight="1" x14ac:dyDescent="0.15">
      <c r="B14" s="680" t="s">
        <v>251</v>
      </c>
      <c r="C14" s="681"/>
      <c r="D14" s="681"/>
      <c r="E14" s="681"/>
      <c r="F14" s="681"/>
      <c r="G14" s="681"/>
      <c r="H14" s="681"/>
      <c r="I14" s="681"/>
      <c r="J14" s="681"/>
      <c r="K14" s="681"/>
      <c r="L14" s="681"/>
      <c r="M14" s="681"/>
      <c r="N14" s="681"/>
      <c r="O14" s="681"/>
      <c r="P14" s="681"/>
      <c r="Q14" s="682"/>
      <c r="R14" s="683">
        <v>10153</v>
      </c>
      <c r="S14" s="684"/>
      <c r="T14" s="684"/>
      <c r="U14" s="684"/>
      <c r="V14" s="684"/>
      <c r="W14" s="684"/>
      <c r="X14" s="684"/>
      <c r="Y14" s="685"/>
      <c r="Z14" s="686">
        <v>0.2</v>
      </c>
      <c r="AA14" s="686"/>
      <c r="AB14" s="686"/>
      <c r="AC14" s="686"/>
      <c r="AD14" s="687">
        <v>10153</v>
      </c>
      <c r="AE14" s="687"/>
      <c r="AF14" s="687"/>
      <c r="AG14" s="687"/>
      <c r="AH14" s="687"/>
      <c r="AI14" s="687"/>
      <c r="AJ14" s="687"/>
      <c r="AK14" s="687"/>
      <c r="AL14" s="688">
        <v>0.3</v>
      </c>
      <c r="AM14" s="689"/>
      <c r="AN14" s="689"/>
      <c r="AO14" s="690"/>
      <c r="AP14" s="680" t="s">
        <v>252</v>
      </c>
      <c r="AQ14" s="681"/>
      <c r="AR14" s="681"/>
      <c r="AS14" s="681"/>
      <c r="AT14" s="681"/>
      <c r="AU14" s="681"/>
      <c r="AV14" s="681"/>
      <c r="AW14" s="681"/>
      <c r="AX14" s="681"/>
      <c r="AY14" s="681"/>
      <c r="AZ14" s="681"/>
      <c r="BA14" s="681"/>
      <c r="BB14" s="681"/>
      <c r="BC14" s="681"/>
      <c r="BD14" s="681"/>
      <c r="BE14" s="681"/>
      <c r="BF14" s="682"/>
      <c r="BG14" s="683">
        <v>34363</v>
      </c>
      <c r="BH14" s="684"/>
      <c r="BI14" s="684"/>
      <c r="BJ14" s="684"/>
      <c r="BK14" s="684"/>
      <c r="BL14" s="684"/>
      <c r="BM14" s="684"/>
      <c r="BN14" s="685"/>
      <c r="BO14" s="686">
        <v>4.2</v>
      </c>
      <c r="BP14" s="686"/>
      <c r="BQ14" s="686"/>
      <c r="BR14" s="686"/>
      <c r="BS14" s="692" t="s">
        <v>138</v>
      </c>
      <c r="BT14" s="684"/>
      <c r="BU14" s="684"/>
      <c r="BV14" s="684"/>
      <c r="BW14" s="684"/>
      <c r="BX14" s="684"/>
      <c r="BY14" s="684"/>
      <c r="BZ14" s="684"/>
      <c r="CA14" s="684"/>
      <c r="CB14" s="693"/>
      <c r="CD14" s="698" t="s">
        <v>253</v>
      </c>
      <c r="CE14" s="699"/>
      <c r="CF14" s="699"/>
      <c r="CG14" s="699"/>
      <c r="CH14" s="699"/>
      <c r="CI14" s="699"/>
      <c r="CJ14" s="699"/>
      <c r="CK14" s="699"/>
      <c r="CL14" s="699"/>
      <c r="CM14" s="699"/>
      <c r="CN14" s="699"/>
      <c r="CO14" s="699"/>
      <c r="CP14" s="699"/>
      <c r="CQ14" s="700"/>
      <c r="CR14" s="683">
        <v>357269</v>
      </c>
      <c r="CS14" s="684"/>
      <c r="CT14" s="684"/>
      <c r="CU14" s="684"/>
      <c r="CV14" s="684"/>
      <c r="CW14" s="684"/>
      <c r="CX14" s="684"/>
      <c r="CY14" s="685"/>
      <c r="CZ14" s="686">
        <v>7</v>
      </c>
      <c r="DA14" s="686"/>
      <c r="DB14" s="686"/>
      <c r="DC14" s="686"/>
      <c r="DD14" s="692">
        <v>115656</v>
      </c>
      <c r="DE14" s="684"/>
      <c r="DF14" s="684"/>
      <c r="DG14" s="684"/>
      <c r="DH14" s="684"/>
      <c r="DI14" s="684"/>
      <c r="DJ14" s="684"/>
      <c r="DK14" s="684"/>
      <c r="DL14" s="684"/>
      <c r="DM14" s="684"/>
      <c r="DN14" s="684"/>
      <c r="DO14" s="684"/>
      <c r="DP14" s="685"/>
      <c r="DQ14" s="692">
        <v>242781</v>
      </c>
      <c r="DR14" s="684"/>
      <c r="DS14" s="684"/>
      <c r="DT14" s="684"/>
      <c r="DU14" s="684"/>
      <c r="DV14" s="684"/>
      <c r="DW14" s="684"/>
      <c r="DX14" s="684"/>
      <c r="DY14" s="684"/>
      <c r="DZ14" s="684"/>
      <c r="EA14" s="684"/>
      <c r="EB14" s="684"/>
      <c r="EC14" s="693"/>
    </row>
    <row r="15" spans="2:143" ht="11.25" customHeight="1" x14ac:dyDescent="0.15">
      <c r="B15" s="680" t="s">
        <v>254</v>
      </c>
      <c r="C15" s="681"/>
      <c r="D15" s="681"/>
      <c r="E15" s="681"/>
      <c r="F15" s="681"/>
      <c r="G15" s="681"/>
      <c r="H15" s="681"/>
      <c r="I15" s="681"/>
      <c r="J15" s="681"/>
      <c r="K15" s="681"/>
      <c r="L15" s="681"/>
      <c r="M15" s="681"/>
      <c r="N15" s="681"/>
      <c r="O15" s="681"/>
      <c r="P15" s="681"/>
      <c r="Q15" s="682"/>
      <c r="R15" s="683" t="s">
        <v>138</v>
      </c>
      <c r="S15" s="684"/>
      <c r="T15" s="684"/>
      <c r="U15" s="684"/>
      <c r="V15" s="684"/>
      <c r="W15" s="684"/>
      <c r="X15" s="684"/>
      <c r="Y15" s="685"/>
      <c r="Z15" s="686" t="s">
        <v>138</v>
      </c>
      <c r="AA15" s="686"/>
      <c r="AB15" s="686"/>
      <c r="AC15" s="686"/>
      <c r="AD15" s="687" t="s">
        <v>228</v>
      </c>
      <c r="AE15" s="687"/>
      <c r="AF15" s="687"/>
      <c r="AG15" s="687"/>
      <c r="AH15" s="687"/>
      <c r="AI15" s="687"/>
      <c r="AJ15" s="687"/>
      <c r="AK15" s="687"/>
      <c r="AL15" s="688" t="s">
        <v>138</v>
      </c>
      <c r="AM15" s="689"/>
      <c r="AN15" s="689"/>
      <c r="AO15" s="690"/>
      <c r="AP15" s="680" t="s">
        <v>255</v>
      </c>
      <c r="AQ15" s="681"/>
      <c r="AR15" s="681"/>
      <c r="AS15" s="681"/>
      <c r="AT15" s="681"/>
      <c r="AU15" s="681"/>
      <c r="AV15" s="681"/>
      <c r="AW15" s="681"/>
      <c r="AX15" s="681"/>
      <c r="AY15" s="681"/>
      <c r="AZ15" s="681"/>
      <c r="BA15" s="681"/>
      <c r="BB15" s="681"/>
      <c r="BC15" s="681"/>
      <c r="BD15" s="681"/>
      <c r="BE15" s="681"/>
      <c r="BF15" s="682"/>
      <c r="BG15" s="683">
        <v>55577</v>
      </c>
      <c r="BH15" s="684"/>
      <c r="BI15" s="684"/>
      <c r="BJ15" s="684"/>
      <c r="BK15" s="684"/>
      <c r="BL15" s="684"/>
      <c r="BM15" s="684"/>
      <c r="BN15" s="685"/>
      <c r="BO15" s="686">
        <v>6.9</v>
      </c>
      <c r="BP15" s="686"/>
      <c r="BQ15" s="686"/>
      <c r="BR15" s="686"/>
      <c r="BS15" s="692" t="s">
        <v>228</v>
      </c>
      <c r="BT15" s="684"/>
      <c r="BU15" s="684"/>
      <c r="BV15" s="684"/>
      <c r="BW15" s="684"/>
      <c r="BX15" s="684"/>
      <c r="BY15" s="684"/>
      <c r="BZ15" s="684"/>
      <c r="CA15" s="684"/>
      <c r="CB15" s="693"/>
      <c r="CD15" s="698" t="s">
        <v>256</v>
      </c>
      <c r="CE15" s="699"/>
      <c r="CF15" s="699"/>
      <c r="CG15" s="699"/>
      <c r="CH15" s="699"/>
      <c r="CI15" s="699"/>
      <c r="CJ15" s="699"/>
      <c r="CK15" s="699"/>
      <c r="CL15" s="699"/>
      <c r="CM15" s="699"/>
      <c r="CN15" s="699"/>
      <c r="CO15" s="699"/>
      <c r="CP15" s="699"/>
      <c r="CQ15" s="700"/>
      <c r="CR15" s="683">
        <v>473437</v>
      </c>
      <c r="CS15" s="684"/>
      <c r="CT15" s="684"/>
      <c r="CU15" s="684"/>
      <c r="CV15" s="684"/>
      <c r="CW15" s="684"/>
      <c r="CX15" s="684"/>
      <c r="CY15" s="685"/>
      <c r="CZ15" s="686">
        <v>9.3000000000000007</v>
      </c>
      <c r="DA15" s="686"/>
      <c r="DB15" s="686"/>
      <c r="DC15" s="686"/>
      <c r="DD15" s="692">
        <v>180803</v>
      </c>
      <c r="DE15" s="684"/>
      <c r="DF15" s="684"/>
      <c r="DG15" s="684"/>
      <c r="DH15" s="684"/>
      <c r="DI15" s="684"/>
      <c r="DJ15" s="684"/>
      <c r="DK15" s="684"/>
      <c r="DL15" s="684"/>
      <c r="DM15" s="684"/>
      <c r="DN15" s="684"/>
      <c r="DO15" s="684"/>
      <c r="DP15" s="685"/>
      <c r="DQ15" s="692">
        <v>367357</v>
      </c>
      <c r="DR15" s="684"/>
      <c r="DS15" s="684"/>
      <c r="DT15" s="684"/>
      <c r="DU15" s="684"/>
      <c r="DV15" s="684"/>
      <c r="DW15" s="684"/>
      <c r="DX15" s="684"/>
      <c r="DY15" s="684"/>
      <c r="DZ15" s="684"/>
      <c r="EA15" s="684"/>
      <c r="EB15" s="684"/>
      <c r="EC15" s="693"/>
    </row>
    <row r="16" spans="2:143" ht="11.25" customHeight="1" x14ac:dyDescent="0.15">
      <c r="B16" s="680" t="s">
        <v>257</v>
      </c>
      <c r="C16" s="681"/>
      <c r="D16" s="681"/>
      <c r="E16" s="681"/>
      <c r="F16" s="681"/>
      <c r="G16" s="681"/>
      <c r="H16" s="681"/>
      <c r="I16" s="681"/>
      <c r="J16" s="681"/>
      <c r="K16" s="681"/>
      <c r="L16" s="681"/>
      <c r="M16" s="681"/>
      <c r="N16" s="681"/>
      <c r="O16" s="681"/>
      <c r="P16" s="681"/>
      <c r="Q16" s="682"/>
      <c r="R16" s="683">
        <v>2530</v>
      </c>
      <c r="S16" s="684"/>
      <c r="T16" s="684"/>
      <c r="U16" s="684"/>
      <c r="V16" s="684"/>
      <c r="W16" s="684"/>
      <c r="X16" s="684"/>
      <c r="Y16" s="685"/>
      <c r="Z16" s="686">
        <v>0</v>
      </c>
      <c r="AA16" s="686"/>
      <c r="AB16" s="686"/>
      <c r="AC16" s="686"/>
      <c r="AD16" s="687">
        <v>2530</v>
      </c>
      <c r="AE16" s="687"/>
      <c r="AF16" s="687"/>
      <c r="AG16" s="687"/>
      <c r="AH16" s="687"/>
      <c r="AI16" s="687"/>
      <c r="AJ16" s="687"/>
      <c r="AK16" s="687"/>
      <c r="AL16" s="688">
        <v>0.1</v>
      </c>
      <c r="AM16" s="689"/>
      <c r="AN16" s="689"/>
      <c r="AO16" s="690"/>
      <c r="AP16" s="680" t="s">
        <v>258</v>
      </c>
      <c r="AQ16" s="681"/>
      <c r="AR16" s="681"/>
      <c r="AS16" s="681"/>
      <c r="AT16" s="681"/>
      <c r="AU16" s="681"/>
      <c r="AV16" s="681"/>
      <c r="AW16" s="681"/>
      <c r="AX16" s="681"/>
      <c r="AY16" s="681"/>
      <c r="AZ16" s="681"/>
      <c r="BA16" s="681"/>
      <c r="BB16" s="681"/>
      <c r="BC16" s="681"/>
      <c r="BD16" s="681"/>
      <c r="BE16" s="681"/>
      <c r="BF16" s="682"/>
      <c r="BG16" s="683" t="s">
        <v>138</v>
      </c>
      <c r="BH16" s="684"/>
      <c r="BI16" s="684"/>
      <c r="BJ16" s="684"/>
      <c r="BK16" s="684"/>
      <c r="BL16" s="684"/>
      <c r="BM16" s="684"/>
      <c r="BN16" s="685"/>
      <c r="BO16" s="686" t="s">
        <v>138</v>
      </c>
      <c r="BP16" s="686"/>
      <c r="BQ16" s="686"/>
      <c r="BR16" s="686"/>
      <c r="BS16" s="692" t="s">
        <v>228</v>
      </c>
      <c r="BT16" s="684"/>
      <c r="BU16" s="684"/>
      <c r="BV16" s="684"/>
      <c r="BW16" s="684"/>
      <c r="BX16" s="684"/>
      <c r="BY16" s="684"/>
      <c r="BZ16" s="684"/>
      <c r="CA16" s="684"/>
      <c r="CB16" s="693"/>
      <c r="CD16" s="698" t="s">
        <v>259</v>
      </c>
      <c r="CE16" s="699"/>
      <c r="CF16" s="699"/>
      <c r="CG16" s="699"/>
      <c r="CH16" s="699"/>
      <c r="CI16" s="699"/>
      <c r="CJ16" s="699"/>
      <c r="CK16" s="699"/>
      <c r="CL16" s="699"/>
      <c r="CM16" s="699"/>
      <c r="CN16" s="699"/>
      <c r="CO16" s="699"/>
      <c r="CP16" s="699"/>
      <c r="CQ16" s="700"/>
      <c r="CR16" s="683">
        <v>51716</v>
      </c>
      <c r="CS16" s="684"/>
      <c r="CT16" s="684"/>
      <c r="CU16" s="684"/>
      <c r="CV16" s="684"/>
      <c r="CW16" s="684"/>
      <c r="CX16" s="684"/>
      <c r="CY16" s="685"/>
      <c r="CZ16" s="686">
        <v>1</v>
      </c>
      <c r="DA16" s="686"/>
      <c r="DB16" s="686"/>
      <c r="DC16" s="686"/>
      <c r="DD16" s="692" t="s">
        <v>138</v>
      </c>
      <c r="DE16" s="684"/>
      <c r="DF16" s="684"/>
      <c r="DG16" s="684"/>
      <c r="DH16" s="684"/>
      <c r="DI16" s="684"/>
      <c r="DJ16" s="684"/>
      <c r="DK16" s="684"/>
      <c r="DL16" s="684"/>
      <c r="DM16" s="684"/>
      <c r="DN16" s="684"/>
      <c r="DO16" s="684"/>
      <c r="DP16" s="685"/>
      <c r="DQ16" s="692">
        <v>12044</v>
      </c>
      <c r="DR16" s="684"/>
      <c r="DS16" s="684"/>
      <c r="DT16" s="684"/>
      <c r="DU16" s="684"/>
      <c r="DV16" s="684"/>
      <c r="DW16" s="684"/>
      <c r="DX16" s="684"/>
      <c r="DY16" s="684"/>
      <c r="DZ16" s="684"/>
      <c r="EA16" s="684"/>
      <c r="EB16" s="684"/>
      <c r="EC16" s="693"/>
    </row>
    <row r="17" spans="2:133" ht="11.25" customHeight="1" x14ac:dyDescent="0.15">
      <c r="B17" s="680" t="s">
        <v>260</v>
      </c>
      <c r="C17" s="681"/>
      <c r="D17" s="681"/>
      <c r="E17" s="681"/>
      <c r="F17" s="681"/>
      <c r="G17" s="681"/>
      <c r="H17" s="681"/>
      <c r="I17" s="681"/>
      <c r="J17" s="681"/>
      <c r="K17" s="681"/>
      <c r="L17" s="681"/>
      <c r="M17" s="681"/>
      <c r="N17" s="681"/>
      <c r="O17" s="681"/>
      <c r="P17" s="681"/>
      <c r="Q17" s="682"/>
      <c r="R17" s="683">
        <v>24230</v>
      </c>
      <c r="S17" s="684"/>
      <c r="T17" s="684"/>
      <c r="U17" s="684"/>
      <c r="V17" s="684"/>
      <c r="W17" s="684"/>
      <c r="X17" s="684"/>
      <c r="Y17" s="685"/>
      <c r="Z17" s="686">
        <v>0.5</v>
      </c>
      <c r="AA17" s="686"/>
      <c r="AB17" s="686"/>
      <c r="AC17" s="686"/>
      <c r="AD17" s="687">
        <v>24230</v>
      </c>
      <c r="AE17" s="687"/>
      <c r="AF17" s="687"/>
      <c r="AG17" s="687"/>
      <c r="AH17" s="687"/>
      <c r="AI17" s="687"/>
      <c r="AJ17" s="687"/>
      <c r="AK17" s="687"/>
      <c r="AL17" s="688">
        <v>0.8</v>
      </c>
      <c r="AM17" s="689"/>
      <c r="AN17" s="689"/>
      <c r="AO17" s="690"/>
      <c r="AP17" s="680" t="s">
        <v>261</v>
      </c>
      <c r="AQ17" s="681"/>
      <c r="AR17" s="681"/>
      <c r="AS17" s="681"/>
      <c r="AT17" s="681"/>
      <c r="AU17" s="681"/>
      <c r="AV17" s="681"/>
      <c r="AW17" s="681"/>
      <c r="AX17" s="681"/>
      <c r="AY17" s="681"/>
      <c r="AZ17" s="681"/>
      <c r="BA17" s="681"/>
      <c r="BB17" s="681"/>
      <c r="BC17" s="681"/>
      <c r="BD17" s="681"/>
      <c r="BE17" s="681"/>
      <c r="BF17" s="682"/>
      <c r="BG17" s="683" t="s">
        <v>138</v>
      </c>
      <c r="BH17" s="684"/>
      <c r="BI17" s="684"/>
      <c r="BJ17" s="684"/>
      <c r="BK17" s="684"/>
      <c r="BL17" s="684"/>
      <c r="BM17" s="684"/>
      <c r="BN17" s="685"/>
      <c r="BO17" s="686" t="s">
        <v>138</v>
      </c>
      <c r="BP17" s="686"/>
      <c r="BQ17" s="686"/>
      <c r="BR17" s="686"/>
      <c r="BS17" s="692" t="s">
        <v>228</v>
      </c>
      <c r="BT17" s="684"/>
      <c r="BU17" s="684"/>
      <c r="BV17" s="684"/>
      <c r="BW17" s="684"/>
      <c r="BX17" s="684"/>
      <c r="BY17" s="684"/>
      <c r="BZ17" s="684"/>
      <c r="CA17" s="684"/>
      <c r="CB17" s="693"/>
      <c r="CD17" s="698" t="s">
        <v>262</v>
      </c>
      <c r="CE17" s="699"/>
      <c r="CF17" s="699"/>
      <c r="CG17" s="699"/>
      <c r="CH17" s="699"/>
      <c r="CI17" s="699"/>
      <c r="CJ17" s="699"/>
      <c r="CK17" s="699"/>
      <c r="CL17" s="699"/>
      <c r="CM17" s="699"/>
      <c r="CN17" s="699"/>
      <c r="CO17" s="699"/>
      <c r="CP17" s="699"/>
      <c r="CQ17" s="700"/>
      <c r="CR17" s="683">
        <v>521817</v>
      </c>
      <c r="CS17" s="684"/>
      <c r="CT17" s="684"/>
      <c r="CU17" s="684"/>
      <c r="CV17" s="684"/>
      <c r="CW17" s="684"/>
      <c r="CX17" s="684"/>
      <c r="CY17" s="685"/>
      <c r="CZ17" s="686">
        <v>10.3</v>
      </c>
      <c r="DA17" s="686"/>
      <c r="DB17" s="686"/>
      <c r="DC17" s="686"/>
      <c r="DD17" s="692" t="s">
        <v>130</v>
      </c>
      <c r="DE17" s="684"/>
      <c r="DF17" s="684"/>
      <c r="DG17" s="684"/>
      <c r="DH17" s="684"/>
      <c r="DI17" s="684"/>
      <c r="DJ17" s="684"/>
      <c r="DK17" s="684"/>
      <c r="DL17" s="684"/>
      <c r="DM17" s="684"/>
      <c r="DN17" s="684"/>
      <c r="DO17" s="684"/>
      <c r="DP17" s="685"/>
      <c r="DQ17" s="692">
        <v>517003</v>
      </c>
      <c r="DR17" s="684"/>
      <c r="DS17" s="684"/>
      <c r="DT17" s="684"/>
      <c r="DU17" s="684"/>
      <c r="DV17" s="684"/>
      <c r="DW17" s="684"/>
      <c r="DX17" s="684"/>
      <c r="DY17" s="684"/>
      <c r="DZ17" s="684"/>
      <c r="EA17" s="684"/>
      <c r="EB17" s="684"/>
      <c r="EC17" s="693"/>
    </row>
    <row r="18" spans="2:133" ht="11.25" customHeight="1" x14ac:dyDescent="0.15">
      <c r="B18" s="680" t="s">
        <v>263</v>
      </c>
      <c r="C18" s="681"/>
      <c r="D18" s="681"/>
      <c r="E18" s="681"/>
      <c r="F18" s="681"/>
      <c r="G18" s="681"/>
      <c r="H18" s="681"/>
      <c r="I18" s="681"/>
      <c r="J18" s="681"/>
      <c r="K18" s="681"/>
      <c r="L18" s="681"/>
      <c r="M18" s="681"/>
      <c r="N18" s="681"/>
      <c r="O18" s="681"/>
      <c r="P18" s="681"/>
      <c r="Q18" s="682"/>
      <c r="R18" s="683">
        <v>4195</v>
      </c>
      <c r="S18" s="684"/>
      <c r="T18" s="684"/>
      <c r="U18" s="684"/>
      <c r="V18" s="684"/>
      <c r="W18" s="684"/>
      <c r="X18" s="684"/>
      <c r="Y18" s="685"/>
      <c r="Z18" s="686">
        <v>0.1</v>
      </c>
      <c r="AA18" s="686"/>
      <c r="AB18" s="686"/>
      <c r="AC18" s="686"/>
      <c r="AD18" s="687">
        <v>4195</v>
      </c>
      <c r="AE18" s="687"/>
      <c r="AF18" s="687"/>
      <c r="AG18" s="687"/>
      <c r="AH18" s="687"/>
      <c r="AI18" s="687"/>
      <c r="AJ18" s="687"/>
      <c r="AK18" s="687"/>
      <c r="AL18" s="688">
        <v>0.1</v>
      </c>
      <c r="AM18" s="689"/>
      <c r="AN18" s="689"/>
      <c r="AO18" s="690"/>
      <c r="AP18" s="680" t="s">
        <v>264</v>
      </c>
      <c r="AQ18" s="681"/>
      <c r="AR18" s="681"/>
      <c r="AS18" s="681"/>
      <c r="AT18" s="681"/>
      <c r="AU18" s="681"/>
      <c r="AV18" s="681"/>
      <c r="AW18" s="681"/>
      <c r="AX18" s="681"/>
      <c r="AY18" s="681"/>
      <c r="AZ18" s="681"/>
      <c r="BA18" s="681"/>
      <c r="BB18" s="681"/>
      <c r="BC18" s="681"/>
      <c r="BD18" s="681"/>
      <c r="BE18" s="681"/>
      <c r="BF18" s="682"/>
      <c r="BG18" s="683" t="s">
        <v>228</v>
      </c>
      <c r="BH18" s="684"/>
      <c r="BI18" s="684"/>
      <c r="BJ18" s="684"/>
      <c r="BK18" s="684"/>
      <c r="BL18" s="684"/>
      <c r="BM18" s="684"/>
      <c r="BN18" s="685"/>
      <c r="BO18" s="686" t="s">
        <v>228</v>
      </c>
      <c r="BP18" s="686"/>
      <c r="BQ18" s="686"/>
      <c r="BR18" s="686"/>
      <c r="BS18" s="692" t="s">
        <v>138</v>
      </c>
      <c r="BT18" s="684"/>
      <c r="BU18" s="684"/>
      <c r="BV18" s="684"/>
      <c r="BW18" s="684"/>
      <c r="BX18" s="684"/>
      <c r="BY18" s="684"/>
      <c r="BZ18" s="684"/>
      <c r="CA18" s="684"/>
      <c r="CB18" s="693"/>
      <c r="CD18" s="698" t="s">
        <v>265</v>
      </c>
      <c r="CE18" s="699"/>
      <c r="CF18" s="699"/>
      <c r="CG18" s="699"/>
      <c r="CH18" s="699"/>
      <c r="CI18" s="699"/>
      <c r="CJ18" s="699"/>
      <c r="CK18" s="699"/>
      <c r="CL18" s="699"/>
      <c r="CM18" s="699"/>
      <c r="CN18" s="699"/>
      <c r="CO18" s="699"/>
      <c r="CP18" s="699"/>
      <c r="CQ18" s="700"/>
      <c r="CR18" s="683" t="s">
        <v>130</v>
      </c>
      <c r="CS18" s="684"/>
      <c r="CT18" s="684"/>
      <c r="CU18" s="684"/>
      <c r="CV18" s="684"/>
      <c r="CW18" s="684"/>
      <c r="CX18" s="684"/>
      <c r="CY18" s="685"/>
      <c r="CZ18" s="686" t="s">
        <v>228</v>
      </c>
      <c r="DA18" s="686"/>
      <c r="DB18" s="686"/>
      <c r="DC18" s="686"/>
      <c r="DD18" s="692" t="s">
        <v>138</v>
      </c>
      <c r="DE18" s="684"/>
      <c r="DF18" s="684"/>
      <c r="DG18" s="684"/>
      <c r="DH18" s="684"/>
      <c r="DI18" s="684"/>
      <c r="DJ18" s="684"/>
      <c r="DK18" s="684"/>
      <c r="DL18" s="684"/>
      <c r="DM18" s="684"/>
      <c r="DN18" s="684"/>
      <c r="DO18" s="684"/>
      <c r="DP18" s="685"/>
      <c r="DQ18" s="692" t="s">
        <v>130</v>
      </c>
      <c r="DR18" s="684"/>
      <c r="DS18" s="684"/>
      <c r="DT18" s="684"/>
      <c r="DU18" s="684"/>
      <c r="DV18" s="684"/>
      <c r="DW18" s="684"/>
      <c r="DX18" s="684"/>
      <c r="DY18" s="684"/>
      <c r="DZ18" s="684"/>
      <c r="EA18" s="684"/>
      <c r="EB18" s="684"/>
      <c r="EC18" s="693"/>
    </row>
    <row r="19" spans="2:133" ht="11.25" customHeight="1" x14ac:dyDescent="0.15">
      <c r="B19" s="680" t="s">
        <v>266</v>
      </c>
      <c r="C19" s="681"/>
      <c r="D19" s="681"/>
      <c r="E19" s="681"/>
      <c r="F19" s="681"/>
      <c r="G19" s="681"/>
      <c r="H19" s="681"/>
      <c r="I19" s="681"/>
      <c r="J19" s="681"/>
      <c r="K19" s="681"/>
      <c r="L19" s="681"/>
      <c r="M19" s="681"/>
      <c r="N19" s="681"/>
      <c r="O19" s="681"/>
      <c r="P19" s="681"/>
      <c r="Q19" s="682"/>
      <c r="R19" s="683">
        <v>1372</v>
      </c>
      <c r="S19" s="684"/>
      <c r="T19" s="684"/>
      <c r="U19" s="684"/>
      <c r="V19" s="684"/>
      <c r="W19" s="684"/>
      <c r="X19" s="684"/>
      <c r="Y19" s="685"/>
      <c r="Z19" s="686">
        <v>0</v>
      </c>
      <c r="AA19" s="686"/>
      <c r="AB19" s="686"/>
      <c r="AC19" s="686"/>
      <c r="AD19" s="687">
        <v>1372</v>
      </c>
      <c r="AE19" s="687"/>
      <c r="AF19" s="687"/>
      <c r="AG19" s="687"/>
      <c r="AH19" s="687"/>
      <c r="AI19" s="687"/>
      <c r="AJ19" s="687"/>
      <c r="AK19" s="687"/>
      <c r="AL19" s="688">
        <v>0</v>
      </c>
      <c r="AM19" s="689"/>
      <c r="AN19" s="689"/>
      <c r="AO19" s="690"/>
      <c r="AP19" s="680" t="s">
        <v>267</v>
      </c>
      <c r="AQ19" s="681"/>
      <c r="AR19" s="681"/>
      <c r="AS19" s="681"/>
      <c r="AT19" s="681"/>
      <c r="AU19" s="681"/>
      <c r="AV19" s="681"/>
      <c r="AW19" s="681"/>
      <c r="AX19" s="681"/>
      <c r="AY19" s="681"/>
      <c r="AZ19" s="681"/>
      <c r="BA19" s="681"/>
      <c r="BB19" s="681"/>
      <c r="BC19" s="681"/>
      <c r="BD19" s="681"/>
      <c r="BE19" s="681"/>
      <c r="BF19" s="682"/>
      <c r="BG19" s="683" t="s">
        <v>228</v>
      </c>
      <c r="BH19" s="684"/>
      <c r="BI19" s="684"/>
      <c r="BJ19" s="684"/>
      <c r="BK19" s="684"/>
      <c r="BL19" s="684"/>
      <c r="BM19" s="684"/>
      <c r="BN19" s="685"/>
      <c r="BO19" s="686" t="s">
        <v>138</v>
      </c>
      <c r="BP19" s="686"/>
      <c r="BQ19" s="686"/>
      <c r="BR19" s="686"/>
      <c r="BS19" s="692" t="s">
        <v>138</v>
      </c>
      <c r="BT19" s="684"/>
      <c r="BU19" s="684"/>
      <c r="BV19" s="684"/>
      <c r="BW19" s="684"/>
      <c r="BX19" s="684"/>
      <c r="BY19" s="684"/>
      <c r="BZ19" s="684"/>
      <c r="CA19" s="684"/>
      <c r="CB19" s="693"/>
      <c r="CD19" s="698" t="s">
        <v>268</v>
      </c>
      <c r="CE19" s="699"/>
      <c r="CF19" s="699"/>
      <c r="CG19" s="699"/>
      <c r="CH19" s="699"/>
      <c r="CI19" s="699"/>
      <c r="CJ19" s="699"/>
      <c r="CK19" s="699"/>
      <c r="CL19" s="699"/>
      <c r="CM19" s="699"/>
      <c r="CN19" s="699"/>
      <c r="CO19" s="699"/>
      <c r="CP19" s="699"/>
      <c r="CQ19" s="700"/>
      <c r="CR19" s="683" t="s">
        <v>130</v>
      </c>
      <c r="CS19" s="684"/>
      <c r="CT19" s="684"/>
      <c r="CU19" s="684"/>
      <c r="CV19" s="684"/>
      <c r="CW19" s="684"/>
      <c r="CX19" s="684"/>
      <c r="CY19" s="685"/>
      <c r="CZ19" s="686" t="s">
        <v>138</v>
      </c>
      <c r="DA19" s="686"/>
      <c r="DB19" s="686"/>
      <c r="DC19" s="686"/>
      <c r="DD19" s="692" t="s">
        <v>130</v>
      </c>
      <c r="DE19" s="684"/>
      <c r="DF19" s="684"/>
      <c r="DG19" s="684"/>
      <c r="DH19" s="684"/>
      <c r="DI19" s="684"/>
      <c r="DJ19" s="684"/>
      <c r="DK19" s="684"/>
      <c r="DL19" s="684"/>
      <c r="DM19" s="684"/>
      <c r="DN19" s="684"/>
      <c r="DO19" s="684"/>
      <c r="DP19" s="685"/>
      <c r="DQ19" s="692" t="s">
        <v>130</v>
      </c>
      <c r="DR19" s="684"/>
      <c r="DS19" s="684"/>
      <c r="DT19" s="684"/>
      <c r="DU19" s="684"/>
      <c r="DV19" s="684"/>
      <c r="DW19" s="684"/>
      <c r="DX19" s="684"/>
      <c r="DY19" s="684"/>
      <c r="DZ19" s="684"/>
      <c r="EA19" s="684"/>
      <c r="EB19" s="684"/>
      <c r="EC19" s="693"/>
    </row>
    <row r="20" spans="2:133" ht="11.25" customHeight="1" x14ac:dyDescent="0.15">
      <c r="B20" s="680" t="s">
        <v>269</v>
      </c>
      <c r="C20" s="681"/>
      <c r="D20" s="681"/>
      <c r="E20" s="681"/>
      <c r="F20" s="681"/>
      <c r="G20" s="681"/>
      <c r="H20" s="681"/>
      <c r="I20" s="681"/>
      <c r="J20" s="681"/>
      <c r="K20" s="681"/>
      <c r="L20" s="681"/>
      <c r="M20" s="681"/>
      <c r="N20" s="681"/>
      <c r="O20" s="681"/>
      <c r="P20" s="681"/>
      <c r="Q20" s="682"/>
      <c r="R20" s="683">
        <v>240</v>
      </c>
      <c r="S20" s="684"/>
      <c r="T20" s="684"/>
      <c r="U20" s="684"/>
      <c r="V20" s="684"/>
      <c r="W20" s="684"/>
      <c r="X20" s="684"/>
      <c r="Y20" s="685"/>
      <c r="Z20" s="686">
        <v>0</v>
      </c>
      <c r="AA20" s="686"/>
      <c r="AB20" s="686"/>
      <c r="AC20" s="686"/>
      <c r="AD20" s="687">
        <v>240</v>
      </c>
      <c r="AE20" s="687"/>
      <c r="AF20" s="687"/>
      <c r="AG20" s="687"/>
      <c r="AH20" s="687"/>
      <c r="AI20" s="687"/>
      <c r="AJ20" s="687"/>
      <c r="AK20" s="687"/>
      <c r="AL20" s="688">
        <v>0</v>
      </c>
      <c r="AM20" s="689"/>
      <c r="AN20" s="689"/>
      <c r="AO20" s="690"/>
      <c r="AP20" s="680" t="s">
        <v>270</v>
      </c>
      <c r="AQ20" s="681"/>
      <c r="AR20" s="681"/>
      <c r="AS20" s="681"/>
      <c r="AT20" s="681"/>
      <c r="AU20" s="681"/>
      <c r="AV20" s="681"/>
      <c r="AW20" s="681"/>
      <c r="AX20" s="681"/>
      <c r="AY20" s="681"/>
      <c r="AZ20" s="681"/>
      <c r="BA20" s="681"/>
      <c r="BB20" s="681"/>
      <c r="BC20" s="681"/>
      <c r="BD20" s="681"/>
      <c r="BE20" s="681"/>
      <c r="BF20" s="682"/>
      <c r="BG20" s="683" t="s">
        <v>228</v>
      </c>
      <c r="BH20" s="684"/>
      <c r="BI20" s="684"/>
      <c r="BJ20" s="684"/>
      <c r="BK20" s="684"/>
      <c r="BL20" s="684"/>
      <c r="BM20" s="684"/>
      <c r="BN20" s="685"/>
      <c r="BO20" s="686" t="s">
        <v>228</v>
      </c>
      <c r="BP20" s="686"/>
      <c r="BQ20" s="686"/>
      <c r="BR20" s="686"/>
      <c r="BS20" s="692" t="s">
        <v>138</v>
      </c>
      <c r="BT20" s="684"/>
      <c r="BU20" s="684"/>
      <c r="BV20" s="684"/>
      <c r="BW20" s="684"/>
      <c r="BX20" s="684"/>
      <c r="BY20" s="684"/>
      <c r="BZ20" s="684"/>
      <c r="CA20" s="684"/>
      <c r="CB20" s="693"/>
      <c r="CD20" s="698" t="s">
        <v>271</v>
      </c>
      <c r="CE20" s="699"/>
      <c r="CF20" s="699"/>
      <c r="CG20" s="699"/>
      <c r="CH20" s="699"/>
      <c r="CI20" s="699"/>
      <c r="CJ20" s="699"/>
      <c r="CK20" s="699"/>
      <c r="CL20" s="699"/>
      <c r="CM20" s="699"/>
      <c r="CN20" s="699"/>
      <c r="CO20" s="699"/>
      <c r="CP20" s="699"/>
      <c r="CQ20" s="700"/>
      <c r="CR20" s="683">
        <v>5081585</v>
      </c>
      <c r="CS20" s="684"/>
      <c r="CT20" s="684"/>
      <c r="CU20" s="684"/>
      <c r="CV20" s="684"/>
      <c r="CW20" s="684"/>
      <c r="CX20" s="684"/>
      <c r="CY20" s="685"/>
      <c r="CZ20" s="686">
        <v>100</v>
      </c>
      <c r="DA20" s="686"/>
      <c r="DB20" s="686"/>
      <c r="DC20" s="686"/>
      <c r="DD20" s="692">
        <v>859934</v>
      </c>
      <c r="DE20" s="684"/>
      <c r="DF20" s="684"/>
      <c r="DG20" s="684"/>
      <c r="DH20" s="684"/>
      <c r="DI20" s="684"/>
      <c r="DJ20" s="684"/>
      <c r="DK20" s="684"/>
      <c r="DL20" s="684"/>
      <c r="DM20" s="684"/>
      <c r="DN20" s="684"/>
      <c r="DO20" s="684"/>
      <c r="DP20" s="685"/>
      <c r="DQ20" s="692">
        <v>3730299</v>
      </c>
      <c r="DR20" s="684"/>
      <c r="DS20" s="684"/>
      <c r="DT20" s="684"/>
      <c r="DU20" s="684"/>
      <c r="DV20" s="684"/>
      <c r="DW20" s="684"/>
      <c r="DX20" s="684"/>
      <c r="DY20" s="684"/>
      <c r="DZ20" s="684"/>
      <c r="EA20" s="684"/>
      <c r="EB20" s="684"/>
      <c r="EC20" s="693"/>
    </row>
    <row r="21" spans="2:133" ht="11.25" customHeight="1" x14ac:dyDescent="0.15">
      <c r="B21" s="680" t="s">
        <v>272</v>
      </c>
      <c r="C21" s="681"/>
      <c r="D21" s="681"/>
      <c r="E21" s="681"/>
      <c r="F21" s="681"/>
      <c r="G21" s="681"/>
      <c r="H21" s="681"/>
      <c r="I21" s="681"/>
      <c r="J21" s="681"/>
      <c r="K21" s="681"/>
      <c r="L21" s="681"/>
      <c r="M21" s="681"/>
      <c r="N21" s="681"/>
      <c r="O21" s="681"/>
      <c r="P21" s="681"/>
      <c r="Q21" s="682"/>
      <c r="R21" s="683">
        <v>18423</v>
      </c>
      <c r="S21" s="684"/>
      <c r="T21" s="684"/>
      <c r="U21" s="684"/>
      <c r="V21" s="684"/>
      <c r="W21" s="684"/>
      <c r="X21" s="684"/>
      <c r="Y21" s="685"/>
      <c r="Z21" s="686">
        <v>0.3</v>
      </c>
      <c r="AA21" s="686"/>
      <c r="AB21" s="686"/>
      <c r="AC21" s="686"/>
      <c r="AD21" s="687">
        <v>18423</v>
      </c>
      <c r="AE21" s="687"/>
      <c r="AF21" s="687"/>
      <c r="AG21" s="687"/>
      <c r="AH21" s="687"/>
      <c r="AI21" s="687"/>
      <c r="AJ21" s="687"/>
      <c r="AK21" s="687"/>
      <c r="AL21" s="688">
        <v>0.6</v>
      </c>
      <c r="AM21" s="689"/>
      <c r="AN21" s="689"/>
      <c r="AO21" s="690"/>
      <c r="AP21" s="702" t="s">
        <v>273</v>
      </c>
      <c r="AQ21" s="703"/>
      <c r="AR21" s="703"/>
      <c r="AS21" s="703"/>
      <c r="AT21" s="703"/>
      <c r="AU21" s="703"/>
      <c r="AV21" s="703"/>
      <c r="AW21" s="703"/>
      <c r="AX21" s="703"/>
      <c r="AY21" s="703"/>
      <c r="AZ21" s="703"/>
      <c r="BA21" s="703"/>
      <c r="BB21" s="703"/>
      <c r="BC21" s="703"/>
      <c r="BD21" s="703"/>
      <c r="BE21" s="703"/>
      <c r="BF21" s="704"/>
      <c r="BG21" s="683" t="s">
        <v>130</v>
      </c>
      <c r="BH21" s="684"/>
      <c r="BI21" s="684"/>
      <c r="BJ21" s="684"/>
      <c r="BK21" s="684"/>
      <c r="BL21" s="684"/>
      <c r="BM21" s="684"/>
      <c r="BN21" s="685"/>
      <c r="BO21" s="686" t="s">
        <v>228</v>
      </c>
      <c r="BP21" s="686"/>
      <c r="BQ21" s="686"/>
      <c r="BR21" s="686"/>
      <c r="BS21" s="692" t="s">
        <v>228</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15">
      <c r="B22" s="680" t="s">
        <v>274</v>
      </c>
      <c r="C22" s="681"/>
      <c r="D22" s="681"/>
      <c r="E22" s="681"/>
      <c r="F22" s="681"/>
      <c r="G22" s="681"/>
      <c r="H22" s="681"/>
      <c r="I22" s="681"/>
      <c r="J22" s="681"/>
      <c r="K22" s="681"/>
      <c r="L22" s="681"/>
      <c r="M22" s="681"/>
      <c r="N22" s="681"/>
      <c r="O22" s="681"/>
      <c r="P22" s="681"/>
      <c r="Q22" s="682"/>
      <c r="R22" s="683">
        <v>2206109</v>
      </c>
      <c r="S22" s="684"/>
      <c r="T22" s="684"/>
      <c r="U22" s="684"/>
      <c r="V22" s="684"/>
      <c r="W22" s="684"/>
      <c r="X22" s="684"/>
      <c r="Y22" s="685"/>
      <c r="Z22" s="686">
        <v>41.2</v>
      </c>
      <c r="AA22" s="686"/>
      <c r="AB22" s="686"/>
      <c r="AC22" s="686"/>
      <c r="AD22" s="687">
        <v>2016557</v>
      </c>
      <c r="AE22" s="687"/>
      <c r="AF22" s="687"/>
      <c r="AG22" s="687"/>
      <c r="AH22" s="687"/>
      <c r="AI22" s="687"/>
      <c r="AJ22" s="687"/>
      <c r="AK22" s="687"/>
      <c r="AL22" s="688">
        <v>65.599999999999994</v>
      </c>
      <c r="AM22" s="689"/>
      <c r="AN22" s="689"/>
      <c r="AO22" s="690"/>
      <c r="AP22" s="702" t="s">
        <v>275</v>
      </c>
      <c r="AQ22" s="703"/>
      <c r="AR22" s="703"/>
      <c r="AS22" s="703"/>
      <c r="AT22" s="703"/>
      <c r="AU22" s="703"/>
      <c r="AV22" s="703"/>
      <c r="AW22" s="703"/>
      <c r="AX22" s="703"/>
      <c r="AY22" s="703"/>
      <c r="AZ22" s="703"/>
      <c r="BA22" s="703"/>
      <c r="BB22" s="703"/>
      <c r="BC22" s="703"/>
      <c r="BD22" s="703"/>
      <c r="BE22" s="703"/>
      <c r="BF22" s="704"/>
      <c r="BG22" s="683" t="s">
        <v>138</v>
      </c>
      <c r="BH22" s="684"/>
      <c r="BI22" s="684"/>
      <c r="BJ22" s="684"/>
      <c r="BK22" s="684"/>
      <c r="BL22" s="684"/>
      <c r="BM22" s="684"/>
      <c r="BN22" s="685"/>
      <c r="BO22" s="686" t="s">
        <v>228</v>
      </c>
      <c r="BP22" s="686"/>
      <c r="BQ22" s="686"/>
      <c r="BR22" s="686"/>
      <c r="BS22" s="692" t="s">
        <v>138</v>
      </c>
      <c r="BT22" s="684"/>
      <c r="BU22" s="684"/>
      <c r="BV22" s="684"/>
      <c r="BW22" s="684"/>
      <c r="BX22" s="684"/>
      <c r="BY22" s="684"/>
      <c r="BZ22" s="684"/>
      <c r="CA22" s="684"/>
      <c r="CB22" s="693"/>
      <c r="CD22" s="665" t="s">
        <v>276</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277</v>
      </c>
      <c r="C23" s="681"/>
      <c r="D23" s="681"/>
      <c r="E23" s="681"/>
      <c r="F23" s="681"/>
      <c r="G23" s="681"/>
      <c r="H23" s="681"/>
      <c r="I23" s="681"/>
      <c r="J23" s="681"/>
      <c r="K23" s="681"/>
      <c r="L23" s="681"/>
      <c r="M23" s="681"/>
      <c r="N23" s="681"/>
      <c r="O23" s="681"/>
      <c r="P23" s="681"/>
      <c r="Q23" s="682"/>
      <c r="R23" s="683">
        <v>2016557</v>
      </c>
      <c r="S23" s="684"/>
      <c r="T23" s="684"/>
      <c r="U23" s="684"/>
      <c r="V23" s="684"/>
      <c r="W23" s="684"/>
      <c r="X23" s="684"/>
      <c r="Y23" s="685"/>
      <c r="Z23" s="686">
        <v>37.700000000000003</v>
      </c>
      <c r="AA23" s="686"/>
      <c r="AB23" s="686"/>
      <c r="AC23" s="686"/>
      <c r="AD23" s="687">
        <v>2016557</v>
      </c>
      <c r="AE23" s="687"/>
      <c r="AF23" s="687"/>
      <c r="AG23" s="687"/>
      <c r="AH23" s="687"/>
      <c r="AI23" s="687"/>
      <c r="AJ23" s="687"/>
      <c r="AK23" s="687"/>
      <c r="AL23" s="688">
        <v>65.599999999999994</v>
      </c>
      <c r="AM23" s="689"/>
      <c r="AN23" s="689"/>
      <c r="AO23" s="690"/>
      <c r="AP23" s="702" t="s">
        <v>278</v>
      </c>
      <c r="AQ23" s="703"/>
      <c r="AR23" s="703"/>
      <c r="AS23" s="703"/>
      <c r="AT23" s="703"/>
      <c r="AU23" s="703"/>
      <c r="AV23" s="703"/>
      <c r="AW23" s="703"/>
      <c r="AX23" s="703"/>
      <c r="AY23" s="703"/>
      <c r="AZ23" s="703"/>
      <c r="BA23" s="703"/>
      <c r="BB23" s="703"/>
      <c r="BC23" s="703"/>
      <c r="BD23" s="703"/>
      <c r="BE23" s="703"/>
      <c r="BF23" s="704"/>
      <c r="BG23" s="683" t="s">
        <v>130</v>
      </c>
      <c r="BH23" s="684"/>
      <c r="BI23" s="684"/>
      <c r="BJ23" s="684"/>
      <c r="BK23" s="684"/>
      <c r="BL23" s="684"/>
      <c r="BM23" s="684"/>
      <c r="BN23" s="685"/>
      <c r="BO23" s="686" t="s">
        <v>228</v>
      </c>
      <c r="BP23" s="686"/>
      <c r="BQ23" s="686"/>
      <c r="BR23" s="686"/>
      <c r="BS23" s="692" t="s">
        <v>228</v>
      </c>
      <c r="BT23" s="684"/>
      <c r="BU23" s="684"/>
      <c r="BV23" s="684"/>
      <c r="BW23" s="684"/>
      <c r="BX23" s="684"/>
      <c r="BY23" s="684"/>
      <c r="BZ23" s="684"/>
      <c r="CA23" s="684"/>
      <c r="CB23" s="693"/>
      <c r="CD23" s="665" t="s">
        <v>217</v>
      </c>
      <c r="CE23" s="666"/>
      <c r="CF23" s="666"/>
      <c r="CG23" s="666"/>
      <c r="CH23" s="666"/>
      <c r="CI23" s="666"/>
      <c r="CJ23" s="666"/>
      <c r="CK23" s="666"/>
      <c r="CL23" s="666"/>
      <c r="CM23" s="666"/>
      <c r="CN23" s="666"/>
      <c r="CO23" s="666"/>
      <c r="CP23" s="666"/>
      <c r="CQ23" s="667"/>
      <c r="CR23" s="665" t="s">
        <v>279</v>
      </c>
      <c r="CS23" s="666"/>
      <c r="CT23" s="666"/>
      <c r="CU23" s="666"/>
      <c r="CV23" s="666"/>
      <c r="CW23" s="666"/>
      <c r="CX23" s="666"/>
      <c r="CY23" s="667"/>
      <c r="CZ23" s="665" t="s">
        <v>280</v>
      </c>
      <c r="DA23" s="666"/>
      <c r="DB23" s="666"/>
      <c r="DC23" s="667"/>
      <c r="DD23" s="665" t="s">
        <v>281</v>
      </c>
      <c r="DE23" s="666"/>
      <c r="DF23" s="666"/>
      <c r="DG23" s="666"/>
      <c r="DH23" s="666"/>
      <c r="DI23" s="666"/>
      <c r="DJ23" s="666"/>
      <c r="DK23" s="667"/>
      <c r="DL23" s="714" t="s">
        <v>282</v>
      </c>
      <c r="DM23" s="715"/>
      <c r="DN23" s="715"/>
      <c r="DO23" s="715"/>
      <c r="DP23" s="715"/>
      <c r="DQ23" s="715"/>
      <c r="DR23" s="715"/>
      <c r="DS23" s="715"/>
      <c r="DT23" s="715"/>
      <c r="DU23" s="715"/>
      <c r="DV23" s="716"/>
      <c r="DW23" s="665" t="s">
        <v>283</v>
      </c>
      <c r="DX23" s="666"/>
      <c r="DY23" s="666"/>
      <c r="DZ23" s="666"/>
      <c r="EA23" s="666"/>
      <c r="EB23" s="666"/>
      <c r="EC23" s="667"/>
    </row>
    <row r="24" spans="2:133" ht="11.25" customHeight="1" x14ac:dyDescent="0.15">
      <c r="B24" s="680" t="s">
        <v>284</v>
      </c>
      <c r="C24" s="681"/>
      <c r="D24" s="681"/>
      <c r="E24" s="681"/>
      <c r="F24" s="681"/>
      <c r="G24" s="681"/>
      <c r="H24" s="681"/>
      <c r="I24" s="681"/>
      <c r="J24" s="681"/>
      <c r="K24" s="681"/>
      <c r="L24" s="681"/>
      <c r="M24" s="681"/>
      <c r="N24" s="681"/>
      <c r="O24" s="681"/>
      <c r="P24" s="681"/>
      <c r="Q24" s="682"/>
      <c r="R24" s="683">
        <v>189552</v>
      </c>
      <c r="S24" s="684"/>
      <c r="T24" s="684"/>
      <c r="U24" s="684"/>
      <c r="V24" s="684"/>
      <c r="W24" s="684"/>
      <c r="X24" s="684"/>
      <c r="Y24" s="685"/>
      <c r="Z24" s="686">
        <v>3.5</v>
      </c>
      <c r="AA24" s="686"/>
      <c r="AB24" s="686"/>
      <c r="AC24" s="686"/>
      <c r="AD24" s="687" t="s">
        <v>138</v>
      </c>
      <c r="AE24" s="687"/>
      <c r="AF24" s="687"/>
      <c r="AG24" s="687"/>
      <c r="AH24" s="687"/>
      <c r="AI24" s="687"/>
      <c r="AJ24" s="687"/>
      <c r="AK24" s="687"/>
      <c r="AL24" s="688" t="s">
        <v>130</v>
      </c>
      <c r="AM24" s="689"/>
      <c r="AN24" s="689"/>
      <c r="AO24" s="690"/>
      <c r="AP24" s="702" t="s">
        <v>285</v>
      </c>
      <c r="AQ24" s="703"/>
      <c r="AR24" s="703"/>
      <c r="AS24" s="703"/>
      <c r="AT24" s="703"/>
      <c r="AU24" s="703"/>
      <c r="AV24" s="703"/>
      <c r="AW24" s="703"/>
      <c r="AX24" s="703"/>
      <c r="AY24" s="703"/>
      <c r="AZ24" s="703"/>
      <c r="BA24" s="703"/>
      <c r="BB24" s="703"/>
      <c r="BC24" s="703"/>
      <c r="BD24" s="703"/>
      <c r="BE24" s="703"/>
      <c r="BF24" s="704"/>
      <c r="BG24" s="683" t="s">
        <v>138</v>
      </c>
      <c r="BH24" s="684"/>
      <c r="BI24" s="684"/>
      <c r="BJ24" s="684"/>
      <c r="BK24" s="684"/>
      <c r="BL24" s="684"/>
      <c r="BM24" s="684"/>
      <c r="BN24" s="685"/>
      <c r="BO24" s="686" t="s">
        <v>138</v>
      </c>
      <c r="BP24" s="686"/>
      <c r="BQ24" s="686"/>
      <c r="BR24" s="686"/>
      <c r="BS24" s="692" t="s">
        <v>138</v>
      </c>
      <c r="BT24" s="684"/>
      <c r="BU24" s="684"/>
      <c r="BV24" s="684"/>
      <c r="BW24" s="684"/>
      <c r="BX24" s="684"/>
      <c r="BY24" s="684"/>
      <c r="BZ24" s="684"/>
      <c r="CA24" s="684"/>
      <c r="CB24" s="693"/>
      <c r="CD24" s="694" t="s">
        <v>286</v>
      </c>
      <c r="CE24" s="695"/>
      <c r="CF24" s="695"/>
      <c r="CG24" s="695"/>
      <c r="CH24" s="695"/>
      <c r="CI24" s="695"/>
      <c r="CJ24" s="695"/>
      <c r="CK24" s="695"/>
      <c r="CL24" s="695"/>
      <c r="CM24" s="695"/>
      <c r="CN24" s="695"/>
      <c r="CO24" s="695"/>
      <c r="CP24" s="695"/>
      <c r="CQ24" s="696"/>
      <c r="CR24" s="672">
        <v>1951416</v>
      </c>
      <c r="CS24" s="673"/>
      <c r="CT24" s="673"/>
      <c r="CU24" s="673"/>
      <c r="CV24" s="673"/>
      <c r="CW24" s="673"/>
      <c r="CX24" s="673"/>
      <c r="CY24" s="674"/>
      <c r="CZ24" s="677">
        <v>38.4</v>
      </c>
      <c r="DA24" s="678"/>
      <c r="DB24" s="678"/>
      <c r="DC24" s="697"/>
      <c r="DD24" s="722">
        <v>1600991</v>
      </c>
      <c r="DE24" s="673"/>
      <c r="DF24" s="673"/>
      <c r="DG24" s="673"/>
      <c r="DH24" s="673"/>
      <c r="DI24" s="673"/>
      <c r="DJ24" s="673"/>
      <c r="DK24" s="674"/>
      <c r="DL24" s="722">
        <v>1520719</v>
      </c>
      <c r="DM24" s="673"/>
      <c r="DN24" s="673"/>
      <c r="DO24" s="673"/>
      <c r="DP24" s="673"/>
      <c r="DQ24" s="673"/>
      <c r="DR24" s="673"/>
      <c r="DS24" s="673"/>
      <c r="DT24" s="673"/>
      <c r="DU24" s="673"/>
      <c r="DV24" s="674"/>
      <c r="DW24" s="677">
        <v>47.9</v>
      </c>
      <c r="DX24" s="678"/>
      <c r="DY24" s="678"/>
      <c r="DZ24" s="678"/>
      <c r="EA24" s="678"/>
      <c r="EB24" s="678"/>
      <c r="EC24" s="679"/>
    </row>
    <row r="25" spans="2:133" ht="11.25" customHeight="1" x14ac:dyDescent="0.15">
      <c r="B25" s="680" t="s">
        <v>287</v>
      </c>
      <c r="C25" s="681"/>
      <c r="D25" s="681"/>
      <c r="E25" s="681"/>
      <c r="F25" s="681"/>
      <c r="G25" s="681"/>
      <c r="H25" s="681"/>
      <c r="I25" s="681"/>
      <c r="J25" s="681"/>
      <c r="K25" s="681"/>
      <c r="L25" s="681"/>
      <c r="M25" s="681"/>
      <c r="N25" s="681"/>
      <c r="O25" s="681"/>
      <c r="P25" s="681"/>
      <c r="Q25" s="682"/>
      <c r="R25" s="683" t="s">
        <v>138</v>
      </c>
      <c r="S25" s="684"/>
      <c r="T25" s="684"/>
      <c r="U25" s="684"/>
      <c r="V25" s="684"/>
      <c r="W25" s="684"/>
      <c r="X25" s="684"/>
      <c r="Y25" s="685"/>
      <c r="Z25" s="686" t="s">
        <v>228</v>
      </c>
      <c r="AA25" s="686"/>
      <c r="AB25" s="686"/>
      <c r="AC25" s="686"/>
      <c r="AD25" s="687" t="s">
        <v>228</v>
      </c>
      <c r="AE25" s="687"/>
      <c r="AF25" s="687"/>
      <c r="AG25" s="687"/>
      <c r="AH25" s="687"/>
      <c r="AI25" s="687"/>
      <c r="AJ25" s="687"/>
      <c r="AK25" s="687"/>
      <c r="AL25" s="688" t="s">
        <v>228</v>
      </c>
      <c r="AM25" s="689"/>
      <c r="AN25" s="689"/>
      <c r="AO25" s="690"/>
      <c r="AP25" s="702" t="s">
        <v>288</v>
      </c>
      <c r="AQ25" s="703"/>
      <c r="AR25" s="703"/>
      <c r="AS25" s="703"/>
      <c r="AT25" s="703"/>
      <c r="AU25" s="703"/>
      <c r="AV25" s="703"/>
      <c r="AW25" s="703"/>
      <c r="AX25" s="703"/>
      <c r="AY25" s="703"/>
      <c r="AZ25" s="703"/>
      <c r="BA25" s="703"/>
      <c r="BB25" s="703"/>
      <c r="BC25" s="703"/>
      <c r="BD25" s="703"/>
      <c r="BE25" s="703"/>
      <c r="BF25" s="704"/>
      <c r="BG25" s="683" t="s">
        <v>138</v>
      </c>
      <c r="BH25" s="684"/>
      <c r="BI25" s="684"/>
      <c r="BJ25" s="684"/>
      <c r="BK25" s="684"/>
      <c r="BL25" s="684"/>
      <c r="BM25" s="684"/>
      <c r="BN25" s="685"/>
      <c r="BO25" s="686" t="s">
        <v>138</v>
      </c>
      <c r="BP25" s="686"/>
      <c r="BQ25" s="686"/>
      <c r="BR25" s="686"/>
      <c r="BS25" s="692" t="s">
        <v>138</v>
      </c>
      <c r="BT25" s="684"/>
      <c r="BU25" s="684"/>
      <c r="BV25" s="684"/>
      <c r="BW25" s="684"/>
      <c r="BX25" s="684"/>
      <c r="BY25" s="684"/>
      <c r="BZ25" s="684"/>
      <c r="CA25" s="684"/>
      <c r="CB25" s="693"/>
      <c r="CD25" s="698" t="s">
        <v>289</v>
      </c>
      <c r="CE25" s="699"/>
      <c r="CF25" s="699"/>
      <c r="CG25" s="699"/>
      <c r="CH25" s="699"/>
      <c r="CI25" s="699"/>
      <c r="CJ25" s="699"/>
      <c r="CK25" s="699"/>
      <c r="CL25" s="699"/>
      <c r="CM25" s="699"/>
      <c r="CN25" s="699"/>
      <c r="CO25" s="699"/>
      <c r="CP25" s="699"/>
      <c r="CQ25" s="700"/>
      <c r="CR25" s="683">
        <v>911174</v>
      </c>
      <c r="CS25" s="719"/>
      <c r="CT25" s="719"/>
      <c r="CU25" s="719"/>
      <c r="CV25" s="719"/>
      <c r="CW25" s="719"/>
      <c r="CX25" s="719"/>
      <c r="CY25" s="720"/>
      <c r="CZ25" s="688">
        <v>17.899999999999999</v>
      </c>
      <c r="DA25" s="717"/>
      <c r="DB25" s="717"/>
      <c r="DC25" s="721"/>
      <c r="DD25" s="692">
        <v>856128</v>
      </c>
      <c r="DE25" s="719"/>
      <c r="DF25" s="719"/>
      <c r="DG25" s="719"/>
      <c r="DH25" s="719"/>
      <c r="DI25" s="719"/>
      <c r="DJ25" s="719"/>
      <c r="DK25" s="720"/>
      <c r="DL25" s="692">
        <v>778361</v>
      </c>
      <c r="DM25" s="719"/>
      <c r="DN25" s="719"/>
      <c r="DO25" s="719"/>
      <c r="DP25" s="719"/>
      <c r="DQ25" s="719"/>
      <c r="DR25" s="719"/>
      <c r="DS25" s="719"/>
      <c r="DT25" s="719"/>
      <c r="DU25" s="719"/>
      <c r="DV25" s="720"/>
      <c r="DW25" s="688">
        <v>24.5</v>
      </c>
      <c r="DX25" s="717"/>
      <c r="DY25" s="717"/>
      <c r="DZ25" s="717"/>
      <c r="EA25" s="717"/>
      <c r="EB25" s="717"/>
      <c r="EC25" s="718"/>
    </row>
    <row r="26" spans="2:133" ht="11.25" customHeight="1" x14ac:dyDescent="0.15">
      <c r="B26" s="680" t="s">
        <v>290</v>
      </c>
      <c r="C26" s="681"/>
      <c r="D26" s="681"/>
      <c r="E26" s="681"/>
      <c r="F26" s="681"/>
      <c r="G26" s="681"/>
      <c r="H26" s="681"/>
      <c r="I26" s="681"/>
      <c r="J26" s="681"/>
      <c r="K26" s="681"/>
      <c r="L26" s="681"/>
      <c r="M26" s="681"/>
      <c r="N26" s="681"/>
      <c r="O26" s="681"/>
      <c r="P26" s="681"/>
      <c r="Q26" s="682"/>
      <c r="R26" s="683">
        <v>3260362</v>
      </c>
      <c r="S26" s="684"/>
      <c r="T26" s="684"/>
      <c r="U26" s="684"/>
      <c r="V26" s="684"/>
      <c r="W26" s="684"/>
      <c r="X26" s="684"/>
      <c r="Y26" s="685"/>
      <c r="Z26" s="686">
        <v>60.9</v>
      </c>
      <c r="AA26" s="686"/>
      <c r="AB26" s="686"/>
      <c r="AC26" s="686"/>
      <c r="AD26" s="687">
        <v>3070810</v>
      </c>
      <c r="AE26" s="687"/>
      <c r="AF26" s="687"/>
      <c r="AG26" s="687"/>
      <c r="AH26" s="687"/>
      <c r="AI26" s="687"/>
      <c r="AJ26" s="687"/>
      <c r="AK26" s="687"/>
      <c r="AL26" s="688">
        <v>100</v>
      </c>
      <c r="AM26" s="689"/>
      <c r="AN26" s="689"/>
      <c r="AO26" s="690"/>
      <c r="AP26" s="702" t="s">
        <v>291</v>
      </c>
      <c r="AQ26" s="723"/>
      <c r="AR26" s="723"/>
      <c r="AS26" s="723"/>
      <c r="AT26" s="723"/>
      <c r="AU26" s="723"/>
      <c r="AV26" s="723"/>
      <c r="AW26" s="723"/>
      <c r="AX26" s="723"/>
      <c r="AY26" s="723"/>
      <c r="AZ26" s="723"/>
      <c r="BA26" s="723"/>
      <c r="BB26" s="723"/>
      <c r="BC26" s="723"/>
      <c r="BD26" s="723"/>
      <c r="BE26" s="723"/>
      <c r="BF26" s="704"/>
      <c r="BG26" s="683" t="s">
        <v>228</v>
      </c>
      <c r="BH26" s="684"/>
      <c r="BI26" s="684"/>
      <c r="BJ26" s="684"/>
      <c r="BK26" s="684"/>
      <c r="BL26" s="684"/>
      <c r="BM26" s="684"/>
      <c r="BN26" s="685"/>
      <c r="BO26" s="686" t="s">
        <v>138</v>
      </c>
      <c r="BP26" s="686"/>
      <c r="BQ26" s="686"/>
      <c r="BR26" s="686"/>
      <c r="BS26" s="692" t="s">
        <v>138</v>
      </c>
      <c r="BT26" s="684"/>
      <c r="BU26" s="684"/>
      <c r="BV26" s="684"/>
      <c r="BW26" s="684"/>
      <c r="BX26" s="684"/>
      <c r="BY26" s="684"/>
      <c r="BZ26" s="684"/>
      <c r="CA26" s="684"/>
      <c r="CB26" s="693"/>
      <c r="CD26" s="698" t="s">
        <v>292</v>
      </c>
      <c r="CE26" s="699"/>
      <c r="CF26" s="699"/>
      <c r="CG26" s="699"/>
      <c r="CH26" s="699"/>
      <c r="CI26" s="699"/>
      <c r="CJ26" s="699"/>
      <c r="CK26" s="699"/>
      <c r="CL26" s="699"/>
      <c r="CM26" s="699"/>
      <c r="CN26" s="699"/>
      <c r="CO26" s="699"/>
      <c r="CP26" s="699"/>
      <c r="CQ26" s="700"/>
      <c r="CR26" s="683">
        <v>607797</v>
      </c>
      <c r="CS26" s="684"/>
      <c r="CT26" s="684"/>
      <c r="CU26" s="684"/>
      <c r="CV26" s="684"/>
      <c r="CW26" s="684"/>
      <c r="CX26" s="684"/>
      <c r="CY26" s="685"/>
      <c r="CZ26" s="688">
        <v>12</v>
      </c>
      <c r="DA26" s="717"/>
      <c r="DB26" s="717"/>
      <c r="DC26" s="721"/>
      <c r="DD26" s="692">
        <v>556649</v>
      </c>
      <c r="DE26" s="684"/>
      <c r="DF26" s="684"/>
      <c r="DG26" s="684"/>
      <c r="DH26" s="684"/>
      <c r="DI26" s="684"/>
      <c r="DJ26" s="684"/>
      <c r="DK26" s="685"/>
      <c r="DL26" s="692" t="s">
        <v>130</v>
      </c>
      <c r="DM26" s="684"/>
      <c r="DN26" s="684"/>
      <c r="DO26" s="684"/>
      <c r="DP26" s="684"/>
      <c r="DQ26" s="684"/>
      <c r="DR26" s="684"/>
      <c r="DS26" s="684"/>
      <c r="DT26" s="684"/>
      <c r="DU26" s="684"/>
      <c r="DV26" s="685"/>
      <c r="DW26" s="688" t="s">
        <v>228</v>
      </c>
      <c r="DX26" s="717"/>
      <c r="DY26" s="717"/>
      <c r="DZ26" s="717"/>
      <c r="EA26" s="717"/>
      <c r="EB26" s="717"/>
      <c r="EC26" s="718"/>
    </row>
    <row r="27" spans="2:133" ht="11.25" customHeight="1" x14ac:dyDescent="0.15">
      <c r="B27" s="680" t="s">
        <v>293</v>
      </c>
      <c r="C27" s="681"/>
      <c r="D27" s="681"/>
      <c r="E27" s="681"/>
      <c r="F27" s="681"/>
      <c r="G27" s="681"/>
      <c r="H27" s="681"/>
      <c r="I27" s="681"/>
      <c r="J27" s="681"/>
      <c r="K27" s="681"/>
      <c r="L27" s="681"/>
      <c r="M27" s="681"/>
      <c r="N27" s="681"/>
      <c r="O27" s="681"/>
      <c r="P27" s="681"/>
      <c r="Q27" s="682"/>
      <c r="R27" s="683">
        <v>874</v>
      </c>
      <c r="S27" s="684"/>
      <c r="T27" s="684"/>
      <c r="U27" s="684"/>
      <c r="V27" s="684"/>
      <c r="W27" s="684"/>
      <c r="X27" s="684"/>
      <c r="Y27" s="685"/>
      <c r="Z27" s="686">
        <v>0</v>
      </c>
      <c r="AA27" s="686"/>
      <c r="AB27" s="686"/>
      <c r="AC27" s="686"/>
      <c r="AD27" s="687">
        <v>874</v>
      </c>
      <c r="AE27" s="687"/>
      <c r="AF27" s="687"/>
      <c r="AG27" s="687"/>
      <c r="AH27" s="687"/>
      <c r="AI27" s="687"/>
      <c r="AJ27" s="687"/>
      <c r="AK27" s="687"/>
      <c r="AL27" s="688">
        <v>0</v>
      </c>
      <c r="AM27" s="689"/>
      <c r="AN27" s="689"/>
      <c r="AO27" s="690"/>
      <c r="AP27" s="680" t="s">
        <v>294</v>
      </c>
      <c r="AQ27" s="681"/>
      <c r="AR27" s="681"/>
      <c r="AS27" s="681"/>
      <c r="AT27" s="681"/>
      <c r="AU27" s="681"/>
      <c r="AV27" s="681"/>
      <c r="AW27" s="681"/>
      <c r="AX27" s="681"/>
      <c r="AY27" s="681"/>
      <c r="AZ27" s="681"/>
      <c r="BA27" s="681"/>
      <c r="BB27" s="681"/>
      <c r="BC27" s="681"/>
      <c r="BD27" s="681"/>
      <c r="BE27" s="681"/>
      <c r="BF27" s="682"/>
      <c r="BG27" s="683">
        <v>809097</v>
      </c>
      <c r="BH27" s="684"/>
      <c r="BI27" s="684"/>
      <c r="BJ27" s="684"/>
      <c r="BK27" s="684"/>
      <c r="BL27" s="684"/>
      <c r="BM27" s="684"/>
      <c r="BN27" s="685"/>
      <c r="BO27" s="686">
        <v>100</v>
      </c>
      <c r="BP27" s="686"/>
      <c r="BQ27" s="686"/>
      <c r="BR27" s="686"/>
      <c r="BS27" s="692" t="s">
        <v>138</v>
      </c>
      <c r="BT27" s="684"/>
      <c r="BU27" s="684"/>
      <c r="BV27" s="684"/>
      <c r="BW27" s="684"/>
      <c r="BX27" s="684"/>
      <c r="BY27" s="684"/>
      <c r="BZ27" s="684"/>
      <c r="CA27" s="684"/>
      <c r="CB27" s="693"/>
      <c r="CD27" s="698" t="s">
        <v>295</v>
      </c>
      <c r="CE27" s="699"/>
      <c r="CF27" s="699"/>
      <c r="CG27" s="699"/>
      <c r="CH27" s="699"/>
      <c r="CI27" s="699"/>
      <c r="CJ27" s="699"/>
      <c r="CK27" s="699"/>
      <c r="CL27" s="699"/>
      <c r="CM27" s="699"/>
      <c r="CN27" s="699"/>
      <c r="CO27" s="699"/>
      <c r="CP27" s="699"/>
      <c r="CQ27" s="700"/>
      <c r="CR27" s="683">
        <v>518425</v>
      </c>
      <c r="CS27" s="719"/>
      <c r="CT27" s="719"/>
      <c r="CU27" s="719"/>
      <c r="CV27" s="719"/>
      <c r="CW27" s="719"/>
      <c r="CX27" s="719"/>
      <c r="CY27" s="720"/>
      <c r="CZ27" s="688">
        <v>10.199999999999999</v>
      </c>
      <c r="DA27" s="717"/>
      <c r="DB27" s="717"/>
      <c r="DC27" s="721"/>
      <c r="DD27" s="692">
        <v>227860</v>
      </c>
      <c r="DE27" s="719"/>
      <c r="DF27" s="719"/>
      <c r="DG27" s="719"/>
      <c r="DH27" s="719"/>
      <c r="DI27" s="719"/>
      <c r="DJ27" s="719"/>
      <c r="DK27" s="720"/>
      <c r="DL27" s="692">
        <v>225355</v>
      </c>
      <c r="DM27" s="719"/>
      <c r="DN27" s="719"/>
      <c r="DO27" s="719"/>
      <c r="DP27" s="719"/>
      <c r="DQ27" s="719"/>
      <c r="DR27" s="719"/>
      <c r="DS27" s="719"/>
      <c r="DT27" s="719"/>
      <c r="DU27" s="719"/>
      <c r="DV27" s="720"/>
      <c r="DW27" s="688">
        <v>7.1</v>
      </c>
      <c r="DX27" s="717"/>
      <c r="DY27" s="717"/>
      <c r="DZ27" s="717"/>
      <c r="EA27" s="717"/>
      <c r="EB27" s="717"/>
      <c r="EC27" s="718"/>
    </row>
    <row r="28" spans="2:133" ht="11.25" customHeight="1" x14ac:dyDescent="0.15">
      <c r="B28" s="680" t="s">
        <v>296</v>
      </c>
      <c r="C28" s="681"/>
      <c r="D28" s="681"/>
      <c r="E28" s="681"/>
      <c r="F28" s="681"/>
      <c r="G28" s="681"/>
      <c r="H28" s="681"/>
      <c r="I28" s="681"/>
      <c r="J28" s="681"/>
      <c r="K28" s="681"/>
      <c r="L28" s="681"/>
      <c r="M28" s="681"/>
      <c r="N28" s="681"/>
      <c r="O28" s="681"/>
      <c r="P28" s="681"/>
      <c r="Q28" s="682"/>
      <c r="R28" s="683">
        <v>62466</v>
      </c>
      <c r="S28" s="684"/>
      <c r="T28" s="684"/>
      <c r="U28" s="684"/>
      <c r="V28" s="684"/>
      <c r="W28" s="684"/>
      <c r="X28" s="684"/>
      <c r="Y28" s="685"/>
      <c r="Z28" s="686">
        <v>1.2</v>
      </c>
      <c r="AA28" s="686"/>
      <c r="AB28" s="686"/>
      <c r="AC28" s="686"/>
      <c r="AD28" s="687" t="s">
        <v>228</v>
      </c>
      <c r="AE28" s="687"/>
      <c r="AF28" s="687"/>
      <c r="AG28" s="687"/>
      <c r="AH28" s="687"/>
      <c r="AI28" s="687"/>
      <c r="AJ28" s="687"/>
      <c r="AK28" s="687"/>
      <c r="AL28" s="688" t="s">
        <v>228</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297</v>
      </c>
      <c r="CE28" s="699"/>
      <c r="CF28" s="699"/>
      <c r="CG28" s="699"/>
      <c r="CH28" s="699"/>
      <c r="CI28" s="699"/>
      <c r="CJ28" s="699"/>
      <c r="CK28" s="699"/>
      <c r="CL28" s="699"/>
      <c r="CM28" s="699"/>
      <c r="CN28" s="699"/>
      <c r="CO28" s="699"/>
      <c r="CP28" s="699"/>
      <c r="CQ28" s="700"/>
      <c r="CR28" s="683">
        <v>521817</v>
      </c>
      <c r="CS28" s="684"/>
      <c r="CT28" s="684"/>
      <c r="CU28" s="684"/>
      <c r="CV28" s="684"/>
      <c r="CW28" s="684"/>
      <c r="CX28" s="684"/>
      <c r="CY28" s="685"/>
      <c r="CZ28" s="688">
        <v>10.3</v>
      </c>
      <c r="DA28" s="717"/>
      <c r="DB28" s="717"/>
      <c r="DC28" s="721"/>
      <c r="DD28" s="692">
        <v>517003</v>
      </c>
      <c r="DE28" s="684"/>
      <c r="DF28" s="684"/>
      <c r="DG28" s="684"/>
      <c r="DH28" s="684"/>
      <c r="DI28" s="684"/>
      <c r="DJ28" s="684"/>
      <c r="DK28" s="685"/>
      <c r="DL28" s="692">
        <v>517003</v>
      </c>
      <c r="DM28" s="684"/>
      <c r="DN28" s="684"/>
      <c r="DO28" s="684"/>
      <c r="DP28" s="684"/>
      <c r="DQ28" s="684"/>
      <c r="DR28" s="684"/>
      <c r="DS28" s="684"/>
      <c r="DT28" s="684"/>
      <c r="DU28" s="684"/>
      <c r="DV28" s="685"/>
      <c r="DW28" s="688">
        <v>16.3</v>
      </c>
      <c r="DX28" s="717"/>
      <c r="DY28" s="717"/>
      <c r="DZ28" s="717"/>
      <c r="EA28" s="717"/>
      <c r="EB28" s="717"/>
      <c r="EC28" s="718"/>
    </row>
    <row r="29" spans="2:133" ht="11.25" customHeight="1" x14ac:dyDescent="0.15">
      <c r="B29" s="680" t="s">
        <v>298</v>
      </c>
      <c r="C29" s="681"/>
      <c r="D29" s="681"/>
      <c r="E29" s="681"/>
      <c r="F29" s="681"/>
      <c r="G29" s="681"/>
      <c r="H29" s="681"/>
      <c r="I29" s="681"/>
      <c r="J29" s="681"/>
      <c r="K29" s="681"/>
      <c r="L29" s="681"/>
      <c r="M29" s="681"/>
      <c r="N29" s="681"/>
      <c r="O29" s="681"/>
      <c r="P29" s="681"/>
      <c r="Q29" s="682"/>
      <c r="R29" s="683">
        <v>51628</v>
      </c>
      <c r="S29" s="684"/>
      <c r="T29" s="684"/>
      <c r="U29" s="684"/>
      <c r="V29" s="684"/>
      <c r="W29" s="684"/>
      <c r="X29" s="684"/>
      <c r="Y29" s="685"/>
      <c r="Z29" s="686">
        <v>1</v>
      </c>
      <c r="AA29" s="686"/>
      <c r="AB29" s="686"/>
      <c r="AC29" s="686"/>
      <c r="AD29" s="687" t="s">
        <v>138</v>
      </c>
      <c r="AE29" s="687"/>
      <c r="AF29" s="687"/>
      <c r="AG29" s="687"/>
      <c r="AH29" s="687"/>
      <c r="AI29" s="687"/>
      <c r="AJ29" s="687"/>
      <c r="AK29" s="687"/>
      <c r="AL29" s="688" t="s">
        <v>130</v>
      </c>
      <c r="AM29" s="689"/>
      <c r="AN29" s="689"/>
      <c r="AO29" s="690"/>
      <c r="AP29" s="724"/>
      <c r="AQ29" s="725"/>
      <c r="AR29" s="725"/>
      <c r="AS29" s="725"/>
      <c r="AT29" s="725"/>
      <c r="AU29" s="725"/>
      <c r="AV29" s="725"/>
      <c r="AW29" s="725"/>
      <c r="AX29" s="725"/>
      <c r="AY29" s="725"/>
      <c r="AZ29" s="725"/>
      <c r="BA29" s="725"/>
      <c r="BB29" s="725"/>
      <c r="BC29" s="725"/>
      <c r="BD29" s="725"/>
      <c r="BE29" s="725"/>
      <c r="BF29" s="726"/>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7" t="s">
        <v>299</v>
      </c>
      <c r="CE29" s="728"/>
      <c r="CF29" s="698" t="s">
        <v>70</v>
      </c>
      <c r="CG29" s="699"/>
      <c r="CH29" s="699"/>
      <c r="CI29" s="699"/>
      <c r="CJ29" s="699"/>
      <c r="CK29" s="699"/>
      <c r="CL29" s="699"/>
      <c r="CM29" s="699"/>
      <c r="CN29" s="699"/>
      <c r="CO29" s="699"/>
      <c r="CP29" s="699"/>
      <c r="CQ29" s="700"/>
      <c r="CR29" s="683">
        <v>521682</v>
      </c>
      <c r="CS29" s="719"/>
      <c r="CT29" s="719"/>
      <c r="CU29" s="719"/>
      <c r="CV29" s="719"/>
      <c r="CW29" s="719"/>
      <c r="CX29" s="719"/>
      <c r="CY29" s="720"/>
      <c r="CZ29" s="688">
        <v>10.3</v>
      </c>
      <c r="DA29" s="717"/>
      <c r="DB29" s="717"/>
      <c r="DC29" s="721"/>
      <c r="DD29" s="692">
        <v>516868</v>
      </c>
      <c r="DE29" s="719"/>
      <c r="DF29" s="719"/>
      <c r="DG29" s="719"/>
      <c r="DH29" s="719"/>
      <c r="DI29" s="719"/>
      <c r="DJ29" s="719"/>
      <c r="DK29" s="720"/>
      <c r="DL29" s="692">
        <v>516868</v>
      </c>
      <c r="DM29" s="719"/>
      <c r="DN29" s="719"/>
      <c r="DO29" s="719"/>
      <c r="DP29" s="719"/>
      <c r="DQ29" s="719"/>
      <c r="DR29" s="719"/>
      <c r="DS29" s="719"/>
      <c r="DT29" s="719"/>
      <c r="DU29" s="719"/>
      <c r="DV29" s="720"/>
      <c r="DW29" s="688">
        <v>16.3</v>
      </c>
      <c r="DX29" s="717"/>
      <c r="DY29" s="717"/>
      <c r="DZ29" s="717"/>
      <c r="EA29" s="717"/>
      <c r="EB29" s="717"/>
      <c r="EC29" s="718"/>
    </row>
    <row r="30" spans="2:133" ht="11.25" customHeight="1" x14ac:dyDescent="0.15">
      <c r="B30" s="680" t="s">
        <v>300</v>
      </c>
      <c r="C30" s="681"/>
      <c r="D30" s="681"/>
      <c r="E30" s="681"/>
      <c r="F30" s="681"/>
      <c r="G30" s="681"/>
      <c r="H30" s="681"/>
      <c r="I30" s="681"/>
      <c r="J30" s="681"/>
      <c r="K30" s="681"/>
      <c r="L30" s="681"/>
      <c r="M30" s="681"/>
      <c r="N30" s="681"/>
      <c r="O30" s="681"/>
      <c r="P30" s="681"/>
      <c r="Q30" s="682"/>
      <c r="R30" s="683">
        <v>4641</v>
      </c>
      <c r="S30" s="684"/>
      <c r="T30" s="684"/>
      <c r="U30" s="684"/>
      <c r="V30" s="684"/>
      <c r="W30" s="684"/>
      <c r="X30" s="684"/>
      <c r="Y30" s="685"/>
      <c r="Z30" s="686">
        <v>0.1</v>
      </c>
      <c r="AA30" s="686"/>
      <c r="AB30" s="686"/>
      <c r="AC30" s="686"/>
      <c r="AD30" s="687" t="s">
        <v>138</v>
      </c>
      <c r="AE30" s="687"/>
      <c r="AF30" s="687"/>
      <c r="AG30" s="687"/>
      <c r="AH30" s="687"/>
      <c r="AI30" s="687"/>
      <c r="AJ30" s="687"/>
      <c r="AK30" s="687"/>
      <c r="AL30" s="688" t="s">
        <v>130</v>
      </c>
      <c r="AM30" s="689"/>
      <c r="AN30" s="689"/>
      <c r="AO30" s="690"/>
      <c r="AP30" s="662" t="s">
        <v>217</v>
      </c>
      <c r="AQ30" s="663"/>
      <c r="AR30" s="663"/>
      <c r="AS30" s="663"/>
      <c r="AT30" s="663"/>
      <c r="AU30" s="663"/>
      <c r="AV30" s="663"/>
      <c r="AW30" s="663"/>
      <c r="AX30" s="663"/>
      <c r="AY30" s="663"/>
      <c r="AZ30" s="663"/>
      <c r="BA30" s="663"/>
      <c r="BB30" s="663"/>
      <c r="BC30" s="663"/>
      <c r="BD30" s="663"/>
      <c r="BE30" s="663"/>
      <c r="BF30" s="664"/>
      <c r="BG30" s="662" t="s">
        <v>301</v>
      </c>
      <c r="BH30" s="736"/>
      <c r="BI30" s="736"/>
      <c r="BJ30" s="736"/>
      <c r="BK30" s="736"/>
      <c r="BL30" s="736"/>
      <c r="BM30" s="736"/>
      <c r="BN30" s="736"/>
      <c r="BO30" s="736"/>
      <c r="BP30" s="736"/>
      <c r="BQ30" s="737"/>
      <c r="BR30" s="662" t="s">
        <v>302</v>
      </c>
      <c r="BS30" s="736"/>
      <c r="BT30" s="736"/>
      <c r="BU30" s="736"/>
      <c r="BV30" s="736"/>
      <c r="BW30" s="736"/>
      <c r="BX30" s="736"/>
      <c r="BY30" s="736"/>
      <c r="BZ30" s="736"/>
      <c r="CA30" s="736"/>
      <c r="CB30" s="737"/>
      <c r="CD30" s="729"/>
      <c r="CE30" s="730"/>
      <c r="CF30" s="698" t="s">
        <v>303</v>
      </c>
      <c r="CG30" s="699"/>
      <c r="CH30" s="699"/>
      <c r="CI30" s="699"/>
      <c r="CJ30" s="699"/>
      <c r="CK30" s="699"/>
      <c r="CL30" s="699"/>
      <c r="CM30" s="699"/>
      <c r="CN30" s="699"/>
      <c r="CO30" s="699"/>
      <c r="CP30" s="699"/>
      <c r="CQ30" s="700"/>
      <c r="CR30" s="683">
        <v>496879</v>
      </c>
      <c r="CS30" s="684"/>
      <c r="CT30" s="684"/>
      <c r="CU30" s="684"/>
      <c r="CV30" s="684"/>
      <c r="CW30" s="684"/>
      <c r="CX30" s="684"/>
      <c r="CY30" s="685"/>
      <c r="CZ30" s="688">
        <v>9.8000000000000007</v>
      </c>
      <c r="DA30" s="717"/>
      <c r="DB30" s="717"/>
      <c r="DC30" s="721"/>
      <c r="DD30" s="692">
        <v>492065</v>
      </c>
      <c r="DE30" s="684"/>
      <c r="DF30" s="684"/>
      <c r="DG30" s="684"/>
      <c r="DH30" s="684"/>
      <c r="DI30" s="684"/>
      <c r="DJ30" s="684"/>
      <c r="DK30" s="685"/>
      <c r="DL30" s="692">
        <v>492065</v>
      </c>
      <c r="DM30" s="684"/>
      <c r="DN30" s="684"/>
      <c r="DO30" s="684"/>
      <c r="DP30" s="684"/>
      <c r="DQ30" s="684"/>
      <c r="DR30" s="684"/>
      <c r="DS30" s="684"/>
      <c r="DT30" s="684"/>
      <c r="DU30" s="684"/>
      <c r="DV30" s="685"/>
      <c r="DW30" s="688">
        <v>15.5</v>
      </c>
      <c r="DX30" s="717"/>
      <c r="DY30" s="717"/>
      <c r="DZ30" s="717"/>
      <c r="EA30" s="717"/>
      <c r="EB30" s="717"/>
      <c r="EC30" s="718"/>
    </row>
    <row r="31" spans="2:133" ht="11.25" customHeight="1" x14ac:dyDescent="0.15">
      <c r="B31" s="680" t="s">
        <v>304</v>
      </c>
      <c r="C31" s="681"/>
      <c r="D31" s="681"/>
      <c r="E31" s="681"/>
      <c r="F31" s="681"/>
      <c r="G31" s="681"/>
      <c r="H31" s="681"/>
      <c r="I31" s="681"/>
      <c r="J31" s="681"/>
      <c r="K31" s="681"/>
      <c r="L31" s="681"/>
      <c r="M31" s="681"/>
      <c r="N31" s="681"/>
      <c r="O31" s="681"/>
      <c r="P31" s="681"/>
      <c r="Q31" s="682"/>
      <c r="R31" s="683">
        <v>519340</v>
      </c>
      <c r="S31" s="684"/>
      <c r="T31" s="684"/>
      <c r="U31" s="684"/>
      <c r="V31" s="684"/>
      <c r="W31" s="684"/>
      <c r="X31" s="684"/>
      <c r="Y31" s="685"/>
      <c r="Z31" s="686">
        <v>9.6999999999999993</v>
      </c>
      <c r="AA31" s="686"/>
      <c r="AB31" s="686"/>
      <c r="AC31" s="686"/>
      <c r="AD31" s="687" t="s">
        <v>138</v>
      </c>
      <c r="AE31" s="687"/>
      <c r="AF31" s="687"/>
      <c r="AG31" s="687"/>
      <c r="AH31" s="687"/>
      <c r="AI31" s="687"/>
      <c r="AJ31" s="687"/>
      <c r="AK31" s="687"/>
      <c r="AL31" s="688" t="s">
        <v>138</v>
      </c>
      <c r="AM31" s="689"/>
      <c r="AN31" s="689"/>
      <c r="AO31" s="690"/>
      <c r="AP31" s="740" t="s">
        <v>305</v>
      </c>
      <c r="AQ31" s="741"/>
      <c r="AR31" s="741"/>
      <c r="AS31" s="741"/>
      <c r="AT31" s="746" t="s">
        <v>306</v>
      </c>
      <c r="AU31" s="231"/>
      <c r="AV31" s="231"/>
      <c r="AW31" s="231"/>
      <c r="AX31" s="669" t="s">
        <v>184</v>
      </c>
      <c r="AY31" s="670"/>
      <c r="AZ31" s="670"/>
      <c r="BA31" s="670"/>
      <c r="BB31" s="670"/>
      <c r="BC31" s="670"/>
      <c r="BD31" s="670"/>
      <c r="BE31" s="670"/>
      <c r="BF31" s="671"/>
      <c r="BG31" s="751">
        <v>99</v>
      </c>
      <c r="BH31" s="738"/>
      <c r="BI31" s="738"/>
      <c r="BJ31" s="738"/>
      <c r="BK31" s="738"/>
      <c r="BL31" s="738"/>
      <c r="BM31" s="678">
        <v>94.7</v>
      </c>
      <c r="BN31" s="738"/>
      <c r="BO31" s="738"/>
      <c r="BP31" s="738"/>
      <c r="BQ31" s="739"/>
      <c r="BR31" s="751">
        <v>99</v>
      </c>
      <c r="BS31" s="738"/>
      <c r="BT31" s="738"/>
      <c r="BU31" s="738"/>
      <c r="BV31" s="738"/>
      <c r="BW31" s="738"/>
      <c r="BX31" s="678">
        <v>94.9</v>
      </c>
      <c r="BY31" s="738"/>
      <c r="BZ31" s="738"/>
      <c r="CA31" s="738"/>
      <c r="CB31" s="739"/>
      <c r="CD31" s="729"/>
      <c r="CE31" s="730"/>
      <c r="CF31" s="698" t="s">
        <v>307</v>
      </c>
      <c r="CG31" s="699"/>
      <c r="CH31" s="699"/>
      <c r="CI31" s="699"/>
      <c r="CJ31" s="699"/>
      <c r="CK31" s="699"/>
      <c r="CL31" s="699"/>
      <c r="CM31" s="699"/>
      <c r="CN31" s="699"/>
      <c r="CO31" s="699"/>
      <c r="CP31" s="699"/>
      <c r="CQ31" s="700"/>
      <c r="CR31" s="683">
        <v>24803</v>
      </c>
      <c r="CS31" s="719"/>
      <c r="CT31" s="719"/>
      <c r="CU31" s="719"/>
      <c r="CV31" s="719"/>
      <c r="CW31" s="719"/>
      <c r="CX31" s="719"/>
      <c r="CY31" s="720"/>
      <c r="CZ31" s="688">
        <v>0.5</v>
      </c>
      <c r="DA31" s="717"/>
      <c r="DB31" s="717"/>
      <c r="DC31" s="721"/>
      <c r="DD31" s="692">
        <v>24803</v>
      </c>
      <c r="DE31" s="719"/>
      <c r="DF31" s="719"/>
      <c r="DG31" s="719"/>
      <c r="DH31" s="719"/>
      <c r="DI31" s="719"/>
      <c r="DJ31" s="719"/>
      <c r="DK31" s="720"/>
      <c r="DL31" s="692">
        <v>24803</v>
      </c>
      <c r="DM31" s="719"/>
      <c r="DN31" s="719"/>
      <c r="DO31" s="719"/>
      <c r="DP31" s="719"/>
      <c r="DQ31" s="719"/>
      <c r="DR31" s="719"/>
      <c r="DS31" s="719"/>
      <c r="DT31" s="719"/>
      <c r="DU31" s="719"/>
      <c r="DV31" s="720"/>
      <c r="DW31" s="688">
        <v>0.8</v>
      </c>
      <c r="DX31" s="717"/>
      <c r="DY31" s="717"/>
      <c r="DZ31" s="717"/>
      <c r="EA31" s="717"/>
      <c r="EB31" s="717"/>
      <c r="EC31" s="718"/>
    </row>
    <row r="32" spans="2:133" ht="11.25" customHeight="1" x14ac:dyDescent="0.15">
      <c r="B32" s="733" t="s">
        <v>308</v>
      </c>
      <c r="C32" s="734"/>
      <c r="D32" s="734"/>
      <c r="E32" s="734"/>
      <c r="F32" s="734"/>
      <c r="G32" s="734"/>
      <c r="H32" s="734"/>
      <c r="I32" s="734"/>
      <c r="J32" s="734"/>
      <c r="K32" s="734"/>
      <c r="L32" s="734"/>
      <c r="M32" s="734"/>
      <c r="N32" s="734"/>
      <c r="O32" s="734"/>
      <c r="P32" s="734"/>
      <c r="Q32" s="735"/>
      <c r="R32" s="683" t="s">
        <v>228</v>
      </c>
      <c r="S32" s="684"/>
      <c r="T32" s="684"/>
      <c r="U32" s="684"/>
      <c r="V32" s="684"/>
      <c r="W32" s="684"/>
      <c r="X32" s="684"/>
      <c r="Y32" s="685"/>
      <c r="Z32" s="686" t="s">
        <v>228</v>
      </c>
      <c r="AA32" s="686"/>
      <c r="AB32" s="686"/>
      <c r="AC32" s="686"/>
      <c r="AD32" s="687" t="s">
        <v>138</v>
      </c>
      <c r="AE32" s="687"/>
      <c r="AF32" s="687"/>
      <c r="AG32" s="687"/>
      <c r="AH32" s="687"/>
      <c r="AI32" s="687"/>
      <c r="AJ32" s="687"/>
      <c r="AK32" s="687"/>
      <c r="AL32" s="688" t="s">
        <v>138</v>
      </c>
      <c r="AM32" s="689"/>
      <c r="AN32" s="689"/>
      <c r="AO32" s="690"/>
      <c r="AP32" s="742"/>
      <c r="AQ32" s="743"/>
      <c r="AR32" s="743"/>
      <c r="AS32" s="743"/>
      <c r="AT32" s="747"/>
      <c r="AU32" s="230" t="s">
        <v>309</v>
      </c>
      <c r="AV32" s="230"/>
      <c r="AW32" s="230"/>
      <c r="AX32" s="680" t="s">
        <v>310</v>
      </c>
      <c r="AY32" s="681"/>
      <c r="AZ32" s="681"/>
      <c r="BA32" s="681"/>
      <c r="BB32" s="681"/>
      <c r="BC32" s="681"/>
      <c r="BD32" s="681"/>
      <c r="BE32" s="681"/>
      <c r="BF32" s="682"/>
      <c r="BG32" s="752">
        <v>99.2</v>
      </c>
      <c r="BH32" s="719"/>
      <c r="BI32" s="719"/>
      <c r="BJ32" s="719"/>
      <c r="BK32" s="719"/>
      <c r="BL32" s="719"/>
      <c r="BM32" s="689">
        <v>96.5</v>
      </c>
      <c r="BN32" s="749"/>
      <c r="BO32" s="749"/>
      <c r="BP32" s="749"/>
      <c r="BQ32" s="750"/>
      <c r="BR32" s="752">
        <v>99.1</v>
      </c>
      <c r="BS32" s="719"/>
      <c r="BT32" s="719"/>
      <c r="BU32" s="719"/>
      <c r="BV32" s="719"/>
      <c r="BW32" s="719"/>
      <c r="BX32" s="689">
        <v>96.7</v>
      </c>
      <c r="BY32" s="749"/>
      <c r="BZ32" s="749"/>
      <c r="CA32" s="749"/>
      <c r="CB32" s="750"/>
      <c r="CD32" s="731"/>
      <c r="CE32" s="732"/>
      <c r="CF32" s="698" t="s">
        <v>311</v>
      </c>
      <c r="CG32" s="699"/>
      <c r="CH32" s="699"/>
      <c r="CI32" s="699"/>
      <c r="CJ32" s="699"/>
      <c r="CK32" s="699"/>
      <c r="CL32" s="699"/>
      <c r="CM32" s="699"/>
      <c r="CN32" s="699"/>
      <c r="CO32" s="699"/>
      <c r="CP32" s="699"/>
      <c r="CQ32" s="700"/>
      <c r="CR32" s="683">
        <v>135</v>
      </c>
      <c r="CS32" s="684"/>
      <c r="CT32" s="684"/>
      <c r="CU32" s="684"/>
      <c r="CV32" s="684"/>
      <c r="CW32" s="684"/>
      <c r="CX32" s="684"/>
      <c r="CY32" s="685"/>
      <c r="CZ32" s="688">
        <v>0</v>
      </c>
      <c r="DA32" s="717"/>
      <c r="DB32" s="717"/>
      <c r="DC32" s="721"/>
      <c r="DD32" s="692">
        <v>135</v>
      </c>
      <c r="DE32" s="684"/>
      <c r="DF32" s="684"/>
      <c r="DG32" s="684"/>
      <c r="DH32" s="684"/>
      <c r="DI32" s="684"/>
      <c r="DJ32" s="684"/>
      <c r="DK32" s="685"/>
      <c r="DL32" s="692">
        <v>135</v>
      </c>
      <c r="DM32" s="684"/>
      <c r="DN32" s="684"/>
      <c r="DO32" s="684"/>
      <c r="DP32" s="684"/>
      <c r="DQ32" s="684"/>
      <c r="DR32" s="684"/>
      <c r="DS32" s="684"/>
      <c r="DT32" s="684"/>
      <c r="DU32" s="684"/>
      <c r="DV32" s="685"/>
      <c r="DW32" s="688">
        <v>0</v>
      </c>
      <c r="DX32" s="717"/>
      <c r="DY32" s="717"/>
      <c r="DZ32" s="717"/>
      <c r="EA32" s="717"/>
      <c r="EB32" s="717"/>
      <c r="EC32" s="718"/>
    </row>
    <row r="33" spans="2:133" ht="11.25" customHeight="1" x14ac:dyDescent="0.15">
      <c r="B33" s="680" t="s">
        <v>312</v>
      </c>
      <c r="C33" s="681"/>
      <c r="D33" s="681"/>
      <c r="E33" s="681"/>
      <c r="F33" s="681"/>
      <c r="G33" s="681"/>
      <c r="H33" s="681"/>
      <c r="I33" s="681"/>
      <c r="J33" s="681"/>
      <c r="K33" s="681"/>
      <c r="L33" s="681"/>
      <c r="M33" s="681"/>
      <c r="N33" s="681"/>
      <c r="O33" s="681"/>
      <c r="P33" s="681"/>
      <c r="Q33" s="682"/>
      <c r="R33" s="683">
        <v>351064</v>
      </c>
      <c r="S33" s="684"/>
      <c r="T33" s="684"/>
      <c r="U33" s="684"/>
      <c r="V33" s="684"/>
      <c r="W33" s="684"/>
      <c r="X33" s="684"/>
      <c r="Y33" s="685"/>
      <c r="Z33" s="686">
        <v>6.6</v>
      </c>
      <c r="AA33" s="686"/>
      <c r="AB33" s="686"/>
      <c r="AC33" s="686"/>
      <c r="AD33" s="687" t="s">
        <v>138</v>
      </c>
      <c r="AE33" s="687"/>
      <c r="AF33" s="687"/>
      <c r="AG33" s="687"/>
      <c r="AH33" s="687"/>
      <c r="AI33" s="687"/>
      <c r="AJ33" s="687"/>
      <c r="AK33" s="687"/>
      <c r="AL33" s="688" t="s">
        <v>130</v>
      </c>
      <c r="AM33" s="689"/>
      <c r="AN33" s="689"/>
      <c r="AO33" s="690"/>
      <c r="AP33" s="744"/>
      <c r="AQ33" s="745"/>
      <c r="AR33" s="745"/>
      <c r="AS33" s="745"/>
      <c r="AT33" s="748"/>
      <c r="AU33" s="232"/>
      <c r="AV33" s="232"/>
      <c r="AW33" s="232"/>
      <c r="AX33" s="724" t="s">
        <v>313</v>
      </c>
      <c r="AY33" s="725"/>
      <c r="AZ33" s="725"/>
      <c r="BA33" s="725"/>
      <c r="BB33" s="725"/>
      <c r="BC33" s="725"/>
      <c r="BD33" s="725"/>
      <c r="BE33" s="725"/>
      <c r="BF33" s="726"/>
      <c r="BG33" s="753">
        <v>98.7</v>
      </c>
      <c r="BH33" s="754"/>
      <c r="BI33" s="754"/>
      <c r="BJ33" s="754"/>
      <c r="BK33" s="754"/>
      <c r="BL33" s="754"/>
      <c r="BM33" s="755">
        <v>92.3</v>
      </c>
      <c r="BN33" s="754"/>
      <c r="BO33" s="754"/>
      <c r="BP33" s="754"/>
      <c r="BQ33" s="756"/>
      <c r="BR33" s="753">
        <v>98.9</v>
      </c>
      <c r="BS33" s="754"/>
      <c r="BT33" s="754"/>
      <c r="BU33" s="754"/>
      <c r="BV33" s="754"/>
      <c r="BW33" s="754"/>
      <c r="BX33" s="755">
        <v>92.4</v>
      </c>
      <c r="BY33" s="754"/>
      <c r="BZ33" s="754"/>
      <c r="CA33" s="754"/>
      <c r="CB33" s="756"/>
      <c r="CD33" s="698" t="s">
        <v>314</v>
      </c>
      <c r="CE33" s="699"/>
      <c r="CF33" s="699"/>
      <c r="CG33" s="699"/>
      <c r="CH33" s="699"/>
      <c r="CI33" s="699"/>
      <c r="CJ33" s="699"/>
      <c r="CK33" s="699"/>
      <c r="CL33" s="699"/>
      <c r="CM33" s="699"/>
      <c r="CN33" s="699"/>
      <c r="CO33" s="699"/>
      <c r="CP33" s="699"/>
      <c r="CQ33" s="700"/>
      <c r="CR33" s="683">
        <v>2218522</v>
      </c>
      <c r="CS33" s="719"/>
      <c r="CT33" s="719"/>
      <c r="CU33" s="719"/>
      <c r="CV33" s="719"/>
      <c r="CW33" s="719"/>
      <c r="CX33" s="719"/>
      <c r="CY33" s="720"/>
      <c r="CZ33" s="688">
        <v>43.7</v>
      </c>
      <c r="DA33" s="717"/>
      <c r="DB33" s="717"/>
      <c r="DC33" s="721"/>
      <c r="DD33" s="692">
        <v>1824414</v>
      </c>
      <c r="DE33" s="719"/>
      <c r="DF33" s="719"/>
      <c r="DG33" s="719"/>
      <c r="DH33" s="719"/>
      <c r="DI33" s="719"/>
      <c r="DJ33" s="719"/>
      <c r="DK33" s="720"/>
      <c r="DL33" s="692">
        <v>1471545</v>
      </c>
      <c r="DM33" s="719"/>
      <c r="DN33" s="719"/>
      <c r="DO33" s="719"/>
      <c r="DP33" s="719"/>
      <c r="DQ33" s="719"/>
      <c r="DR33" s="719"/>
      <c r="DS33" s="719"/>
      <c r="DT33" s="719"/>
      <c r="DU33" s="719"/>
      <c r="DV33" s="720"/>
      <c r="DW33" s="688">
        <v>46.3</v>
      </c>
      <c r="DX33" s="717"/>
      <c r="DY33" s="717"/>
      <c r="DZ33" s="717"/>
      <c r="EA33" s="717"/>
      <c r="EB33" s="717"/>
      <c r="EC33" s="718"/>
    </row>
    <row r="34" spans="2:133" ht="11.25" customHeight="1" x14ac:dyDescent="0.15">
      <c r="B34" s="680" t="s">
        <v>315</v>
      </c>
      <c r="C34" s="681"/>
      <c r="D34" s="681"/>
      <c r="E34" s="681"/>
      <c r="F34" s="681"/>
      <c r="G34" s="681"/>
      <c r="H34" s="681"/>
      <c r="I34" s="681"/>
      <c r="J34" s="681"/>
      <c r="K34" s="681"/>
      <c r="L34" s="681"/>
      <c r="M34" s="681"/>
      <c r="N34" s="681"/>
      <c r="O34" s="681"/>
      <c r="P34" s="681"/>
      <c r="Q34" s="682"/>
      <c r="R34" s="683">
        <v>5959</v>
      </c>
      <c r="S34" s="684"/>
      <c r="T34" s="684"/>
      <c r="U34" s="684"/>
      <c r="V34" s="684"/>
      <c r="W34" s="684"/>
      <c r="X34" s="684"/>
      <c r="Y34" s="685"/>
      <c r="Z34" s="686">
        <v>0.1</v>
      </c>
      <c r="AA34" s="686"/>
      <c r="AB34" s="686"/>
      <c r="AC34" s="686"/>
      <c r="AD34" s="687" t="s">
        <v>228</v>
      </c>
      <c r="AE34" s="687"/>
      <c r="AF34" s="687"/>
      <c r="AG34" s="687"/>
      <c r="AH34" s="687"/>
      <c r="AI34" s="687"/>
      <c r="AJ34" s="687"/>
      <c r="AK34" s="687"/>
      <c r="AL34" s="688" t="s">
        <v>228</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316</v>
      </c>
      <c r="CE34" s="699"/>
      <c r="CF34" s="699"/>
      <c r="CG34" s="699"/>
      <c r="CH34" s="699"/>
      <c r="CI34" s="699"/>
      <c r="CJ34" s="699"/>
      <c r="CK34" s="699"/>
      <c r="CL34" s="699"/>
      <c r="CM34" s="699"/>
      <c r="CN34" s="699"/>
      <c r="CO34" s="699"/>
      <c r="CP34" s="699"/>
      <c r="CQ34" s="700"/>
      <c r="CR34" s="683">
        <v>814363</v>
      </c>
      <c r="CS34" s="684"/>
      <c r="CT34" s="684"/>
      <c r="CU34" s="684"/>
      <c r="CV34" s="684"/>
      <c r="CW34" s="684"/>
      <c r="CX34" s="684"/>
      <c r="CY34" s="685"/>
      <c r="CZ34" s="688">
        <v>16</v>
      </c>
      <c r="DA34" s="717"/>
      <c r="DB34" s="717"/>
      <c r="DC34" s="721"/>
      <c r="DD34" s="692">
        <v>601239</v>
      </c>
      <c r="DE34" s="684"/>
      <c r="DF34" s="684"/>
      <c r="DG34" s="684"/>
      <c r="DH34" s="684"/>
      <c r="DI34" s="684"/>
      <c r="DJ34" s="684"/>
      <c r="DK34" s="685"/>
      <c r="DL34" s="692">
        <v>375254</v>
      </c>
      <c r="DM34" s="684"/>
      <c r="DN34" s="684"/>
      <c r="DO34" s="684"/>
      <c r="DP34" s="684"/>
      <c r="DQ34" s="684"/>
      <c r="DR34" s="684"/>
      <c r="DS34" s="684"/>
      <c r="DT34" s="684"/>
      <c r="DU34" s="684"/>
      <c r="DV34" s="685"/>
      <c r="DW34" s="688">
        <v>11.8</v>
      </c>
      <c r="DX34" s="717"/>
      <c r="DY34" s="717"/>
      <c r="DZ34" s="717"/>
      <c r="EA34" s="717"/>
      <c r="EB34" s="717"/>
      <c r="EC34" s="718"/>
    </row>
    <row r="35" spans="2:133" ht="11.25" customHeight="1" x14ac:dyDescent="0.15">
      <c r="B35" s="680" t="s">
        <v>317</v>
      </c>
      <c r="C35" s="681"/>
      <c r="D35" s="681"/>
      <c r="E35" s="681"/>
      <c r="F35" s="681"/>
      <c r="G35" s="681"/>
      <c r="H35" s="681"/>
      <c r="I35" s="681"/>
      <c r="J35" s="681"/>
      <c r="K35" s="681"/>
      <c r="L35" s="681"/>
      <c r="M35" s="681"/>
      <c r="N35" s="681"/>
      <c r="O35" s="681"/>
      <c r="P35" s="681"/>
      <c r="Q35" s="682"/>
      <c r="R35" s="683">
        <v>71340</v>
      </c>
      <c r="S35" s="684"/>
      <c r="T35" s="684"/>
      <c r="U35" s="684"/>
      <c r="V35" s="684"/>
      <c r="W35" s="684"/>
      <c r="X35" s="684"/>
      <c r="Y35" s="685"/>
      <c r="Z35" s="686">
        <v>1.3</v>
      </c>
      <c r="AA35" s="686"/>
      <c r="AB35" s="686"/>
      <c r="AC35" s="686"/>
      <c r="AD35" s="687" t="s">
        <v>228</v>
      </c>
      <c r="AE35" s="687"/>
      <c r="AF35" s="687"/>
      <c r="AG35" s="687"/>
      <c r="AH35" s="687"/>
      <c r="AI35" s="687"/>
      <c r="AJ35" s="687"/>
      <c r="AK35" s="687"/>
      <c r="AL35" s="688" t="s">
        <v>138</v>
      </c>
      <c r="AM35" s="689"/>
      <c r="AN35" s="689"/>
      <c r="AO35" s="690"/>
      <c r="AP35" s="235"/>
      <c r="AQ35" s="662" t="s">
        <v>318</v>
      </c>
      <c r="AR35" s="663"/>
      <c r="AS35" s="663"/>
      <c r="AT35" s="663"/>
      <c r="AU35" s="663"/>
      <c r="AV35" s="663"/>
      <c r="AW35" s="663"/>
      <c r="AX35" s="663"/>
      <c r="AY35" s="663"/>
      <c r="AZ35" s="663"/>
      <c r="BA35" s="663"/>
      <c r="BB35" s="663"/>
      <c r="BC35" s="663"/>
      <c r="BD35" s="663"/>
      <c r="BE35" s="663"/>
      <c r="BF35" s="664"/>
      <c r="BG35" s="662" t="s">
        <v>319</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320</v>
      </c>
      <c r="CE35" s="699"/>
      <c r="CF35" s="699"/>
      <c r="CG35" s="699"/>
      <c r="CH35" s="699"/>
      <c r="CI35" s="699"/>
      <c r="CJ35" s="699"/>
      <c r="CK35" s="699"/>
      <c r="CL35" s="699"/>
      <c r="CM35" s="699"/>
      <c r="CN35" s="699"/>
      <c r="CO35" s="699"/>
      <c r="CP35" s="699"/>
      <c r="CQ35" s="700"/>
      <c r="CR35" s="683">
        <v>33550</v>
      </c>
      <c r="CS35" s="719"/>
      <c r="CT35" s="719"/>
      <c r="CU35" s="719"/>
      <c r="CV35" s="719"/>
      <c r="CW35" s="719"/>
      <c r="CX35" s="719"/>
      <c r="CY35" s="720"/>
      <c r="CZ35" s="688">
        <v>0.7</v>
      </c>
      <c r="DA35" s="717"/>
      <c r="DB35" s="717"/>
      <c r="DC35" s="721"/>
      <c r="DD35" s="692">
        <v>32609</v>
      </c>
      <c r="DE35" s="719"/>
      <c r="DF35" s="719"/>
      <c r="DG35" s="719"/>
      <c r="DH35" s="719"/>
      <c r="DI35" s="719"/>
      <c r="DJ35" s="719"/>
      <c r="DK35" s="720"/>
      <c r="DL35" s="692">
        <v>20570</v>
      </c>
      <c r="DM35" s="719"/>
      <c r="DN35" s="719"/>
      <c r="DO35" s="719"/>
      <c r="DP35" s="719"/>
      <c r="DQ35" s="719"/>
      <c r="DR35" s="719"/>
      <c r="DS35" s="719"/>
      <c r="DT35" s="719"/>
      <c r="DU35" s="719"/>
      <c r="DV35" s="720"/>
      <c r="DW35" s="688">
        <v>0.6</v>
      </c>
      <c r="DX35" s="717"/>
      <c r="DY35" s="717"/>
      <c r="DZ35" s="717"/>
      <c r="EA35" s="717"/>
      <c r="EB35" s="717"/>
      <c r="EC35" s="718"/>
    </row>
    <row r="36" spans="2:133" ht="11.25" customHeight="1" x14ac:dyDescent="0.15">
      <c r="B36" s="680" t="s">
        <v>321</v>
      </c>
      <c r="C36" s="681"/>
      <c r="D36" s="681"/>
      <c r="E36" s="681"/>
      <c r="F36" s="681"/>
      <c r="G36" s="681"/>
      <c r="H36" s="681"/>
      <c r="I36" s="681"/>
      <c r="J36" s="681"/>
      <c r="K36" s="681"/>
      <c r="L36" s="681"/>
      <c r="M36" s="681"/>
      <c r="N36" s="681"/>
      <c r="O36" s="681"/>
      <c r="P36" s="681"/>
      <c r="Q36" s="682"/>
      <c r="R36" s="683">
        <v>246018</v>
      </c>
      <c r="S36" s="684"/>
      <c r="T36" s="684"/>
      <c r="U36" s="684"/>
      <c r="V36" s="684"/>
      <c r="W36" s="684"/>
      <c r="X36" s="684"/>
      <c r="Y36" s="685"/>
      <c r="Z36" s="686">
        <v>4.5999999999999996</v>
      </c>
      <c r="AA36" s="686"/>
      <c r="AB36" s="686"/>
      <c r="AC36" s="686"/>
      <c r="AD36" s="687" t="s">
        <v>228</v>
      </c>
      <c r="AE36" s="687"/>
      <c r="AF36" s="687"/>
      <c r="AG36" s="687"/>
      <c r="AH36" s="687"/>
      <c r="AI36" s="687"/>
      <c r="AJ36" s="687"/>
      <c r="AK36" s="687"/>
      <c r="AL36" s="688" t="s">
        <v>138</v>
      </c>
      <c r="AM36" s="689"/>
      <c r="AN36" s="689"/>
      <c r="AO36" s="690"/>
      <c r="AP36" s="235"/>
      <c r="AQ36" s="757" t="s">
        <v>322</v>
      </c>
      <c r="AR36" s="758"/>
      <c r="AS36" s="758"/>
      <c r="AT36" s="758"/>
      <c r="AU36" s="758"/>
      <c r="AV36" s="758"/>
      <c r="AW36" s="758"/>
      <c r="AX36" s="758"/>
      <c r="AY36" s="759"/>
      <c r="AZ36" s="672">
        <v>752643</v>
      </c>
      <c r="BA36" s="673"/>
      <c r="BB36" s="673"/>
      <c r="BC36" s="673"/>
      <c r="BD36" s="673"/>
      <c r="BE36" s="673"/>
      <c r="BF36" s="760"/>
      <c r="BG36" s="694" t="s">
        <v>323</v>
      </c>
      <c r="BH36" s="695"/>
      <c r="BI36" s="695"/>
      <c r="BJ36" s="695"/>
      <c r="BK36" s="695"/>
      <c r="BL36" s="695"/>
      <c r="BM36" s="695"/>
      <c r="BN36" s="695"/>
      <c r="BO36" s="695"/>
      <c r="BP36" s="695"/>
      <c r="BQ36" s="695"/>
      <c r="BR36" s="695"/>
      <c r="BS36" s="695"/>
      <c r="BT36" s="695"/>
      <c r="BU36" s="696"/>
      <c r="BV36" s="672">
        <v>169510</v>
      </c>
      <c r="BW36" s="673"/>
      <c r="BX36" s="673"/>
      <c r="BY36" s="673"/>
      <c r="BZ36" s="673"/>
      <c r="CA36" s="673"/>
      <c r="CB36" s="760"/>
      <c r="CD36" s="698" t="s">
        <v>324</v>
      </c>
      <c r="CE36" s="699"/>
      <c r="CF36" s="699"/>
      <c r="CG36" s="699"/>
      <c r="CH36" s="699"/>
      <c r="CI36" s="699"/>
      <c r="CJ36" s="699"/>
      <c r="CK36" s="699"/>
      <c r="CL36" s="699"/>
      <c r="CM36" s="699"/>
      <c r="CN36" s="699"/>
      <c r="CO36" s="699"/>
      <c r="CP36" s="699"/>
      <c r="CQ36" s="700"/>
      <c r="CR36" s="683">
        <v>750072</v>
      </c>
      <c r="CS36" s="684"/>
      <c r="CT36" s="684"/>
      <c r="CU36" s="684"/>
      <c r="CV36" s="684"/>
      <c r="CW36" s="684"/>
      <c r="CX36" s="684"/>
      <c r="CY36" s="685"/>
      <c r="CZ36" s="688">
        <v>14.8</v>
      </c>
      <c r="DA36" s="717"/>
      <c r="DB36" s="717"/>
      <c r="DC36" s="721"/>
      <c r="DD36" s="692">
        <v>665301</v>
      </c>
      <c r="DE36" s="684"/>
      <c r="DF36" s="684"/>
      <c r="DG36" s="684"/>
      <c r="DH36" s="684"/>
      <c r="DI36" s="684"/>
      <c r="DJ36" s="684"/>
      <c r="DK36" s="685"/>
      <c r="DL36" s="692">
        <v>599564</v>
      </c>
      <c r="DM36" s="684"/>
      <c r="DN36" s="684"/>
      <c r="DO36" s="684"/>
      <c r="DP36" s="684"/>
      <c r="DQ36" s="684"/>
      <c r="DR36" s="684"/>
      <c r="DS36" s="684"/>
      <c r="DT36" s="684"/>
      <c r="DU36" s="684"/>
      <c r="DV36" s="685"/>
      <c r="DW36" s="688">
        <v>18.899999999999999</v>
      </c>
      <c r="DX36" s="717"/>
      <c r="DY36" s="717"/>
      <c r="DZ36" s="717"/>
      <c r="EA36" s="717"/>
      <c r="EB36" s="717"/>
      <c r="EC36" s="718"/>
    </row>
    <row r="37" spans="2:133" ht="11.25" customHeight="1" x14ac:dyDescent="0.15">
      <c r="B37" s="680" t="s">
        <v>325</v>
      </c>
      <c r="C37" s="681"/>
      <c r="D37" s="681"/>
      <c r="E37" s="681"/>
      <c r="F37" s="681"/>
      <c r="G37" s="681"/>
      <c r="H37" s="681"/>
      <c r="I37" s="681"/>
      <c r="J37" s="681"/>
      <c r="K37" s="681"/>
      <c r="L37" s="681"/>
      <c r="M37" s="681"/>
      <c r="N37" s="681"/>
      <c r="O37" s="681"/>
      <c r="P37" s="681"/>
      <c r="Q37" s="682"/>
      <c r="R37" s="683">
        <v>256982</v>
      </c>
      <c r="S37" s="684"/>
      <c r="T37" s="684"/>
      <c r="U37" s="684"/>
      <c r="V37" s="684"/>
      <c r="W37" s="684"/>
      <c r="X37" s="684"/>
      <c r="Y37" s="685"/>
      <c r="Z37" s="686">
        <v>4.8</v>
      </c>
      <c r="AA37" s="686"/>
      <c r="AB37" s="686"/>
      <c r="AC37" s="686"/>
      <c r="AD37" s="687" t="s">
        <v>130</v>
      </c>
      <c r="AE37" s="687"/>
      <c r="AF37" s="687"/>
      <c r="AG37" s="687"/>
      <c r="AH37" s="687"/>
      <c r="AI37" s="687"/>
      <c r="AJ37" s="687"/>
      <c r="AK37" s="687"/>
      <c r="AL37" s="688" t="s">
        <v>138</v>
      </c>
      <c r="AM37" s="689"/>
      <c r="AN37" s="689"/>
      <c r="AO37" s="690"/>
      <c r="AQ37" s="761" t="s">
        <v>326</v>
      </c>
      <c r="AR37" s="762"/>
      <c r="AS37" s="762"/>
      <c r="AT37" s="762"/>
      <c r="AU37" s="762"/>
      <c r="AV37" s="762"/>
      <c r="AW37" s="762"/>
      <c r="AX37" s="762"/>
      <c r="AY37" s="763"/>
      <c r="AZ37" s="683">
        <v>136606</v>
      </c>
      <c r="BA37" s="684"/>
      <c r="BB37" s="684"/>
      <c r="BC37" s="684"/>
      <c r="BD37" s="719"/>
      <c r="BE37" s="719"/>
      <c r="BF37" s="750"/>
      <c r="BG37" s="698" t="s">
        <v>327</v>
      </c>
      <c r="BH37" s="699"/>
      <c r="BI37" s="699"/>
      <c r="BJ37" s="699"/>
      <c r="BK37" s="699"/>
      <c r="BL37" s="699"/>
      <c r="BM37" s="699"/>
      <c r="BN37" s="699"/>
      <c r="BO37" s="699"/>
      <c r="BP37" s="699"/>
      <c r="BQ37" s="699"/>
      <c r="BR37" s="699"/>
      <c r="BS37" s="699"/>
      <c r="BT37" s="699"/>
      <c r="BU37" s="700"/>
      <c r="BV37" s="683">
        <v>151725</v>
      </c>
      <c r="BW37" s="684"/>
      <c r="BX37" s="684"/>
      <c r="BY37" s="684"/>
      <c r="BZ37" s="684"/>
      <c r="CA37" s="684"/>
      <c r="CB37" s="693"/>
      <c r="CD37" s="698" t="s">
        <v>328</v>
      </c>
      <c r="CE37" s="699"/>
      <c r="CF37" s="699"/>
      <c r="CG37" s="699"/>
      <c r="CH37" s="699"/>
      <c r="CI37" s="699"/>
      <c r="CJ37" s="699"/>
      <c r="CK37" s="699"/>
      <c r="CL37" s="699"/>
      <c r="CM37" s="699"/>
      <c r="CN37" s="699"/>
      <c r="CO37" s="699"/>
      <c r="CP37" s="699"/>
      <c r="CQ37" s="700"/>
      <c r="CR37" s="683">
        <v>148647</v>
      </c>
      <c r="CS37" s="719"/>
      <c r="CT37" s="719"/>
      <c r="CU37" s="719"/>
      <c r="CV37" s="719"/>
      <c r="CW37" s="719"/>
      <c r="CX37" s="719"/>
      <c r="CY37" s="720"/>
      <c r="CZ37" s="688">
        <v>2.9</v>
      </c>
      <c r="DA37" s="717"/>
      <c r="DB37" s="717"/>
      <c r="DC37" s="721"/>
      <c r="DD37" s="692">
        <v>148647</v>
      </c>
      <c r="DE37" s="719"/>
      <c r="DF37" s="719"/>
      <c r="DG37" s="719"/>
      <c r="DH37" s="719"/>
      <c r="DI37" s="719"/>
      <c r="DJ37" s="719"/>
      <c r="DK37" s="720"/>
      <c r="DL37" s="692">
        <v>145751</v>
      </c>
      <c r="DM37" s="719"/>
      <c r="DN37" s="719"/>
      <c r="DO37" s="719"/>
      <c r="DP37" s="719"/>
      <c r="DQ37" s="719"/>
      <c r="DR37" s="719"/>
      <c r="DS37" s="719"/>
      <c r="DT37" s="719"/>
      <c r="DU37" s="719"/>
      <c r="DV37" s="720"/>
      <c r="DW37" s="688">
        <v>4.5999999999999996</v>
      </c>
      <c r="DX37" s="717"/>
      <c r="DY37" s="717"/>
      <c r="DZ37" s="717"/>
      <c r="EA37" s="717"/>
      <c r="EB37" s="717"/>
      <c r="EC37" s="718"/>
    </row>
    <row r="38" spans="2:133" ht="11.25" customHeight="1" x14ac:dyDescent="0.15">
      <c r="B38" s="680" t="s">
        <v>329</v>
      </c>
      <c r="C38" s="681"/>
      <c r="D38" s="681"/>
      <c r="E38" s="681"/>
      <c r="F38" s="681"/>
      <c r="G38" s="681"/>
      <c r="H38" s="681"/>
      <c r="I38" s="681"/>
      <c r="J38" s="681"/>
      <c r="K38" s="681"/>
      <c r="L38" s="681"/>
      <c r="M38" s="681"/>
      <c r="N38" s="681"/>
      <c r="O38" s="681"/>
      <c r="P38" s="681"/>
      <c r="Q38" s="682"/>
      <c r="R38" s="683">
        <v>111543</v>
      </c>
      <c r="S38" s="684"/>
      <c r="T38" s="684"/>
      <c r="U38" s="684"/>
      <c r="V38" s="684"/>
      <c r="W38" s="684"/>
      <c r="X38" s="684"/>
      <c r="Y38" s="685"/>
      <c r="Z38" s="686">
        <v>2.1</v>
      </c>
      <c r="AA38" s="686"/>
      <c r="AB38" s="686"/>
      <c r="AC38" s="686"/>
      <c r="AD38" s="687" t="s">
        <v>138</v>
      </c>
      <c r="AE38" s="687"/>
      <c r="AF38" s="687"/>
      <c r="AG38" s="687"/>
      <c r="AH38" s="687"/>
      <c r="AI38" s="687"/>
      <c r="AJ38" s="687"/>
      <c r="AK38" s="687"/>
      <c r="AL38" s="688" t="s">
        <v>138</v>
      </c>
      <c r="AM38" s="689"/>
      <c r="AN38" s="689"/>
      <c r="AO38" s="690"/>
      <c r="AQ38" s="761" t="s">
        <v>330</v>
      </c>
      <c r="AR38" s="762"/>
      <c r="AS38" s="762"/>
      <c r="AT38" s="762"/>
      <c r="AU38" s="762"/>
      <c r="AV38" s="762"/>
      <c r="AW38" s="762"/>
      <c r="AX38" s="762"/>
      <c r="AY38" s="763"/>
      <c r="AZ38" s="683">
        <v>57284</v>
      </c>
      <c r="BA38" s="684"/>
      <c r="BB38" s="684"/>
      <c r="BC38" s="684"/>
      <c r="BD38" s="719"/>
      <c r="BE38" s="719"/>
      <c r="BF38" s="750"/>
      <c r="BG38" s="698" t="s">
        <v>331</v>
      </c>
      <c r="BH38" s="699"/>
      <c r="BI38" s="699"/>
      <c r="BJ38" s="699"/>
      <c r="BK38" s="699"/>
      <c r="BL38" s="699"/>
      <c r="BM38" s="699"/>
      <c r="BN38" s="699"/>
      <c r="BO38" s="699"/>
      <c r="BP38" s="699"/>
      <c r="BQ38" s="699"/>
      <c r="BR38" s="699"/>
      <c r="BS38" s="699"/>
      <c r="BT38" s="699"/>
      <c r="BU38" s="700"/>
      <c r="BV38" s="683">
        <v>1570</v>
      </c>
      <c r="BW38" s="684"/>
      <c r="BX38" s="684"/>
      <c r="BY38" s="684"/>
      <c r="BZ38" s="684"/>
      <c r="CA38" s="684"/>
      <c r="CB38" s="693"/>
      <c r="CD38" s="698" t="s">
        <v>332</v>
      </c>
      <c r="CE38" s="699"/>
      <c r="CF38" s="699"/>
      <c r="CG38" s="699"/>
      <c r="CH38" s="699"/>
      <c r="CI38" s="699"/>
      <c r="CJ38" s="699"/>
      <c r="CK38" s="699"/>
      <c r="CL38" s="699"/>
      <c r="CM38" s="699"/>
      <c r="CN38" s="699"/>
      <c r="CO38" s="699"/>
      <c r="CP38" s="699"/>
      <c r="CQ38" s="700"/>
      <c r="CR38" s="683">
        <v>582198</v>
      </c>
      <c r="CS38" s="684"/>
      <c r="CT38" s="684"/>
      <c r="CU38" s="684"/>
      <c r="CV38" s="684"/>
      <c r="CW38" s="684"/>
      <c r="CX38" s="684"/>
      <c r="CY38" s="685"/>
      <c r="CZ38" s="688">
        <v>11.5</v>
      </c>
      <c r="DA38" s="717"/>
      <c r="DB38" s="717"/>
      <c r="DC38" s="721"/>
      <c r="DD38" s="692">
        <v>496157</v>
      </c>
      <c r="DE38" s="684"/>
      <c r="DF38" s="684"/>
      <c r="DG38" s="684"/>
      <c r="DH38" s="684"/>
      <c r="DI38" s="684"/>
      <c r="DJ38" s="684"/>
      <c r="DK38" s="685"/>
      <c r="DL38" s="692">
        <v>476157</v>
      </c>
      <c r="DM38" s="684"/>
      <c r="DN38" s="684"/>
      <c r="DO38" s="684"/>
      <c r="DP38" s="684"/>
      <c r="DQ38" s="684"/>
      <c r="DR38" s="684"/>
      <c r="DS38" s="684"/>
      <c r="DT38" s="684"/>
      <c r="DU38" s="684"/>
      <c r="DV38" s="685"/>
      <c r="DW38" s="688">
        <v>15</v>
      </c>
      <c r="DX38" s="717"/>
      <c r="DY38" s="717"/>
      <c r="DZ38" s="717"/>
      <c r="EA38" s="717"/>
      <c r="EB38" s="717"/>
      <c r="EC38" s="718"/>
    </row>
    <row r="39" spans="2:133" ht="11.25" customHeight="1" x14ac:dyDescent="0.15">
      <c r="B39" s="680" t="s">
        <v>333</v>
      </c>
      <c r="C39" s="681"/>
      <c r="D39" s="681"/>
      <c r="E39" s="681"/>
      <c r="F39" s="681"/>
      <c r="G39" s="681"/>
      <c r="H39" s="681"/>
      <c r="I39" s="681"/>
      <c r="J39" s="681"/>
      <c r="K39" s="681"/>
      <c r="L39" s="681"/>
      <c r="M39" s="681"/>
      <c r="N39" s="681"/>
      <c r="O39" s="681"/>
      <c r="P39" s="681"/>
      <c r="Q39" s="682"/>
      <c r="R39" s="683">
        <v>409372</v>
      </c>
      <c r="S39" s="684"/>
      <c r="T39" s="684"/>
      <c r="U39" s="684"/>
      <c r="V39" s="684"/>
      <c r="W39" s="684"/>
      <c r="X39" s="684"/>
      <c r="Y39" s="685"/>
      <c r="Z39" s="686">
        <v>7.6</v>
      </c>
      <c r="AA39" s="686"/>
      <c r="AB39" s="686"/>
      <c r="AC39" s="686"/>
      <c r="AD39" s="687" t="s">
        <v>138</v>
      </c>
      <c r="AE39" s="687"/>
      <c r="AF39" s="687"/>
      <c r="AG39" s="687"/>
      <c r="AH39" s="687"/>
      <c r="AI39" s="687"/>
      <c r="AJ39" s="687"/>
      <c r="AK39" s="687"/>
      <c r="AL39" s="688" t="s">
        <v>138</v>
      </c>
      <c r="AM39" s="689"/>
      <c r="AN39" s="689"/>
      <c r="AO39" s="690"/>
      <c r="AQ39" s="761" t="s">
        <v>334</v>
      </c>
      <c r="AR39" s="762"/>
      <c r="AS39" s="762"/>
      <c r="AT39" s="762"/>
      <c r="AU39" s="762"/>
      <c r="AV39" s="762"/>
      <c r="AW39" s="762"/>
      <c r="AX39" s="762"/>
      <c r="AY39" s="763"/>
      <c r="AZ39" s="683">
        <v>33839</v>
      </c>
      <c r="BA39" s="684"/>
      <c r="BB39" s="684"/>
      <c r="BC39" s="684"/>
      <c r="BD39" s="719"/>
      <c r="BE39" s="719"/>
      <c r="BF39" s="750"/>
      <c r="BG39" s="698" t="s">
        <v>335</v>
      </c>
      <c r="BH39" s="699"/>
      <c r="BI39" s="699"/>
      <c r="BJ39" s="699"/>
      <c r="BK39" s="699"/>
      <c r="BL39" s="699"/>
      <c r="BM39" s="699"/>
      <c r="BN39" s="699"/>
      <c r="BO39" s="699"/>
      <c r="BP39" s="699"/>
      <c r="BQ39" s="699"/>
      <c r="BR39" s="699"/>
      <c r="BS39" s="699"/>
      <c r="BT39" s="699"/>
      <c r="BU39" s="700"/>
      <c r="BV39" s="683">
        <v>2511</v>
      </c>
      <c r="BW39" s="684"/>
      <c r="BX39" s="684"/>
      <c r="BY39" s="684"/>
      <c r="BZ39" s="684"/>
      <c r="CA39" s="684"/>
      <c r="CB39" s="693"/>
      <c r="CD39" s="698" t="s">
        <v>336</v>
      </c>
      <c r="CE39" s="699"/>
      <c r="CF39" s="699"/>
      <c r="CG39" s="699"/>
      <c r="CH39" s="699"/>
      <c r="CI39" s="699"/>
      <c r="CJ39" s="699"/>
      <c r="CK39" s="699"/>
      <c r="CL39" s="699"/>
      <c r="CM39" s="699"/>
      <c r="CN39" s="699"/>
      <c r="CO39" s="699"/>
      <c r="CP39" s="699"/>
      <c r="CQ39" s="700"/>
      <c r="CR39" s="683">
        <v>14151</v>
      </c>
      <c r="CS39" s="719"/>
      <c r="CT39" s="719"/>
      <c r="CU39" s="719"/>
      <c r="CV39" s="719"/>
      <c r="CW39" s="719"/>
      <c r="CX39" s="719"/>
      <c r="CY39" s="720"/>
      <c r="CZ39" s="688">
        <v>0.3</v>
      </c>
      <c r="DA39" s="717"/>
      <c r="DB39" s="717"/>
      <c r="DC39" s="721"/>
      <c r="DD39" s="692">
        <v>4920</v>
      </c>
      <c r="DE39" s="719"/>
      <c r="DF39" s="719"/>
      <c r="DG39" s="719"/>
      <c r="DH39" s="719"/>
      <c r="DI39" s="719"/>
      <c r="DJ39" s="719"/>
      <c r="DK39" s="720"/>
      <c r="DL39" s="692" t="s">
        <v>138</v>
      </c>
      <c r="DM39" s="719"/>
      <c r="DN39" s="719"/>
      <c r="DO39" s="719"/>
      <c r="DP39" s="719"/>
      <c r="DQ39" s="719"/>
      <c r="DR39" s="719"/>
      <c r="DS39" s="719"/>
      <c r="DT39" s="719"/>
      <c r="DU39" s="719"/>
      <c r="DV39" s="720"/>
      <c r="DW39" s="688" t="s">
        <v>228</v>
      </c>
      <c r="DX39" s="717"/>
      <c r="DY39" s="717"/>
      <c r="DZ39" s="717"/>
      <c r="EA39" s="717"/>
      <c r="EB39" s="717"/>
      <c r="EC39" s="718"/>
    </row>
    <row r="40" spans="2:133" ht="11.25" customHeight="1" x14ac:dyDescent="0.15">
      <c r="B40" s="680" t="s">
        <v>337</v>
      </c>
      <c r="C40" s="681"/>
      <c r="D40" s="681"/>
      <c r="E40" s="681"/>
      <c r="F40" s="681"/>
      <c r="G40" s="681"/>
      <c r="H40" s="681"/>
      <c r="I40" s="681"/>
      <c r="J40" s="681"/>
      <c r="K40" s="681"/>
      <c r="L40" s="681"/>
      <c r="M40" s="681"/>
      <c r="N40" s="681"/>
      <c r="O40" s="681"/>
      <c r="P40" s="681"/>
      <c r="Q40" s="682"/>
      <c r="R40" s="683" t="s">
        <v>228</v>
      </c>
      <c r="S40" s="684"/>
      <c r="T40" s="684"/>
      <c r="U40" s="684"/>
      <c r="V40" s="684"/>
      <c r="W40" s="684"/>
      <c r="X40" s="684"/>
      <c r="Y40" s="685"/>
      <c r="Z40" s="686" t="s">
        <v>130</v>
      </c>
      <c r="AA40" s="686"/>
      <c r="AB40" s="686"/>
      <c r="AC40" s="686"/>
      <c r="AD40" s="687" t="s">
        <v>138</v>
      </c>
      <c r="AE40" s="687"/>
      <c r="AF40" s="687"/>
      <c r="AG40" s="687"/>
      <c r="AH40" s="687"/>
      <c r="AI40" s="687"/>
      <c r="AJ40" s="687"/>
      <c r="AK40" s="687"/>
      <c r="AL40" s="688" t="s">
        <v>130</v>
      </c>
      <c r="AM40" s="689"/>
      <c r="AN40" s="689"/>
      <c r="AO40" s="690"/>
      <c r="AQ40" s="761" t="s">
        <v>338</v>
      </c>
      <c r="AR40" s="762"/>
      <c r="AS40" s="762"/>
      <c r="AT40" s="762"/>
      <c r="AU40" s="762"/>
      <c r="AV40" s="762"/>
      <c r="AW40" s="762"/>
      <c r="AX40" s="762"/>
      <c r="AY40" s="763"/>
      <c r="AZ40" s="683" t="s">
        <v>138</v>
      </c>
      <c r="BA40" s="684"/>
      <c r="BB40" s="684"/>
      <c r="BC40" s="684"/>
      <c r="BD40" s="719"/>
      <c r="BE40" s="719"/>
      <c r="BF40" s="750"/>
      <c r="BG40" s="764" t="s">
        <v>339</v>
      </c>
      <c r="BH40" s="765"/>
      <c r="BI40" s="765"/>
      <c r="BJ40" s="765"/>
      <c r="BK40" s="765"/>
      <c r="BL40" s="236"/>
      <c r="BM40" s="699" t="s">
        <v>340</v>
      </c>
      <c r="BN40" s="699"/>
      <c r="BO40" s="699"/>
      <c r="BP40" s="699"/>
      <c r="BQ40" s="699"/>
      <c r="BR40" s="699"/>
      <c r="BS40" s="699"/>
      <c r="BT40" s="699"/>
      <c r="BU40" s="700"/>
      <c r="BV40" s="683">
        <v>97</v>
      </c>
      <c r="BW40" s="684"/>
      <c r="BX40" s="684"/>
      <c r="BY40" s="684"/>
      <c r="BZ40" s="684"/>
      <c r="CA40" s="684"/>
      <c r="CB40" s="693"/>
      <c r="CD40" s="698" t="s">
        <v>341</v>
      </c>
      <c r="CE40" s="699"/>
      <c r="CF40" s="699"/>
      <c r="CG40" s="699"/>
      <c r="CH40" s="699"/>
      <c r="CI40" s="699"/>
      <c r="CJ40" s="699"/>
      <c r="CK40" s="699"/>
      <c r="CL40" s="699"/>
      <c r="CM40" s="699"/>
      <c r="CN40" s="699"/>
      <c r="CO40" s="699"/>
      <c r="CP40" s="699"/>
      <c r="CQ40" s="700"/>
      <c r="CR40" s="683">
        <v>24188</v>
      </c>
      <c r="CS40" s="684"/>
      <c r="CT40" s="684"/>
      <c r="CU40" s="684"/>
      <c r="CV40" s="684"/>
      <c r="CW40" s="684"/>
      <c r="CX40" s="684"/>
      <c r="CY40" s="685"/>
      <c r="CZ40" s="688">
        <v>0.5</v>
      </c>
      <c r="DA40" s="717"/>
      <c r="DB40" s="717"/>
      <c r="DC40" s="721"/>
      <c r="DD40" s="692">
        <v>24188</v>
      </c>
      <c r="DE40" s="684"/>
      <c r="DF40" s="684"/>
      <c r="DG40" s="684"/>
      <c r="DH40" s="684"/>
      <c r="DI40" s="684"/>
      <c r="DJ40" s="684"/>
      <c r="DK40" s="685"/>
      <c r="DL40" s="692" t="s">
        <v>130</v>
      </c>
      <c r="DM40" s="684"/>
      <c r="DN40" s="684"/>
      <c r="DO40" s="684"/>
      <c r="DP40" s="684"/>
      <c r="DQ40" s="684"/>
      <c r="DR40" s="684"/>
      <c r="DS40" s="684"/>
      <c r="DT40" s="684"/>
      <c r="DU40" s="684"/>
      <c r="DV40" s="685"/>
      <c r="DW40" s="688" t="s">
        <v>138</v>
      </c>
      <c r="DX40" s="717"/>
      <c r="DY40" s="717"/>
      <c r="DZ40" s="717"/>
      <c r="EA40" s="717"/>
      <c r="EB40" s="717"/>
      <c r="EC40" s="718"/>
    </row>
    <row r="41" spans="2:133" ht="11.25" customHeight="1" x14ac:dyDescent="0.15">
      <c r="B41" s="680" t="s">
        <v>342</v>
      </c>
      <c r="C41" s="681"/>
      <c r="D41" s="681"/>
      <c r="E41" s="681"/>
      <c r="F41" s="681"/>
      <c r="G41" s="681"/>
      <c r="H41" s="681"/>
      <c r="I41" s="681"/>
      <c r="J41" s="681"/>
      <c r="K41" s="681"/>
      <c r="L41" s="681"/>
      <c r="M41" s="681"/>
      <c r="N41" s="681"/>
      <c r="O41" s="681"/>
      <c r="P41" s="681"/>
      <c r="Q41" s="682"/>
      <c r="R41" s="683">
        <v>104672</v>
      </c>
      <c r="S41" s="684"/>
      <c r="T41" s="684"/>
      <c r="U41" s="684"/>
      <c r="V41" s="684"/>
      <c r="W41" s="684"/>
      <c r="X41" s="684"/>
      <c r="Y41" s="685"/>
      <c r="Z41" s="686">
        <v>2</v>
      </c>
      <c r="AA41" s="686"/>
      <c r="AB41" s="686"/>
      <c r="AC41" s="686"/>
      <c r="AD41" s="687" t="s">
        <v>130</v>
      </c>
      <c r="AE41" s="687"/>
      <c r="AF41" s="687"/>
      <c r="AG41" s="687"/>
      <c r="AH41" s="687"/>
      <c r="AI41" s="687"/>
      <c r="AJ41" s="687"/>
      <c r="AK41" s="687"/>
      <c r="AL41" s="688" t="s">
        <v>228</v>
      </c>
      <c r="AM41" s="689"/>
      <c r="AN41" s="689"/>
      <c r="AO41" s="690"/>
      <c r="AQ41" s="761" t="s">
        <v>343</v>
      </c>
      <c r="AR41" s="762"/>
      <c r="AS41" s="762"/>
      <c r="AT41" s="762"/>
      <c r="AU41" s="762"/>
      <c r="AV41" s="762"/>
      <c r="AW41" s="762"/>
      <c r="AX41" s="762"/>
      <c r="AY41" s="763"/>
      <c r="AZ41" s="683">
        <v>122569</v>
      </c>
      <c r="BA41" s="684"/>
      <c r="BB41" s="684"/>
      <c r="BC41" s="684"/>
      <c r="BD41" s="719"/>
      <c r="BE41" s="719"/>
      <c r="BF41" s="750"/>
      <c r="BG41" s="764"/>
      <c r="BH41" s="765"/>
      <c r="BI41" s="765"/>
      <c r="BJ41" s="765"/>
      <c r="BK41" s="765"/>
      <c r="BL41" s="236"/>
      <c r="BM41" s="699" t="s">
        <v>344</v>
      </c>
      <c r="BN41" s="699"/>
      <c r="BO41" s="699"/>
      <c r="BP41" s="699"/>
      <c r="BQ41" s="699"/>
      <c r="BR41" s="699"/>
      <c r="BS41" s="699"/>
      <c r="BT41" s="699"/>
      <c r="BU41" s="700"/>
      <c r="BV41" s="683">
        <v>1</v>
      </c>
      <c r="BW41" s="684"/>
      <c r="BX41" s="684"/>
      <c r="BY41" s="684"/>
      <c r="BZ41" s="684"/>
      <c r="CA41" s="684"/>
      <c r="CB41" s="693"/>
      <c r="CD41" s="698" t="s">
        <v>345</v>
      </c>
      <c r="CE41" s="699"/>
      <c r="CF41" s="699"/>
      <c r="CG41" s="699"/>
      <c r="CH41" s="699"/>
      <c r="CI41" s="699"/>
      <c r="CJ41" s="699"/>
      <c r="CK41" s="699"/>
      <c r="CL41" s="699"/>
      <c r="CM41" s="699"/>
      <c r="CN41" s="699"/>
      <c r="CO41" s="699"/>
      <c r="CP41" s="699"/>
      <c r="CQ41" s="700"/>
      <c r="CR41" s="683" t="s">
        <v>138</v>
      </c>
      <c r="CS41" s="719"/>
      <c r="CT41" s="719"/>
      <c r="CU41" s="719"/>
      <c r="CV41" s="719"/>
      <c r="CW41" s="719"/>
      <c r="CX41" s="719"/>
      <c r="CY41" s="720"/>
      <c r="CZ41" s="688" t="s">
        <v>138</v>
      </c>
      <c r="DA41" s="717"/>
      <c r="DB41" s="717"/>
      <c r="DC41" s="721"/>
      <c r="DD41" s="692" t="s">
        <v>228</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24" t="s">
        <v>346</v>
      </c>
      <c r="C42" s="725"/>
      <c r="D42" s="725"/>
      <c r="E42" s="725"/>
      <c r="F42" s="725"/>
      <c r="G42" s="725"/>
      <c r="H42" s="725"/>
      <c r="I42" s="725"/>
      <c r="J42" s="725"/>
      <c r="K42" s="725"/>
      <c r="L42" s="725"/>
      <c r="M42" s="725"/>
      <c r="N42" s="725"/>
      <c r="O42" s="725"/>
      <c r="P42" s="725"/>
      <c r="Q42" s="726"/>
      <c r="R42" s="768">
        <v>5351589</v>
      </c>
      <c r="S42" s="769"/>
      <c r="T42" s="769"/>
      <c r="U42" s="769"/>
      <c r="V42" s="769"/>
      <c r="W42" s="769"/>
      <c r="X42" s="769"/>
      <c r="Y42" s="777"/>
      <c r="Z42" s="778">
        <v>100</v>
      </c>
      <c r="AA42" s="778"/>
      <c r="AB42" s="778"/>
      <c r="AC42" s="778"/>
      <c r="AD42" s="779">
        <v>3071684</v>
      </c>
      <c r="AE42" s="779"/>
      <c r="AF42" s="779"/>
      <c r="AG42" s="779"/>
      <c r="AH42" s="779"/>
      <c r="AI42" s="779"/>
      <c r="AJ42" s="779"/>
      <c r="AK42" s="779"/>
      <c r="AL42" s="780">
        <v>100</v>
      </c>
      <c r="AM42" s="755"/>
      <c r="AN42" s="755"/>
      <c r="AO42" s="781"/>
      <c r="AQ42" s="782" t="s">
        <v>347</v>
      </c>
      <c r="AR42" s="783"/>
      <c r="AS42" s="783"/>
      <c r="AT42" s="783"/>
      <c r="AU42" s="783"/>
      <c r="AV42" s="783"/>
      <c r="AW42" s="783"/>
      <c r="AX42" s="783"/>
      <c r="AY42" s="784"/>
      <c r="AZ42" s="768">
        <v>402345</v>
      </c>
      <c r="BA42" s="769"/>
      <c r="BB42" s="769"/>
      <c r="BC42" s="769"/>
      <c r="BD42" s="754"/>
      <c r="BE42" s="754"/>
      <c r="BF42" s="756"/>
      <c r="BG42" s="766"/>
      <c r="BH42" s="767"/>
      <c r="BI42" s="767"/>
      <c r="BJ42" s="767"/>
      <c r="BK42" s="767"/>
      <c r="BL42" s="237"/>
      <c r="BM42" s="709" t="s">
        <v>348</v>
      </c>
      <c r="BN42" s="709"/>
      <c r="BO42" s="709"/>
      <c r="BP42" s="709"/>
      <c r="BQ42" s="709"/>
      <c r="BR42" s="709"/>
      <c r="BS42" s="709"/>
      <c r="BT42" s="709"/>
      <c r="BU42" s="710"/>
      <c r="BV42" s="768">
        <v>334</v>
      </c>
      <c r="BW42" s="769"/>
      <c r="BX42" s="769"/>
      <c r="BY42" s="769"/>
      <c r="BZ42" s="769"/>
      <c r="CA42" s="769"/>
      <c r="CB42" s="776"/>
      <c r="CD42" s="680" t="s">
        <v>349</v>
      </c>
      <c r="CE42" s="681"/>
      <c r="CF42" s="681"/>
      <c r="CG42" s="681"/>
      <c r="CH42" s="681"/>
      <c r="CI42" s="681"/>
      <c r="CJ42" s="681"/>
      <c r="CK42" s="681"/>
      <c r="CL42" s="681"/>
      <c r="CM42" s="681"/>
      <c r="CN42" s="681"/>
      <c r="CO42" s="681"/>
      <c r="CP42" s="681"/>
      <c r="CQ42" s="682"/>
      <c r="CR42" s="683">
        <v>911647</v>
      </c>
      <c r="CS42" s="684"/>
      <c r="CT42" s="684"/>
      <c r="CU42" s="684"/>
      <c r="CV42" s="684"/>
      <c r="CW42" s="684"/>
      <c r="CX42" s="684"/>
      <c r="CY42" s="685"/>
      <c r="CZ42" s="688">
        <v>17.899999999999999</v>
      </c>
      <c r="DA42" s="689"/>
      <c r="DB42" s="689"/>
      <c r="DC42" s="701"/>
      <c r="DD42" s="692">
        <v>304894</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350</v>
      </c>
      <c r="CE43" s="681"/>
      <c r="CF43" s="681"/>
      <c r="CG43" s="681"/>
      <c r="CH43" s="681"/>
      <c r="CI43" s="681"/>
      <c r="CJ43" s="681"/>
      <c r="CK43" s="681"/>
      <c r="CL43" s="681"/>
      <c r="CM43" s="681"/>
      <c r="CN43" s="681"/>
      <c r="CO43" s="681"/>
      <c r="CP43" s="681"/>
      <c r="CQ43" s="682"/>
      <c r="CR43" s="683">
        <v>5000</v>
      </c>
      <c r="CS43" s="719"/>
      <c r="CT43" s="719"/>
      <c r="CU43" s="719"/>
      <c r="CV43" s="719"/>
      <c r="CW43" s="719"/>
      <c r="CX43" s="719"/>
      <c r="CY43" s="720"/>
      <c r="CZ43" s="688">
        <v>0.1</v>
      </c>
      <c r="DA43" s="717"/>
      <c r="DB43" s="717"/>
      <c r="DC43" s="721"/>
      <c r="DD43" s="692">
        <v>5000</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299</v>
      </c>
      <c r="CE44" s="796"/>
      <c r="CF44" s="680" t="s">
        <v>351</v>
      </c>
      <c r="CG44" s="681"/>
      <c r="CH44" s="681"/>
      <c r="CI44" s="681"/>
      <c r="CJ44" s="681"/>
      <c r="CK44" s="681"/>
      <c r="CL44" s="681"/>
      <c r="CM44" s="681"/>
      <c r="CN44" s="681"/>
      <c r="CO44" s="681"/>
      <c r="CP44" s="681"/>
      <c r="CQ44" s="682"/>
      <c r="CR44" s="683">
        <v>859934</v>
      </c>
      <c r="CS44" s="684"/>
      <c r="CT44" s="684"/>
      <c r="CU44" s="684"/>
      <c r="CV44" s="684"/>
      <c r="CW44" s="684"/>
      <c r="CX44" s="684"/>
      <c r="CY44" s="685"/>
      <c r="CZ44" s="688">
        <v>16.899999999999999</v>
      </c>
      <c r="DA44" s="689"/>
      <c r="DB44" s="689"/>
      <c r="DC44" s="701"/>
      <c r="DD44" s="692">
        <v>292853</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352</v>
      </c>
      <c r="CG45" s="681"/>
      <c r="CH45" s="681"/>
      <c r="CI45" s="681"/>
      <c r="CJ45" s="681"/>
      <c r="CK45" s="681"/>
      <c r="CL45" s="681"/>
      <c r="CM45" s="681"/>
      <c r="CN45" s="681"/>
      <c r="CO45" s="681"/>
      <c r="CP45" s="681"/>
      <c r="CQ45" s="682"/>
      <c r="CR45" s="683">
        <v>498870</v>
      </c>
      <c r="CS45" s="719"/>
      <c r="CT45" s="719"/>
      <c r="CU45" s="719"/>
      <c r="CV45" s="719"/>
      <c r="CW45" s="719"/>
      <c r="CX45" s="719"/>
      <c r="CY45" s="720"/>
      <c r="CZ45" s="688">
        <v>9.8000000000000007</v>
      </c>
      <c r="DA45" s="717"/>
      <c r="DB45" s="717"/>
      <c r="DC45" s="721"/>
      <c r="DD45" s="692">
        <v>95026</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353</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354</v>
      </c>
      <c r="CG46" s="681"/>
      <c r="CH46" s="681"/>
      <c r="CI46" s="681"/>
      <c r="CJ46" s="681"/>
      <c r="CK46" s="681"/>
      <c r="CL46" s="681"/>
      <c r="CM46" s="681"/>
      <c r="CN46" s="681"/>
      <c r="CO46" s="681"/>
      <c r="CP46" s="681"/>
      <c r="CQ46" s="682"/>
      <c r="CR46" s="683">
        <v>320690</v>
      </c>
      <c r="CS46" s="684"/>
      <c r="CT46" s="684"/>
      <c r="CU46" s="684"/>
      <c r="CV46" s="684"/>
      <c r="CW46" s="684"/>
      <c r="CX46" s="684"/>
      <c r="CY46" s="685"/>
      <c r="CZ46" s="688">
        <v>6.3</v>
      </c>
      <c r="DA46" s="689"/>
      <c r="DB46" s="689"/>
      <c r="DC46" s="701"/>
      <c r="DD46" s="692">
        <v>158795</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355</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356</v>
      </c>
      <c r="CG47" s="681"/>
      <c r="CH47" s="681"/>
      <c r="CI47" s="681"/>
      <c r="CJ47" s="681"/>
      <c r="CK47" s="681"/>
      <c r="CL47" s="681"/>
      <c r="CM47" s="681"/>
      <c r="CN47" s="681"/>
      <c r="CO47" s="681"/>
      <c r="CP47" s="681"/>
      <c r="CQ47" s="682"/>
      <c r="CR47" s="683">
        <v>51713</v>
      </c>
      <c r="CS47" s="719"/>
      <c r="CT47" s="719"/>
      <c r="CU47" s="719"/>
      <c r="CV47" s="719"/>
      <c r="CW47" s="719"/>
      <c r="CX47" s="719"/>
      <c r="CY47" s="720"/>
      <c r="CZ47" s="688">
        <v>1</v>
      </c>
      <c r="DA47" s="717"/>
      <c r="DB47" s="717"/>
      <c r="DC47" s="721"/>
      <c r="DD47" s="692">
        <v>12041</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357</v>
      </c>
      <c r="CD48" s="799"/>
      <c r="CE48" s="800"/>
      <c r="CF48" s="680" t="s">
        <v>358</v>
      </c>
      <c r="CG48" s="681"/>
      <c r="CH48" s="681"/>
      <c r="CI48" s="681"/>
      <c r="CJ48" s="681"/>
      <c r="CK48" s="681"/>
      <c r="CL48" s="681"/>
      <c r="CM48" s="681"/>
      <c r="CN48" s="681"/>
      <c r="CO48" s="681"/>
      <c r="CP48" s="681"/>
      <c r="CQ48" s="682"/>
      <c r="CR48" s="683" t="s">
        <v>228</v>
      </c>
      <c r="CS48" s="684"/>
      <c r="CT48" s="684"/>
      <c r="CU48" s="684"/>
      <c r="CV48" s="684"/>
      <c r="CW48" s="684"/>
      <c r="CX48" s="684"/>
      <c r="CY48" s="685"/>
      <c r="CZ48" s="688" t="s">
        <v>228</v>
      </c>
      <c r="DA48" s="689"/>
      <c r="DB48" s="689"/>
      <c r="DC48" s="701"/>
      <c r="DD48" s="692" t="s">
        <v>228</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24" t="s">
        <v>359</v>
      </c>
      <c r="CE49" s="725"/>
      <c r="CF49" s="725"/>
      <c r="CG49" s="725"/>
      <c r="CH49" s="725"/>
      <c r="CI49" s="725"/>
      <c r="CJ49" s="725"/>
      <c r="CK49" s="725"/>
      <c r="CL49" s="725"/>
      <c r="CM49" s="725"/>
      <c r="CN49" s="725"/>
      <c r="CO49" s="725"/>
      <c r="CP49" s="725"/>
      <c r="CQ49" s="726"/>
      <c r="CR49" s="768">
        <v>5081585</v>
      </c>
      <c r="CS49" s="754"/>
      <c r="CT49" s="754"/>
      <c r="CU49" s="754"/>
      <c r="CV49" s="754"/>
      <c r="CW49" s="754"/>
      <c r="CX49" s="754"/>
      <c r="CY49" s="785"/>
      <c r="CZ49" s="780">
        <v>100</v>
      </c>
      <c r="DA49" s="786"/>
      <c r="DB49" s="786"/>
      <c r="DC49" s="787"/>
      <c r="DD49" s="788">
        <v>3730299</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WOqHdFfKviHW6feeP8WtuOCuJEozQSam+l9VH9Nh36DNfNT5xkaK26Mfb/A0d/40BGTIuAiGfX0tlI5z/2NB8A==" saltValue="tGsmLSn3DcRqZjPWikvh/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360</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361</v>
      </c>
      <c r="DK2" s="831"/>
      <c r="DL2" s="831"/>
      <c r="DM2" s="831"/>
      <c r="DN2" s="831"/>
      <c r="DO2" s="832"/>
      <c r="DP2" s="250"/>
      <c r="DQ2" s="830" t="s">
        <v>362</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363</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364</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365</v>
      </c>
      <c r="B5" s="825"/>
      <c r="C5" s="825"/>
      <c r="D5" s="825"/>
      <c r="E5" s="825"/>
      <c r="F5" s="825"/>
      <c r="G5" s="825"/>
      <c r="H5" s="825"/>
      <c r="I5" s="825"/>
      <c r="J5" s="825"/>
      <c r="K5" s="825"/>
      <c r="L5" s="825"/>
      <c r="M5" s="825"/>
      <c r="N5" s="825"/>
      <c r="O5" s="825"/>
      <c r="P5" s="826"/>
      <c r="Q5" s="801" t="s">
        <v>366</v>
      </c>
      <c r="R5" s="802"/>
      <c r="S5" s="802"/>
      <c r="T5" s="802"/>
      <c r="U5" s="803"/>
      <c r="V5" s="801" t="s">
        <v>367</v>
      </c>
      <c r="W5" s="802"/>
      <c r="X5" s="802"/>
      <c r="Y5" s="802"/>
      <c r="Z5" s="803"/>
      <c r="AA5" s="801" t="s">
        <v>368</v>
      </c>
      <c r="AB5" s="802"/>
      <c r="AC5" s="802"/>
      <c r="AD5" s="802"/>
      <c r="AE5" s="802"/>
      <c r="AF5" s="834" t="s">
        <v>369</v>
      </c>
      <c r="AG5" s="802"/>
      <c r="AH5" s="802"/>
      <c r="AI5" s="802"/>
      <c r="AJ5" s="813"/>
      <c r="AK5" s="802" t="s">
        <v>370</v>
      </c>
      <c r="AL5" s="802"/>
      <c r="AM5" s="802"/>
      <c r="AN5" s="802"/>
      <c r="AO5" s="803"/>
      <c r="AP5" s="801" t="s">
        <v>371</v>
      </c>
      <c r="AQ5" s="802"/>
      <c r="AR5" s="802"/>
      <c r="AS5" s="802"/>
      <c r="AT5" s="803"/>
      <c r="AU5" s="801" t="s">
        <v>372</v>
      </c>
      <c r="AV5" s="802"/>
      <c r="AW5" s="802"/>
      <c r="AX5" s="802"/>
      <c r="AY5" s="813"/>
      <c r="AZ5" s="257"/>
      <c r="BA5" s="257"/>
      <c r="BB5" s="257"/>
      <c r="BC5" s="257"/>
      <c r="BD5" s="257"/>
      <c r="BE5" s="258"/>
      <c r="BF5" s="258"/>
      <c r="BG5" s="258"/>
      <c r="BH5" s="258"/>
      <c r="BI5" s="258"/>
      <c r="BJ5" s="258"/>
      <c r="BK5" s="258"/>
      <c r="BL5" s="258"/>
      <c r="BM5" s="258"/>
      <c r="BN5" s="258"/>
      <c r="BO5" s="258"/>
      <c r="BP5" s="258"/>
      <c r="BQ5" s="824" t="s">
        <v>373</v>
      </c>
      <c r="BR5" s="825"/>
      <c r="BS5" s="825"/>
      <c r="BT5" s="825"/>
      <c r="BU5" s="825"/>
      <c r="BV5" s="825"/>
      <c r="BW5" s="825"/>
      <c r="BX5" s="825"/>
      <c r="BY5" s="825"/>
      <c r="BZ5" s="825"/>
      <c r="CA5" s="825"/>
      <c r="CB5" s="825"/>
      <c r="CC5" s="825"/>
      <c r="CD5" s="825"/>
      <c r="CE5" s="825"/>
      <c r="CF5" s="825"/>
      <c r="CG5" s="826"/>
      <c r="CH5" s="801" t="s">
        <v>374</v>
      </c>
      <c r="CI5" s="802"/>
      <c r="CJ5" s="802"/>
      <c r="CK5" s="802"/>
      <c r="CL5" s="803"/>
      <c r="CM5" s="801" t="s">
        <v>375</v>
      </c>
      <c r="CN5" s="802"/>
      <c r="CO5" s="802"/>
      <c r="CP5" s="802"/>
      <c r="CQ5" s="803"/>
      <c r="CR5" s="801" t="s">
        <v>376</v>
      </c>
      <c r="CS5" s="802"/>
      <c r="CT5" s="802"/>
      <c r="CU5" s="802"/>
      <c r="CV5" s="803"/>
      <c r="CW5" s="801" t="s">
        <v>377</v>
      </c>
      <c r="CX5" s="802"/>
      <c r="CY5" s="802"/>
      <c r="CZ5" s="802"/>
      <c r="DA5" s="803"/>
      <c r="DB5" s="801" t="s">
        <v>378</v>
      </c>
      <c r="DC5" s="802"/>
      <c r="DD5" s="802"/>
      <c r="DE5" s="802"/>
      <c r="DF5" s="803"/>
      <c r="DG5" s="807" t="s">
        <v>379</v>
      </c>
      <c r="DH5" s="808"/>
      <c r="DI5" s="808"/>
      <c r="DJ5" s="808"/>
      <c r="DK5" s="809"/>
      <c r="DL5" s="807" t="s">
        <v>380</v>
      </c>
      <c r="DM5" s="808"/>
      <c r="DN5" s="808"/>
      <c r="DO5" s="808"/>
      <c r="DP5" s="809"/>
      <c r="DQ5" s="801" t="s">
        <v>381</v>
      </c>
      <c r="DR5" s="802"/>
      <c r="DS5" s="802"/>
      <c r="DT5" s="802"/>
      <c r="DU5" s="803"/>
      <c r="DV5" s="801" t="s">
        <v>372</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382</v>
      </c>
      <c r="C7" s="816"/>
      <c r="D7" s="816"/>
      <c r="E7" s="816"/>
      <c r="F7" s="816"/>
      <c r="G7" s="816"/>
      <c r="H7" s="816"/>
      <c r="I7" s="816"/>
      <c r="J7" s="816"/>
      <c r="K7" s="816"/>
      <c r="L7" s="816"/>
      <c r="M7" s="816"/>
      <c r="N7" s="816"/>
      <c r="O7" s="816"/>
      <c r="P7" s="817"/>
      <c r="Q7" s="818">
        <v>5352</v>
      </c>
      <c r="R7" s="819"/>
      <c r="S7" s="819"/>
      <c r="T7" s="819"/>
      <c r="U7" s="819"/>
      <c r="V7" s="819">
        <v>5082</v>
      </c>
      <c r="W7" s="819"/>
      <c r="X7" s="819"/>
      <c r="Y7" s="819"/>
      <c r="Z7" s="819"/>
      <c r="AA7" s="819">
        <v>270</v>
      </c>
      <c r="AB7" s="819"/>
      <c r="AC7" s="819"/>
      <c r="AD7" s="819"/>
      <c r="AE7" s="820"/>
      <c r="AF7" s="821">
        <v>213</v>
      </c>
      <c r="AG7" s="822"/>
      <c r="AH7" s="822"/>
      <c r="AI7" s="822"/>
      <c r="AJ7" s="823"/>
      <c r="AK7" s="858">
        <v>246</v>
      </c>
      <c r="AL7" s="859"/>
      <c r="AM7" s="859"/>
      <c r="AN7" s="859"/>
      <c r="AO7" s="859"/>
      <c r="AP7" s="859">
        <v>4593</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c r="BT7" s="863"/>
      <c r="BU7" s="863"/>
      <c r="BV7" s="863"/>
      <c r="BW7" s="863"/>
      <c r="BX7" s="863"/>
      <c r="BY7" s="863"/>
      <c r="BZ7" s="863"/>
      <c r="CA7" s="863"/>
      <c r="CB7" s="863"/>
      <c r="CC7" s="863"/>
      <c r="CD7" s="863"/>
      <c r="CE7" s="863"/>
      <c r="CF7" s="863"/>
      <c r="CG7" s="864"/>
      <c r="CH7" s="855"/>
      <c r="CI7" s="856"/>
      <c r="CJ7" s="856"/>
      <c r="CK7" s="856"/>
      <c r="CL7" s="857"/>
      <c r="CM7" s="855"/>
      <c r="CN7" s="856"/>
      <c r="CO7" s="856"/>
      <c r="CP7" s="856"/>
      <c r="CQ7" s="857"/>
      <c r="CR7" s="855"/>
      <c r="CS7" s="856"/>
      <c r="CT7" s="856"/>
      <c r="CU7" s="856"/>
      <c r="CV7" s="857"/>
      <c r="CW7" s="855"/>
      <c r="CX7" s="856"/>
      <c r="CY7" s="856"/>
      <c r="CZ7" s="856"/>
      <c r="DA7" s="857"/>
      <c r="DB7" s="855"/>
      <c r="DC7" s="856"/>
      <c r="DD7" s="856"/>
      <c r="DE7" s="856"/>
      <c r="DF7" s="857"/>
      <c r="DG7" s="855"/>
      <c r="DH7" s="856"/>
      <c r="DI7" s="856"/>
      <c r="DJ7" s="856"/>
      <c r="DK7" s="857"/>
      <c r="DL7" s="855"/>
      <c r="DM7" s="856"/>
      <c r="DN7" s="856"/>
      <c r="DO7" s="856"/>
      <c r="DP7" s="857"/>
      <c r="DQ7" s="855"/>
      <c r="DR7" s="856"/>
      <c r="DS7" s="856"/>
      <c r="DT7" s="856"/>
      <c r="DU7" s="857"/>
      <c r="DV7" s="836"/>
      <c r="DW7" s="837"/>
      <c r="DX7" s="837"/>
      <c r="DY7" s="837"/>
      <c r="DZ7" s="838"/>
      <c r="EA7" s="255"/>
    </row>
    <row r="8" spans="1:131" s="256" customFormat="1" ht="26.25" customHeight="1" x14ac:dyDescent="0.15">
      <c r="A8" s="262">
        <v>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48"/>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c r="BT8" s="853"/>
      <c r="BU8" s="853"/>
      <c r="BV8" s="853"/>
      <c r="BW8" s="853"/>
      <c r="BX8" s="853"/>
      <c r="BY8" s="853"/>
      <c r="BZ8" s="853"/>
      <c r="CA8" s="853"/>
      <c r="CB8" s="853"/>
      <c r="CC8" s="853"/>
      <c r="CD8" s="853"/>
      <c r="CE8" s="853"/>
      <c r="CF8" s="853"/>
      <c r="CG8" s="854"/>
      <c r="CH8" s="865"/>
      <c r="CI8" s="866"/>
      <c r="CJ8" s="866"/>
      <c r="CK8" s="866"/>
      <c r="CL8" s="867"/>
      <c r="CM8" s="865"/>
      <c r="CN8" s="866"/>
      <c r="CO8" s="866"/>
      <c r="CP8" s="866"/>
      <c r="CQ8" s="867"/>
      <c r="CR8" s="865"/>
      <c r="CS8" s="866"/>
      <c r="CT8" s="866"/>
      <c r="CU8" s="866"/>
      <c r="CV8" s="867"/>
      <c r="CW8" s="865"/>
      <c r="CX8" s="866"/>
      <c r="CY8" s="866"/>
      <c r="CZ8" s="866"/>
      <c r="DA8" s="867"/>
      <c r="DB8" s="865"/>
      <c r="DC8" s="866"/>
      <c r="DD8" s="866"/>
      <c r="DE8" s="866"/>
      <c r="DF8" s="867"/>
      <c r="DG8" s="865"/>
      <c r="DH8" s="866"/>
      <c r="DI8" s="866"/>
      <c r="DJ8" s="866"/>
      <c r="DK8" s="867"/>
      <c r="DL8" s="865"/>
      <c r="DM8" s="866"/>
      <c r="DN8" s="866"/>
      <c r="DO8" s="866"/>
      <c r="DP8" s="867"/>
      <c r="DQ8" s="865"/>
      <c r="DR8" s="866"/>
      <c r="DS8" s="866"/>
      <c r="DT8" s="866"/>
      <c r="DU8" s="867"/>
      <c r="DV8" s="868"/>
      <c r="DW8" s="869"/>
      <c r="DX8" s="869"/>
      <c r="DY8" s="869"/>
      <c r="DZ8" s="870"/>
      <c r="EA8" s="255"/>
    </row>
    <row r="9" spans="1:131" s="256" customFormat="1" ht="26.25" customHeight="1" x14ac:dyDescent="0.15">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15">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383</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384</v>
      </c>
      <c r="B23" s="874" t="s">
        <v>385</v>
      </c>
      <c r="C23" s="875"/>
      <c r="D23" s="875"/>
      <c r="E23" s="875"/>
      <c r="F23" s="875"/>
      <c r="G23" s="875"/>
      <c r="H23" s="875"/>
      <c r="I23" s="875"/>
      <c r="J23" s="875"/>
      <c r="K23" s="875"/>
      <c r="L23" s="875"/>
      <c r="M23" s="875"/>
      <c r="N23" s="875"/>
      <c r="O23" s="875"/>
      <c r="P23" s="876"/>
      <c r="Q23" s="877">
        <v>5352</v>
      </c>
      <c r="R23" s="878"/>
      <c r="S23" s="878"/>
      <c r="T23" s="878"/>
      <c r="U23" s="878"/>
      <c r="V23" s="878">
        <v>5082</v>
      </c>
      <c r="W23" s="878"/>
      <c r="X23" s="878"/>
      <c r="Y23" s="878"/>
      <c r="Z23" s="878"/>
      <c r="AA23" s="878">
        <v>270</v>
      </c>
      <c r="AB23" s="878"/>
      <c r="AC23" s="878"/>
      <c r="AD23" s="878"/>
      <c r="AE23" s="879"/>
      <c r="AF23" s="880">
        <v>213</v>
      </c>
      <c r="AG23" s="878"/>
      <c r="AH23" s="878"/>
      <c r="AI23" s="878"/>
      <c r="AJ23" s="881"/>
      <c r="AK23" s="882"/>
      <c r="AL23" s="883"/>
      <c r="AM23" s="883"/>
      <c r="AN23" s="883"/>
      <c r="AO23" s="883"/>
      <c r="AP23" s="878">
        <v>4593</v>
      </c>
      <c r="AQ23" s="878"/>
      <c r="AR23" s="878"/>
      <c r="AS23" s="878"/>
      <c r="AT23" s="878"/>
      <c r="AU23" s="884"/>
      <c r="AV23" s="884"/>
      <c r="AW23" s="884"/>
      <c r="AX23" s="884"/>
      <c r="AY23" s="885"/>
      <c r="AZ23" s="893" t="s">
        <v>386</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387</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388</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365</v>
      </c>
      <c r="B26" s="825"/>
      <c r="C26" s="825"/>
      <c r="D26" s="825"/>
      <c r="E26" s="825"/>
      <c r="F26" s="825"/>
      <c r="G26" s="825"/>
      <c r="H26" s="825"/>
      <c r="I26" s="825"/>
      <c r="J26" s="825"/>
      <c r="K26" s="825"/>
      <c r="L26" s="825"/>
      <c r="M26" s="825"/>
      <c r="N26" s="825"/>
      <c r="O26" s="825"/>
      <c r="P26" s="826"/>
      <c r="Q26" s="801" t="s">
        <v>389</v>
      </c>
      <c r="R26" s="802"/>
      <c r="S26" s="802"/>
      <c r="T26" s="802"/>
      <c r="U26" s="803"/>
      <c r="V26" s="801" t="s">
        <v>390</v>
      </c>
      <c r="W26" s="802"/>
      <c r="X26" s="802"/>
      <c r="Y26" s="802"/>
      <c r="Z26" s="803"/>
      <c r="AA26" s="801" t="s">
        <v>391</v>
      </c>
      <c r="AB26" s="802"/>
      <c r="AC26" s="802"/>
      <c r="AD26" s="802"/>
      <c r="AE26" s="802"/>
      <c r="AF26" s="896" t="s">
        <v>392</v>
      </c>
      <c r="AG26" s="897"/>
      <c r="AH26" s="897"/>
      <c r="AI26" s="897"/>
      <c r="AJ26" s="898"/>
      <c r="AK26" s="802" t="s">
        <v>393</v>
      </c>
      <c r="AL26" s="802"/>
      <c r="AM26" s="802"/>
      <c r="AN26" s="802"/>
      <c r="AO26" s="803"/>
      <c r="AP26" s="801" t="s">
        <v>394</v>
      </c>
      <c r="AQ26" s="802"/>
      <c r="AR26" s="802"/>
      <c r="AS26" s="802"/>
      <c r="AT26" s="803"/>
      <c r="AU26" s="801" t="s">
        <v>395</v>
      </c>
      <c r="AV26" s="802"/>
      <c r="AW26" s="802"/>
      <c r="AX26" s="802"/>
      <c r="AY26" s="803"/>
      <c r="AZ26" s="801" t="s">
        <v>396</v>
      </c>
      <c r="BA26" s="802"/>
      <c r="BB26" s="802"/>
      <c r="BC26" s="802"/>
      <c r="BD26" s="803"/>
      <c r="BE26" s="801" t="s">
        <v>372</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397</v>
      </c>
      <c r="C28" s="816"/>
      <c r="D28" s="816"/>
      <c r="E28" s="816"/>
      <c r="F28" s="816"/>
      <c r="G28" s="816"/>
      <c r="H28" s="816"/>
      <c r="I28" s="816"/>
      <c r="J28" s="816"/>
      <c r="K28" s="816"/>
      <c r="L28" s="816"/>
      <c r="M28" s="816"/>
      <c r="N28" s="816"/>
      <c r="O28" s="816"/>
      <c r="P28" s="817"/>
      <c r="Q28" s="906">
        <v>1390</v>
      </c>
      <c r="R28" s="907"/>
      <c r="S28" s="907"/>
      <c r="T28" s="907"/>
      <c r="U28" s="907"/>
      <c r="V28" s="907">
        <v>1220</v>
      </c>
      <c r="W28" s="907"/>
      <c r="X28" s="907"/>
      <c r="Y28" s="907"/>
      <c r="Z28" s="907"/>
      <c r="AA28" s="907">
        <v>170</v>
      </c>
      <c r="AB28" s="907"/>
      <c r="AC28" s="907"/>
      <c r="AD28" s="907"/>
      <c r="AE28" s="908"/>
      <c r="AF28" s="909">
        <v>170</v>
      </c>
      <c r="AG28" s="907"/>
      <c r="AH28" s="907"/>
      <c r="AI28" s="907"/>
      <c r="AJ28" s="910"/>
      <c r="AK28" s="911">
        <v>123</v>
      </c>
      <c r="AL28" s="902"/>
      <c r="AM28" s="902"/>
      <c r="AN28" s="902"/>
      <c r="AO28" s="902"/>
      <c r="AP28" s="902" t="s">
        <v>596</v>
      </c>
      <c r="AQ28" s="902"/>
      <c r="AR28" s="902"/>
      <c r="AS28" s="902"/>
      <c r="AT28" s="902"/>
      <c r="AU28" s="902" t="s">
        <v>596</v>
      </c>
      <c r="AV28" s="902"/>
      <c r="AW28" s="902"/>
      <c r="AX28" s="902"/>
      <c r="AY28" s="902"/>
      <c r="AZ28" s="903" t="s">
        <v>596</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398</v>
      </c>
      <c r="C29" s="840"/>
      <c r="D29" s="840"/>
      <c r="E29" s="840"/>
      <c r="F29" s="840"/>
      <c r="G29" s="840"/>
      <c r="H29" s="840"/>
      <c r="I29" s="840"/>
      <c r="J29" s="840"/>
      <c r="K29" s="840"/>
      <c r="L29" s="840"/>
      <c r="M29" s="840"/>
      <c r="N29" s="840"/>
      <c r="O29" s="840"/>
      <c r="P29" s="841"/>
      <c r="Q29" s="842">
        <v>289</v>
      </c>
      <c r="R29" s="843"/>
      <c r="S29" s="843"/>
      <c r="T29" s="843"/>
      <c r="U29" s="843"/>
      <c r="V29" s="843">
        <v>280</v>
      </c>
      <c r="W29" s="843"/>
      <c r="X29" s="843"/>
      <c r="Y29" s="843"/>
      <c r="Z29" s="843"/>
      <c r="AA29" s="843">
        <v>9</v>
      </c>
      <c r="AB29" s="843"/>
      <c r="AC29" s="843"/>
      <c r="AD29" s="843"/>
      <c r="AE29" s="844"/>
      <c r="AF29" s="845">
        <v>9</v>
      </c>
      <c r="AG29" s="846"/>
      <c r="AH29" s="846"/>
      <c r="AI29" s="846"/>
      <c r="AJ29" s="847"/>
      <c r="AK29" s="914">
        <v>184</v>
      </c>
      <c r="AL29" s="915"/>
      <c r="AM29" s="915"/>
      <c r="AN29" s="915"/>
      <c r="AO29" s="915"/>
      <c r="AP29" s="915" t="s">
        <v>596</v>
      </c>
      <c r="AQ29" s="915"/>
      <c r="AR29" s="915"/>
      <c r="AS29" s="915"/>
      <c r="AT29" s="915"/>
      <c r="AU29" s="915" t="s">
        <v>596</v>
      </c>
      <c r="AV29" s="915"/>
      <c r="AW29" s="915"/>
      <c r="AX29" s="915"/>
      <c r="AY29" s="915"/>
      <c r="AZ29" s="916" t="s">
        <v>596</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399</v>
      </c>
      <c r="C30" s="840"/>
      <c r="D30" s="840"/>
      <c r="E30" s="840"/>
      <c r="F30" s="840"/>
      <c r="G30" s="840"/>
      <c r="H30" s="840"/>
      <c r="I30" s="840"/>
      <c r="J30" s="840"/>
      <c r="K30" s="840"/>
      <c r="L30" s="840"/>
      <c r="M30" s="840"/>
      <c r="N30" s="840"/>
      <c r="O30" s="840"/>
      <c r="P30" s="841"/>
      <c r="Q30" s="842">
        <v>204</v>
      </c>
      <c r="R30" s="843"/>
      <c r="S30" s="843"/>
      <c r="T30" s="843"/>
      <c r="U30" s="843"/>
      <c r="V30" s="843">
        <v>237</v>
      </c>
      <c r="W30" s="843"/>
      <c r="X30" s="843"/>
      <c r="Y30" s="843"/>
      <c r="Z30" s="843"/>
      <c r="AA30" s="843">
        <v>-33</v>
      </c>
      <c r="AB30" s="843"/>
      <c r="AC30" s="843"/>
      <c r="AD30" s="843"/>
      <c r="AE30" s="844"/>
      <c r="AF30" s="845">
        <v>125</v>
      </c>
      <c r="AG30" s="846"/>
      <c r="AH30" s="846"/>
      <c r="AI30" s="846"/>
      <c r="AJ30" s="847"/>
      <c r="AK30" s="914">
        <v>34</v>
      </c>
      <c r="AL30" s="915"/>
      <c r="AM30" s="915"/>
      <c r="AN30" s="915"/>
      <c r="AO30" s="915"/>
      <c r="AP30" s="915">
        <v>1186</v>
      </c>
      <c r="AQ30" s="915"/>
      <c r="AR30" s="915"/>
      <c r="AS30" s="915"/>
      <c r="AT30" s="915"/>
      <c r="AU30" s="915">
        <v>196</v>
      </c>
      <c r="AV30" s="915"/>
      <c r="AW30" s="915"/>
      <c r="AX30" s="915"/>
      <c r="AY30" s="915"/>
      <c r="AZ30" s="916" t="s">
        <v>596</v>
      </c>
      <c r="BA30" s="916"/>
      <c r="BB30" s="916"/>
      <c r="BC30" s="916"/>
      <c r="BD30" s="916"/>
      <c r="BE30" s="912" t="s">
        <v>400</v>
      </c>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401</v>
      </c>
      <c r="C31" s="840"/>
      <c r="D31" s="840"/>
      <c r="E31" s="840"/>
      <c r="F31" s="840"/>
      <c r="G31" s="840"/>
      <c r="H31" s="840"/>
      <c r="I31" s="840"/>
      <c r="J31" s="840"/>
      <c r="K31" s="840"/>
      <c r="L31" s="840"/>
      <c r="M31" s="840"/>
      <c r="N31" s="840"/>
      <c r="O31" s="840"/>
      <c r="P31" s="841"/>
      <c r="Q31" s="842">
        <v>182</v>
      </c>
      <c r="R31" s="843"/>
      <c r="S31" s="843"/>
      <c r="T31" s="843"/>
      <c r="U31" s="843"/>
      <c r="V31" s="843">
        <v>150</v>
      </c>
      <c r="W31" s="843"/>
      <c r="X31" s="843"/>
      <c r="Y31" s="843"/>
      <c r="Z31" s="843"/>
      <c r="AA31" s="843">
        <v>32</v>
      </c>
      <c r="AB31" s="843"/>
      <c r="AC31" s="843"/>
      <c r="AD31" s="843"/>
      <c r="AE31" s="844"/>
      <c r="AF31" s="845">
        <v>32</v>
      </c>
      <c r="AG31" s="846"/>
      <c r="AH31" s="846"/>
      <c r="AI31" s="846"/>
      <c r="AJ31" s="847"/>
      <c r="AK31" s="914">
        <v>57</v>
      </c>
      <c r="AL31" s="915"/>
      <c r="AM31" s="915"/>
      <c r="AN31" s="915"/>
      <c r="AO31" s="915"/>
      <c r="AP31" s="915">
        <v>519</v>
      </c>
      <c r="AQ31" s="915"/>
      <c r="AR31" s="915"/>
      <c r="AS31" s="915"/>
      <c r="AT31" s="915"/>
      <c r="AU31" s="915">
        <v>507</v>
      </c>
      <c r="AV31" s="915"/>
      <c r="AW31" s="915"/>
      <c r="AX31" s="915"/>
      <c r="AY31" s="915"/>
      <c r="AZ31" s="916" t="s">
        <v>596</v>
      </c>
      <c r="BA31" s="916"/>
      <c r="BB31" s="916"/>
      <c r="BC31" s="916"/>
      <c r="BD31" s="916"/>
      <c r="BE31" s="912" t="s">
        <v>402</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c r="C32" s="840"/>
      <c r="D32" s="840"/>
      <c r="E32" s="840"/>
      <c r="F32" s="840"/>
      <c r="G32" s="840"/>
      <c r="H32" s="840"/>
      <c r="I32" s="840"/>
      <c r="J32" s="840"/>
      <c r="K32" s="840"/>
      <c r="L32" s="840"/>
      <c r="M32" s="840"/>
      <c r="N32" s="840"/>
      <c r="O32" s="840"/>
      <c r="P32" s="841"/>
      <c r="Q32" s="842"/>
      <c r="R32" s="843"/>
      <c r="S32" s="843"/>
      <c r="T32" s="843"/>
      <c r="U32" s="843"/>
      <c r="V32" s="843"/>
      <c r="W32" s="843"/>
      <c r="X32" s="843"/>
      <c r="Y32" s="843"/>
      <c r="Z32" s="843"/>
      <c r="AA32" s="843"/>
      <c r="AB32" s="843"/>
      <c r="AC32" s="843"/>
      <c r="AD32" s="843"/>
      <c r="AE32" s="844"/>
      <c r="AF32" s="845"/>
      <c r="AG32" s="846"/>
      <c r="AH32" s="846"/>
      <c r="AI32" s="846"/>
      <c r="AJ32" s="847"/>
      <c r="AK32" s="914"/>
      <c r="AL32" s="915"/>
      <c r="AM32" s="915"/>
      <c r="AN32" s="915"/>
      <c r="AO32" s="915"/>
      <c r="AP32" s="915"/>
      <c r="AQ32" s="915"/>
      <c r="AR32" s="915"/>
      <c r="AS32" s="915"/>
      <c r="AT32" s="915"/>
      <c r="AU32" s="915"/>
      <c r="AV32" s="915"/>
      <c r="AW32" s="915"/>
      <c r="AX32" s="915"/>
      <c r="AY32" s="915"/>
      <c r="AZ32" s="916"/>
      <c r="BA32" s="916"/>
      <c r="BB32" s="916"/>
      <c r="BC32" s="916"/>
      <c r="BD32" s="916"/>
      <c r="BE32" s="912"/>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c r="C33" s="840"/>
      <c r="D33" s="840"/>
      <c r="E33" s="840"/>
      <c r="F33" s="840"/>
      <c r="G33" s="840"/>
      <c r="H33" s="840"/>
      <c r="I33" s="840"/>
      <c r="J33" s="840"/>
      <c r="K33" s="840"/>
      <c r="L33" s="840"/>
      <c r="M33" s="840"/>
      <c r="N33" s="840"/>
      <c r="O33" s="840"/>
      <c r="P33" s="841"/>
      <c r="Q33" s="842"/>
      <c r="R33" s="843"/>
      <c r="S33" s="843"/>
      <c r="T33" s="843"/>
      <c r="U33" s="843"/>
      <c r="V33" s="843"/>
      <c r="W33" s="843"/>
      <c r="X33" s="843"/>
      <c r="Y33" s="843"/>
      <c r="Z33" s="843"/>
      <c r="AA33" s="843"/>
      <c r="AB33" s="843"/>
      <c r="AC33" s="843"/>
      <c r="AD33" s="843"/>
      <c r="AE33" s="844"/>
      <c r="AF33" s="845"/>
      <c r="AG33" s="846"/>
      <c r="AH33" s="846"/>
      <c r="AI33" s="846"/>
      <c r="AJ33" s="847"/>
      <c r="AK33" s="914"/>
      <c r="AL33" s="915"/>
      <c r="AM33" s="915"/>
      <c r="AN33" s="915"/>
      <c r="AO33" s="915"/>
      <c r="AP33" s="915"/>
      <c r="AQ33" s="915"/>
      <c r="AR33" s="915"/>
      <c r="AS33" s="915"/>
      <c r="AT33" s="915"/>
      <c r="AU33" s="915"/>
      <c r="AV33" s="915"/>
      <c r="AW33" s="915"/>
      <c r="AX33" s="915"/>
      <c r="AY33" s="915"/>
      <c r="AZ33" s="916"/>
      <c r="BA33" s="916"/>
      <c r="BB33" s="916"/>
      <c r="BC33" s="916"/>
      <c r="BD33" s="916"/>
      <c r="BE33" s="912"/>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403</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384</v>
      </c>
      <c r="B63" s="874" t="s">
        <v>404</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336</v>
      </c>
      <c r="AG63" s="926"/>
      <c r="AH63" s="926"/>
      <c r="AI63" s="926"/>
      <c r="AJ63" s="927"/>
      <c r="AK63" s="928"/>
      <c r="AL63" s="923"/>
      <c r="AM63" s="923"/>
      <c r="AN63" s="923"/>
      <c r="AO63" s="923"/>
      <c r="AP63" s="926">
        <v>1705</v>
      </c>
      <c r="AQ63" s="926"/>
      <c r="AR63" s="926"/>
      <c r="AS63" s="926"/>
      <c r="AT63" s="926"/>
      <c r="AU63" s="926">
        <v>703</v>
      </c>
      <c r="AV63" s="926"/>
      <c r="AW63" s="926"/>
      <c r="AX63" s="926"/>
      <c r="AY63" s="926"/>
      <c r="AZ63" s="930"/>
      <c r="BA63" s="930"/>
      <c r="BB63" s="930"/>
      <c r="BC63" s="930"/>
      <c r="BD63" s="930"/>
      <c r="BE63" s="931"/>
      <c r="BF63" s="931"/>
      <c r="BG63" s="931"/>
      <c r="BH63" s="931"/>
      <c r="BI63" s="932"/>
      <c r="BJ63" s="933" t="s">
        <v>405</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406</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407</v>
      </c>
      <c r="B66" s="825"/>
      <c r="C66" s="825"/>
      <c r="D66" s="825"/>
      <c r="E66" s="825"/>
      <c r="F66" s="825"/>
      <c r="G66" s="825"/>
      <c r="H66" s="825"/>
      <c r="I66" s="825"/>
      <c r="J66" s="825"/>
      <c r="K66" s="825"/>
      <c r="L66" s="825"/>
      <c r="M66" s="825"/>
      <c r="N66" s="825"/>
      <c r="O66" s="825"/>
      <c r="P66" s="826"/>
      <c r="Q66" s="801" t="s">
        <v>408</v>
      </c>
      <c r="R66" s="802"/>
      <c r="S66" s="802"/>
      <c r="T66" s="802"/>
      <c r="U66" s="803"/>
      <c r="V66" s="801" t="s">
        <v>409</v>
      </c>
      <c r="W66" s="802"/>
      <c r="X66" s="802"/>
      <c r="Y66" s="802"/>
      <c r="Z66" s="803"/>
      <c r="AA66" s="801" t="s">
        <v>410</v>
      </c>
      <c r="AB66" s="802"/>
      <c r="AC66" s="802"/>
      <c r="AD66" s="802"/>
      <c r="AE66" s="803"/>
      <c r="AF66" s="936" t="s">
        <v>411</v>
      </c>
      <c r="AG66" s="897"/>
      <c r="AH66" s="897"/>
      <c r="AI66" s="897"/>
      <c r="AJ66" s="937"/>
      <c r="AK66" s="801" t="s">
        <v>412</v>
      </c>
      <c r="AL66" s="825"/>
      <c r="AM66" s="825"/>
      <c r="AN66" s="825"/>
      <c r="AO66" s="826"/>
      <c r="AP66" s="801" t="s">
        <v>413</v>
      </c>
      <c r="AQ66" s="802"/>
      <c r="AR66" s="802"/>
      <c r="AS66" s="802"/>
      <c r="AT66" s="803"/>
      <c r="AU66" s="801" t="s">
        <v>414</v>
      </c>
      <c r="AV66" s="802"/>
      <c r="AW66" s="802"/>
      <c r="AX66" s="802"/>
      <c r="AY66" s="803"/>
      <c r="AZ66" s="801" t="s">
        <v>372</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1</v>
      </c>
      <c r="B68" s="953" t="s">
        <v>576</v>
      </c>
      <c r="C68" s="954"/>
      <c r="D68" s="954"/>
      <c r="E68" s="954"/>
      <c r="F68" s="954"/>
      <c r="G68" s="954"/>
      <c r="H68" s="954"/>
      <c r="I68" s="954"/>
      <c r="J68" s="954"/>
      <c r="K68" s="954"/>
      <c r="L68" s="954"/>
      <c r="M68" s="954"/>
      <c r="N68" s="954"/>
      <c r="O68" s="954"/>
      <c r="P68" s="955"/>
      <c r="Q68" s="956">
        <v>193</v>
      </c>
      <c r="R68" s="950"/>
      <c r="S68" s="950"/>
      <c r="T68" s="950"/>
      <c r="U68" s="950"/>
      <c r="V68" s="950">
        <v>189</v>
      </c>
      <c r="W68" s="950"/>
      <c r="X68" s="950"/>
      <c r="Y68" s="950"/>
      <c r="Z68" s="950"/>
      <c r="AA68" s="950">
        <v>4</v>
      </c>
      <c r="AB68" s="950"/>
      <c r="AC68" s="950"/>
      <c r="AD68" s="950"/>
      <c r="AE68" s="950"/>
      <c r="AF68" s="950">
        <v>4</v>
      </c>
      <c r="AG68" s="950"/>
      <c r="AH68" s="950"/>
      <c r="AI68" s="950"/>
      <c r="AJ68" s="950"/>
      <c r="AK68" s="950" t="s">
        <v>596</v>
      </c>
      <c r="AL68" s="950"/>
      <c r="AM68" s="950"/>
      <c r="AN68" s="950"/>
      <c r="AO68" s="950"/>
      <c r="AP68" s="950" t="s">
        <v>596</v>
      </c>
      <c r="AQ68" s="950"/>
      <c r="AR68" s="950"/>
      <c r="AS68" s="950"/>
      <c r="AT68" s="950"/>
      <c r="AU68" s="950" t="s">
        <v>596</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2</v>
      </c>
      <c r="B69" s="957" t="s">
        <v>577</v>
      </c>
      <c r="C69" s="958"/>
      <c r="D69" s="958"/>
      <c r="E69" s="958"/>
      <c r="F69" s="958"/>
      <c r="G69" s="958"/>
      <c r="H69" s="958"/>
      <c r="I69" s="958"/>
      <c r="J69" s="958"/>
      <c r="K69" s="958"/>
      <c r="L69" s="958"/>
      <c r="M69" s="958"/>
      <c r="N69" s="958"/>
      <c r="O69" s="958"/>
      <c r="P69" s="959"/>
      <c r="Q69" s="960">
        <v>232346</v>
      </c>
      <c r="R69" s="915"/>
      <c r="S69" s="915"/>
      <c r="T69" s="915"/>
      <c r="U69" s="915"/>
      <c r="V69" s="915">
        <v>223330</v>
      </c>
      <c r="W69" s="915"/>
      <c r="X69" s="915"/>
      <c r="Y69" s="915"/>
      <c r="Z69" s="915"/>
      <c r="AA69" s="915">
        <v>9016</v>
      </c>
      <c r="AB69" s="915"/>
      <c r="AC69" s="915"/>
      <c r="AD69" s="915"/>
      <c r="AE69" s="915"/>
      <c r="AF69" s="915">
        <v>9016</v>
      </c>
      <c r="AG69" s="915"/>
      <c r="AH69" s="915"/>
      <c r="AI69" s="915"/>
      <c r="AJ69" s="915"/>
      <c r="AK69" s="915">
        <v>1138</v>
      </c>
      <c r="AL69" s="915"/>
      <c r="AM69" s="915"/>
      <c r="AN69" s="915"/>
      <c r="AO69" s="915"/>
      <c r="AP69" s="915" t="s">
        <v>596</v>
      </c>
      <c r="AQ69" s="915"/>
      <c r="AR69" s="915"/>
      <c r="AS69" s="915"/>
      <c r="AT69" s="915"/>
      <c r="AU69" s="915" t="s">
        <v>596</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3</v>
      </c>
      <c r="B70" s="957" t="s">
        <v>578</v>
      </c>
      <c r="C70" s="958"/>
      <c r="D70" s="958"/>
      <c r="E70" s="958"/>
      <c r="F70" s="958"/>
      <c r="G70" s="958"/>
      <c r="H70" s="958"/>
      <c r="I70" s="958"/>
      <c r="J70" s="958"/>
      <c r="K70" s="958"/>
      <c r="L70" s="958"/>
      <c r="M70" s="958"/>
      <c r="N70" s="958"/>
      <c r="O70" s="958"/>
      <c r="P70" s="959"/>
      <c r="Q70" s="960">
        <v>1971</v>
      </c>
      <c r="R70" s="915"/>
      <c r="S70" s="915"/>
      <c r="T70" s="915"/>
      <c r="U70" s="915"/>
      <c r="V70" s="915">
        <v>965</v>
      </c>
      <c r="W70" s="915"/>
      <c r="X70" s="915"/>
      <c r="Y70" s="915"/>
      <c r="Z70" s="915"/>
      <c r="AA70" s="915">
        <v>1007</v>
      </c>
      <c r="AB70" s="915"/>
      <c r="AC70" s="915"/>
      <c r="AD70" s="915"/>
      <c r="AE70" s="915"/>
      <c r="AF70" s="915">
        <v>1007</v>
      </c>
      <c r="AG70" s="915"/>
      <c r="AH70" s="915"/>
      <c r="AI70" s="915"/>
      <c r="AJ70" s="915"/>
      <c r="AK70" s="915" t="s">
        <v>596</v>
      </c>
      <c r="AL70" s="915"/>
      <c r="AM70" s="915"/>
      <c r="AN70" s="915"/>
      <c r="AO70" s="915"/>
      <c r="AP70" s="915">
        <v>3672</v>
      </c>
      <c r="AQ70" s="915"/>
      <c r="AR70" s="915"/>
      <c r="AS70" s="915"/>
      <c r="AT70" s="915"/>
      <c r="AU70" s="915">
        <v>562</v>
      </c>
      <c r="AV70" s="915"/>
      <c r="AW70" s="915"/>
      <c r="AX70" s="915"/>
      <c r="AY70" s="915"/>
      <c r="AZ70" s="961" t="s">
        <v>595</v>
      </c>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4</v>
      </c>
      <c r="B71" s="957" t="s">
        <v>579</v>
      </c>
      <c r="C71" s="958"/>
      <c r="D71" s="958"/>
      <c r="E71" s="958"/>
      <c r="F71" s="958"/>
      <c r="G71" s="958"/>
      <c r="H71" s="958"/>
      <c r="I71" s="958"/>
      <c r="J71" s="958"/>
      <c r="K71" s="958"/>
      <c r="L71" s="958"/>
      <c r="M71" s="958"/>
      <c r="N71" s="958"/>
      <c r="O71" s="958"/>
      <c r="P71" s="959"/>
      <c r="Q71" s="960">
        <v>149</v>
      </c>
      <c r="R71" s="915"/>
      <c r="S71" s="915"/>
      <c r="T71" s="915"/>
      <c r="U71" s="915"/>
      <c r="V71" s="915">
        <v>144</v>
      </c>
      <c r="W71" s="915"/>
      <c r="X71" s="915"/>
      <c r="Y71" s="915"/>
      <c r="Z71" s="915"/>
      <c r="AA71" s="915">
        <v>5</v>
      </c>
      <c r="AB71" s="915"/>
      <c r="AC71" s="915"/>
      <c r="AD71" s="915"/>
      <c r="AE71" s="915"/>
      <c r="AF71" s="915">
        <v>5</v>
      </c>
      <c r="AG71" s="915"/>
      <c r="AH71" s="915"/>
      <c r="AI71" s="915"/>
      <c r="AJ71" s="915"/>
      <c r="AK71" s="915">
        <v>31</v>
      </c>
      <c r="AL71" s="915"/>
      <c r="AM71" s="915"/>
      <c r="AN71" s="915"/>
      <c r="AO71" s="915"/>
      <c r="AP71" s="915" t="s">
        <v>596</v>
      </c>
      <c r="AQ71" s="915"/>
      <c r="AR71" s="915"/>
      <c r="AS71" s="915"/>
      <c r="AT71" s="915"/>
      <c r="AU71" s="915" t="s">
        <v>596</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5</v>
      </c>
      <c r="B72" s="957" t="s">
        <v>580</v>
      </c>
      <c r="C72" s="958"/>
      <c r="D72" s="958"/>
      <c r="E72" s="958"/>
      <c r="F72" s="958"/>
      <c r="G72" s="958"/>
      <c r="H72" s="958"/>
      <c r="I72" s="958"/>
      <c r="J72" s="958"/>
      <c r="K72" s="958"/>
      <c r="L72" s="958"/>
      <c r="M72" s="958"/>
      <c r="N72" s="958"/>
      <c r="O72" s="958"/>
      <c r="P72" s="959"/>
      <c r="Q72" s="960">
        <v>11</v>
      </c>
      <c r="R72" s="915"/>
      <c r="S72" s="915"/>
      <c r="T72" s="915"/>
      <c r="U72" s="915"/>
      <c r="V72" s="915">
        <v>10</v>
      </c>
      <c r="W72" s="915"/>
      <c r="X72" s="915"/>
      <c r="Y72" s="915"/>
      <c r="Z72" s="915"/>
      <c r="AA72" s="915">
        <v>0</v>
      </c>
      <c r="AB72" s="915"/>
      <c r="AC72" s="915"/>
      <c r="AD72" s="915"/>
      <c r="AE72" s="915"/>
      <c r="AF72" s="915">
        <v>0</v>
      </c>
      <c r="AG72" s="915"/>
      <c r="AH72" s="915"/>
      <c r="AI72" s="915"/>
      <c r="AJ72" s="915"/>
      <c r="AK72" s="915" t="s">
        <v>596</v>
      </c>
      <c r="AL72" s="915"/>
      <c r="AM72" s="915"/>
      <c r="AN72" s="915"/>
      <c r="AO72" s="915"/>
      <c r="AP72" s="915" t="s">
        <v>596</v>
      </c>
      <c r="AQ72" s="915"/>
      <c r="AR72" s="915"/>
      <c r="AS72" s="915"/>
      <c r="AT72" s="915"/>
      <c r="AU72" s="915" t="s">
        <v>596</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15">
      <c r="A73" s="262">
        <v>6</v>
      </c>
      <c r="B73" s="957" t="s">
        <v>581</v>
      </c>
      <c r="C73" s="958"/>
      <c r="D73" s="958"/>
      <c r="E73" s="958"/>
      <c r="F73" s="958"/>
      <c r="G73" s="958"/>
      <c r="H73" s="958"/>
      <c r="I73" s="958"/>
      <c r="J73" s="958"/>
      <c r="K73" s="958"/>
      <c r="L73" s="958"/>
      <c r="M73" s="958"/>
      <c r="N73" s="958"/>
      <c r="O73" s="958"/>
      <c r="P73" s="959"/>
      <c r="Q73" s="960">
        <v>1011</v>
      </c>
      <c r="R73" s="915"/>
      <c r="S73" s="915"/>
      <c r="T73" s="915"/>
      <c r="U73" s="915"/>
      <c r="V73" s="915">
        <v>1005</v>
      </c>
      <c r="W73" s="915"/>
      <c r="X73" s="915"/>
      <c r="Y73" s="915"/>
      <c r="Z73" s="915"/>
      <c r="AA73" s="915">
        <v>6</v>
      </c>
      <c r="AB73" s="915"/>
      <c r="AC73" s="915"/>
      <c r="AD73" s="915"/>
      <c r="AE73" s="915"/>
      <c r="AF73" s="915">
        <v>6</v>
      </c>
      <c r="AG73" s="915"/>
      <c r="AH73" s="915"/>
      <c r="AI73" s="915"/>
      <c r="AJ73" s="915"/>
      <c r="AK73" s="915">
        <v>47</v>
      </c>
      <c r="AL73" s="915"/>
      <c r="AM73" s="915"/>
      <c r="AN73" s="915"/>
      <c r="AO73" s="915"/>
      <c r="AP73" s="915" t="s">
        <v>596</v>
      </c>
      <c r="AQ73" s="915"/>
      <c r="AR73" s="915"/>
      <c r="AS73" s="915"/>
      <c r="AT73" s="915"/>
      <c r="AU73" s="915" t="s">
        <v>596</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15">
      <c r="A74" s="262">
        <v>7</v>
      </c>
      <c r="B74" s="957" t="s">
        <v>582</v>
      </c>
      <c r="C74" s="958"/>
      <c r="D74" s="958"/>
      <c r="E74" s="958"/>
      <c r="F74" s="958"/>
      <c r="G74" s="958"/>
      <c r="H74" s="958"/>
      <c r="I74" s="958"/>
      <c r="J74" s="958"/>
      <c r="K74" s="958"/>
      <c r="L74" s="958"/>
      <c r="M74" s="958"/>
      <c r="N74" s="958"/>
      <c r="O74" s="958"/>
      <c r="P74" s="959"/>
      <c r="Q74" s="960">
        <v>5933</v>
      </c>
      <c r="R74" s="915"/>
      <c r="S74" s="915"/>
      <c r="T74" s="915"/>
      <c r="U74" s="915"/>
      <c r="V74" s="915">
        <v>5876</v>
      </c>
      <c r="W74" s="915"/>
      <c r="X74" s="915"/>
      <c r="Y74" s="915"/>
      <c r="Z74" s="915"/>
      <c r="AA74" s="915">
        <v>57</v>
      </c>
      <c r="AB74" s="915"/>
      <c r="AC74" s="915"/>
      <c r="AD74" s="915"/>
      <c r="AE74" s="915"/>
      <c r="AF74" s="915">
        <v>57</v>
      </c>
      <c r="AG74" s="915"/>
      <c r="AH74" s="915"/>
      <c r="AI74" s="915"/>
      <c r="AJ74" s="915"/>
      <c r="AK74" s="915">
        <v>891</v>
      </c>
      <c r="AL74" s="915"/>
      <c r="AM74" s="915"/>
      <c r="AN74" s="915"/>
      <c r="AO74" s="915"/>
      <c r="AP74" s="915" t="s">
        <v>596</v>
      </c>
      <c r="AQ74" s="915"/>
      <c r="AR74" s="915"/>
      <c r="AS74" s="915"/>
      <c r="AT74" s="915"/>
      <c r="AU74" s="915" t="s">
        <v>596</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8</v>
      </c>
      <c r="B75" s="957" t="s">
        <v>583</v>
      </c>
      <c r="C75" s="958"/>
      <c r="D75" s="958"/>
      <c r="E75" s="958"/>
      <c r="F75" s="958"/>
      <c r="G75" s="958"/>
      <c r="H75" s="958"/>
      <c r="I75" s="958"/>
      <c r="J75" s="958"/>
      <c r="K75" s="958"/>
      <c r="L75" s="958"/>
      <c r="M75" s="958"/>
      <c r="N75" s="958"/>
      <c r="O75" s="958"/>
      <c r="P75" s="959"/>
      <c r="Q75" s="963">
        <v>303</v>
      </c>
      <c r="R75" s="964"/>
      <c r="S75" s="964"/>
      <c r="T75" s="964"/>
      <c r="U75" s="914"/>
      <c r="V75" s="965">
        <v>284</v>
      </c>
      <c r="W75" s="964"/>
      <c r="X75" s="964"/>
      <c r="Y75" s="964"/>
      <c r="Z75" s="914"/>
      <c r="AA75" s="965">
        <v>19</v>
      </c>
      <c r="AB75" s="964"/>
      <c r="AC75" s="964"/>
      <c r="AD75" s="964"/>
      <c r="AE75" s="914"/>
      <c r="AF75" s="965">
        <v>19</v>
      </c>
      <c r="AG75" s="964"/>
      <c r="AH75" s="964"/>
      <c r="AI75" s="964"/>
      <c r="AJ75" s="914"/>
      <c r="AK75" s="965">
        <v>88</v>
      </c>
      <c r="AL75" s="964"/>
      <c r="AM75" s="964"/>
      <c r="AN75" s="964"/>
      <c r="AO75" s="914"/>
      <c r="AP75" s="965" t="s">
        <v>596</v>
      </c>
      <c r="AQ75" s="964"/>
      <c r="AR75" s="964"/>
      <c r="AS75" s="964"/>
      <c r="AT75" s="914"/>
      <c r="AU75" s="965" t="s">
        <v>596</v>
      </c>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15">
      <c r="A76" s="262">
        <v>9</v>
      </c>
      <c r="B76" s="957" t="s">
        <v>584</v>
      </c>
      <c r="C76" s="958"/>
      <c r="D76" s="958"/>
      <c r="E76" s="958"/>
      <c r="F76" s="958"/>
      <c r="G76" s="958"/>
      <c r="H76" s="958"/>
      <c r="I76" s="958"/>
      <c r="J76" s="958"/>
      <c r="K76" s="958"/>
      <c r="L76" s="958"/>
      <c r="M76" s="958"/>
      <c r="N76" s="958"/>
      <c r="O76" s="958"/>
      <c r="P76" s="959"/>
      <c r="Q76" s="963">
        <v>6335</v>
      </c>
      <c r="R76" s="964"/>
      <c r="S76" s="964"/>
      <c r="T76" s="964"/>
      <c r="U76" s="914"/>
      <c r="V76" s="965">
        <v>4962</v>
      </c>
      <c r="W76" s="964"/>
      <c r="X76" s="964"/>
      <c r="Y76" s="964"/>
      <c r="Z76" s="914"/>
      <c r="AA76" s="965">
        <v>1373</v>
      </c>
      <c r="AB76" s="964"/>
      <c r="AC76" s="964"/>
      <c r="AD76" s="964"/>
      <c r="AE76" s="914"/>
      <c r="AF76" s="965">
        <v>1373</v>
      </c>
      <c r="AG76" s="964"/>
      <c r="AH76" s="964"/>
      <c r="AI76" s="964"/>
      <c r="AJ76" s="914"/>
      <c r="AK76" s="965" t="s">
        <v>596</v>
      </c>
      <c r="AL76" s="964"/>
      <c r="AM76" s="964"/>
      <c r="AN76" s="964"/>
      <c r="AO76" s="914"/>
      <c r="AP76" s="965" t="s">
        <v>596</v>
      </c>
      <c r="AQ76" s="964"/>
      <c r="AR76" s="964"/>
      <c r="AS76" s="964"/>
      <c r="AT76" s="914"/>
      <c r="AU76" s="965" t="s">
        <v>596</v>
      </c>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10</v>
      </c>
      <c r="B77" s="957" t="s">
        <v>585</v>
      </c>
      <c r="C77" s="958"/>
      <c r="D77" s="958"/>
      <c r="E77" s="958"/>
      <c r="F77" s="958"/>
      <c r="G77" s="958"/>
      <c r="H77" s="958"/>
      <c r="I77" s="958"/>
      <c r="J77" s="958"/>
      <c r="K77" s="958"/>
      <c r="L77" s="958"/>
      <c r="M77" s="958"/>
      <c r="N77" s="958"/>
      <c r="O77" s="958"/>
      <c r="P77" s="959"/>
      <c r="Q77" s="963">
        <v>895</v>
      </c>
      <c r="R77" s="964"/>
      <c r="S77" s="964"/>
      <c r="T77" s="964"/>
      <c r="U77" s="914"/>
      <c r="V77" s="965">
        <v>894</v>
      </c>
      <c r="W77" s="964"/>
      <c r="X77" s="964"/>
      <c r="Y77" s="964"/>
      <c r="Z77" s="914"/>
      <c r="AA77" s="965">
        <v>1</v>
      </c>
      <c r="AB77" s="964"/>
      <c r="AC77" s="964"/>
      <c r="AD77" s="964"/>
      <c r="AE77" s="914"/>
      <c r="AF77" s="965">
        <v>1</v>
      </c>
      <c r="AG77" s="964"/>
      <c r="AH77" s="964"/>
      <c r="AI77" s="964"/>
      <c r="AJ77" s="914"/>
      <c r="AK77" s="965" t="s">
        <v>596</v>
      </c>
      <c r="AL77" s="964"/>
      <c r="AM77" s="964"/>
      <c r="AN77" s="964"/>
      <c r="AO77" s="914"/>
      <c r="AP77" s="965" t="s">
        <v>596</v>
      </c>
      <c r="AQ77" s="964"/>
      <c r="AR77" s="964"/>
      <c r="AS77" s="964"/>
      <c r="AT77" s="914"/>
      <c r="AU77" s="965" t="s">
        <v>596</v>
      </c>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15">
      <c r="A78" s="262">
        <v>11</v>
      </c>
      <c r="B78" s="957" t="s">
        <v>586</v>
      </c>
      <c r="C78" s="958"/>
      <c r="D78" s="958"/>
      <c r="E78" s="958"/>
      <c r="F78" s="958"/>
      <c r="G78" s="958"/>
      <c r="H78" s="958"/>
      <c r="I78" s="958"/>
      <c r="J78" s="958"/>
      <c r="K78" s="958"/>
      <c r="L78" s="958"/>
      <c r="M78" s="958"/>
      <c r="N78" s="958"/>
      <c r="O78" s="958"/>
      <c r="P78" s="959"/>
      <c r="Q78" s="960">
        <v>66</v>
      </c>
      <c r="R78" s="915"/>
      <c r="S78" s="915"/>
      <c r="T78" s="915"/>
      <c r="U78" s="915"/>
      <c r="V78" s="915">
        <v>65</v>
      </c>
      <c r="W78" s="915"/>
      <c r="X78" s="915"/>
      <c r="Y78" s="915"/>
      <c r="Z78" s="915"/>
      <c r="AA78" s="915">
        <v>1</v>
      </c>
      <c r="AB78" s="915"/>
      <c r="AC78" s="915"/>
      <c r="AD78" s="915"/>
      <c r="AE78" s="915"/>
      <c r="AF78" s="915">
        <v>1</v>
      </c>
      <c r="AG78" s="915"/>
      <c r="AH78" s="915"/>
      <c r="AI78" s="915"/>
      <c r="AJ78" s="915"/>
      <c r="AK78" s="915">
        <v>27</v>
      </c>
      <c r="AL78" s="915"/>
      <c r="AM78" s="915"/>
      <c r="AN78" s="915"/>
      <c r="AO78" s="915"/>
      <c r="AP78" s="915" t="s">
        <v>596</v>
      </c>
      <c r="AQ78" s="915"/>
      <c r="AR78" s="915"/>
      <c r="AS78" s="915"/>
      <c r="AT78" s="915"/>
      <c r="AU78" s="915" t="s">
        <v>596</v>
      </c>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15">
      <c r="A79" s="262">
        <v>12</v>
      </c>
      <c r="B79" s="957" t="s">
        <v>587</v>
      </c>
      <c r="C79" s="958"/>
      <c r="D79" s="958"/>
      <c r="E79" s="958"/>
      <c r="F79" s="958"/>
      <c r="G79" s="958"/>
      <c r="H79" s="958"/>
      <c r="I79" s="958"/>
      <c r="J79" s="958"/>
      <c r="K79" s="958"/>
      <c r="L79" s="958"/>
      <c r="M79" s="958"/>
      <c r="N79" s="958"/>
      <c r="O79" s="958"/>
      <c r="P79" s="959"/>
      <c r="Q79" s="960">
        <v>8</v>
      </c>
      <c r="R79" s="915"/>
      <c r="S79" s="915"/>
      <c r="T79" s="915"/>
      <c r="U79" s="915"/>
      <c r="V79" s="915">
        <v>7</v>
      </c>
      <c r="W79" s="915"/>
      <c r="X79" s="915"/>
      <c r="Y79" s="915"/>
      <c r="Z79" s="915"/>
      <c r="AA79" s="915">
        <v>1</v>
      </c>
      <c r="AB79" s="915"/>
      <c r="AC79" s="915"/>
      <c r="AD79" s="915"/>
      <c r="AE79" s="915"/>
      <c r="AF79" s="915">
        <v>1</v>
      </c>
      <c r="AG79" s="915"/>
      <c r="AH79" s="915"/>
      <c r="AI79" s="915"/>
      <c r="AJ79" s="915"/>
      <c r="AK79" s="915" t="s">
        <v>596</v>
      </c>
      <c r="AL79" s="915"/>
      <c r="AM79" s="915"/>
      <c r="AN79" s="915"/>
      <c r="AO79" s="915"/>
      <c r="AP79" s="915" t="s">
        <v>596</v>
      </c>
      <c r="AQ79" s="915"/>
      <c r="AR79" s="915"/>
      <c r="AS79" s="915"/>
      <c r="AT79" s="915"/>
      <c r="AU79" s="915" t="s">
        <v>596</v>
      </c>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13</v>
      </c>
      <c r="B80" s="957" t="s">
        <v>588</v>
      </c>
      <c r="C80" s="958"/>
      <c r="D80" s="958"/>
      <c r="E80" s="958"/>
      <c r="F80" s="958"/>
      <c r="G80" s="958"/>
      <c r="H80" s="958"/>
      <c r="I80" s="958"/>
      <c r="J80" s="958"/>
      <c r="K80" s="958"/>
      <c r="L80" s="958"/>
      <c r="M80" s="958"/>
      <c r="N80" s="958"/>
      <c r="O80" s="958"/>
      <c r="P80" s="959"/>
      <c r="Q80" s="960">
        <v>3</v>
      </c>
      <c r="R80" s="915"/>
      <c r="S80" s="915"/>
      <c r="T80" s="915"/>
      <c r="U80" s="915"/>
      <c r="V80" s="915">
        <v>2</v>
      </c>
      <c r="W80" s="915"/>
      <c r="X80" s="915"/>
      <c r="Y80" s="915"/>
      <c r="Z80" s="915"/>
      <c r="AA80" s="915">
        <v>1</v>
      </c>
      <c r="AB80" s="915"/>
      <c r="AC80" s="915"/>
      <c r="AD80" s="915"/>
      <c r="AE80" s="915"/>
      <c r="AF80" s="915">
        <v>1</v>
      </c>
      <c r="AG80" s="915"/>
      <c r="AH80" s="915"/>
      <c r="AI80" s="915"/>
      <c r="AJ80" s="915"/>
      <c r="AK80" s="915" t="s">
        <v>596</v>
      </c>
      <c r="AL80" s="915"/>
      <c r="AM80" s="915"/>
      <c r="AN80" s="915"/>
      <c r="AO80" s="915"/>
      <c r="AP80" s="915" t="s">
        <v>596</v>
      </c>
      <c r="AQ80" s="915"/>
      <c r="AR80" s="915"/>
      <c r="AS80" s="915"/>
      <c r="AT80" s="915"/>
      <c r="AU80" s="915" t="s">
        <v>596</v>
      </c>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14</v>
      </c>
      <c r="B81" s="957" t="s">
        <v>589</v>
      </c>
      <c r="C81" s="958"/>
      <c r="D81" s="958"/>
      <c r="E81" s="958"/>
      <c r="F81" s="958"/>
      <c r="G81" s="958"/>
      <c r="H81" s="958"/>
      <c r="I81" s="958"/>
      <c r="J81" s="958"/>
      <c r="K81" s="958"/>
      <c r="L81" s="958"/>
      <c r="M81" s="958"/>
      <c r="N81" s="958"/>
      <c r="O81" s="958"/>
      <c r="P81" s="959"/>
      <c r="Q81" s="960">
        <v>266</v>
      </c>
      <c r="R81" s="915"/>
      <c r="S81" s="915"/>
      <c r="T81" s="915"/>
      <c r="U81" s="915"/>
      <c r="V81" s="915">
        <v>257</v>
      </c>
      <c r="W81" s="915"/>
      <c r="X81" s="915"/>
      <c r="Y81" s="915"/>
      <c r="Z81" s="915"/>
      <c r="AA81" s="915">
        <v>9</v>
      </c>
      <c r="AB81" s="915"/>
      <c r="AC81" s="915"/>
      <c r="AD81" s="915"/>
      <c r="AE81" s="915"/>
      <c r="AF81" s="915">
        <v>9</v>
      </c>
      <c r="AG81" s="915"/>
      <c r="AH81" s="915"/>
      <c r="AI81" s="915"/>
      <c r="AJ81" s="915"/>
      <c r="AK81" s="915">
        <v>0</v>
      </c>
      <c r="AL81" s="915"/>
      <c r="AM81" s="915"/>
      <c r="AN81" s="915"/>
      <c r="AO81" s="915"/>
      <c r="AP81" s="915">
        <v>953</v>
      </c>
      <c r="AQ81" s="915"/>
      <c r="AR81" s="915"/>
      <c r="AS81" s="915"/>
      <c r="AT81" s="915"/>
      <c r="AU81" s="915">
        <v>18</v>
      </c>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15</v>
      </c>
      <c r="B82" s="957" t="s">
        <v>590</v>
      </c>
      <c r="C82" s="958"/>
      <c r="D82" s="958"/>
      <c r="E82" s="958"/>
      <c r="F82" s="958"/>
      <c r="G82" s="958"/>
      <c r="H82" s="958"/>
      <c r="I82" s="958"/>
      <c r="J82" s="958"/>
      <c r="K82" s="958"/>
      <c r="L82" s="958"/>
      <c r="M82" s="958"/>
      <c r="N82" s="958"/>
      <c r="O82" s="958"/>
      <c r="P82" s="959"/>
      <c r="Q82" s="960">
        <v>322</v>
      </c>
      <c r="R82" s="915"/>
      <c r="S82" s="915"/>
      <c r="T82" s="915"/>
      <c r="U82" s="915"/>
      <c r="V82" s="915">
        <v>254</v>
      </c>
      <c r="W82" s="915"/>
      <c r="X82" s="915"/>
      <c r="Y82" s="915"/>
      <c r="Z82" s="915"/>
      <c r="AA82" s="915">
        <v>69</v>
      </c>
      <c r="AB82" s="915"/>
      <c r="AC82" s="915"/>
      <c r="AD82" s="915"/>
      <c r="AE82" s="915"/>
      <c r="AF82" s="915">
        <v>69</v>
      </c>
      <c r="AG82" s="915"/>
      <c r="AH82" s="915"/>
      <c r="AI82" s="915"/>
      <c r="AJ82" s="915"/>
      <c r="AK82" s="915" t="s">
        <v>596</v>
      </c>
      <c r="AL82" s="915"/>
      <c r="AM82" s="915"/>
      <c r="AN82" s="915"/>
      <c r="AO82" s="915"/>
      <c r="AP82" s="915">
        <v>15</v>
      </c>
      <c r="AQ82" s="915"/>
      <c r="AR82" s="915"/>
      <c r="AS82" s="915"/>
      <c r="AT82" s="915"/>
      <c r="AU82" s="915">
        <v>6</v>
      </c>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16</v>
      </c>
      <c r="B83" s="957" t="s">
        <v>591</v>
      </c>
      <c r="C83" s="958"/>
      <c r="D83" s="958"/>
      <c r="E83" s="958"/>
      <c r="F83" s="958"/>
      <c r="G83" s="958"/>
      <c r="H83" s="958"/>
      <c r="I83" s="958"/>
      <c r="J83" s="958"/>
      <c r="K83" s="958"/>
      <c r="L83" s="958"/>
      <c r="M83" s="958"/>
      <c r="N83" s="958"/>
      <c r="O83" s="958"/>
      <c r="P83" s="959"/>
      <c r="Q83" s="960">
        <v>392</v>
      </c>
      <c r="R83" s="915"/>
      <c r="S83" s="915"/>
      <c r="T83" s="915"/>
      <c r="U83" s="915"/>
      <c r="V83" s="915">
        <v>359</v>
      </c>
      <c r="W83" s="915"/>
      <c r="X83" s="915"/>
      <c r="Y83" s="915"/>
      <c r="Z83" s="915"/>
      <c r="AA83" s="915">
        <v>33</v>
      </c>
      <c r="AB83" s="915"/>
      <c r="AC83" s="915"/>
      <c r="AD83" s="915"/>
      <c r="AE83" s="915"/>
      <c r="AF83" s="915">
        <v>33</v>
      </c>
      <c r="AG83" s="915"/>
      <c r="AH83" s="915"/>
      <c r="AI83" s="915"/>
      <c r="AJ83" s="915"/>
      <c r="AK83" s="915" t="s">
        <v>596</v>
      </c>
      <c r="AL83" s="915"/>
      <c r="AM83" s="915"/>
      <c r="AN83" s="915"/>
      <c r="AO83" s="915"/>
      <c r="AP83" s="915" t="s">
        <v>596</v>
      </c>
      <c r="AQ83" s="915"/>
      <c r="AR83" s="915"/>
      <c r="AS83" s="915"/>
      <c r="AT83" s="915"/>
      <c r="AU83" s="915" t="s">
        <v>596</v>
      </c>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17</v>
      </c>
      <c r="B84" s="957" t="s">
        <v>592</v>
      </c>
      <c r="C84" s="958"/>
      <c r="D84" s="958"/>
      <c r="E84" s="958"/>
      <c r="F84" s="958"/>
      <c r="G84" s="958"/>
      <c r="H84" s="958"/>
      <c r="I84" s="958"/>
      <c r="J84" s="958"/>
      <c r="K84" s="958"/>
      <c r="L84" s="958"/>
      <c r="M84" s="958"/>
      <c r="N84" s="958"/>
      <c r="O84" s="958"/>
      <c r="P84" s="959"/>
      <c r="Q84" s="960">
        <v>190</v>
      </c>
      <c r="R84" s="915"/>
      <c r="S84" s="915"/>
      <c r="T84" s="915"/>
      <c r="U84" s="915"/>
      <c r="V84" s="915">
        <v>186</v>
      </c>
      <c r="W84" s="915"/>
      <c r="X84" s="915"/>
      <c r="Y84" s="915"/>
      <c r="Z84" s="915"/>
      <c r="AA84" s="915">
        <v>4</v>
      </c>
      <c r="AB84" s="915"/>
      <c r="AC84" s="915"/>
      <c r="AD84" s="915"/>
      <c r="AE84" s="915"/>
      <c r="AF84" s="915">
        <v>4</v>
      </c>
      <c r="AG84" s="915"/>
      <c r="AH84" s="915"/>
      <c r="AI84" s="915"/>
      <c r="AJ84" s="915"/>
      <c r="AK84" s="915">
        <v>1</v>
      </c>
      <c r="AL84" s="915"/>
      <c r="AM84" s="915"/>
      <c r="AN84" s="915"/>
      <c r="AO84" s="915"/>
      <c r="AP84" s="915">
        <v>134</v>
      </c>
      <c r="AQ84" s="915"/>
      <c r="AR84" s="915"/>
      <c r="AS84" s="915"/>
      <c r="AT84" s="915"/>
      <c r="AU84" s="915" t="s">
        <v>596</v>
      </c>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18</v>
      </c>
      <c r="B85" s="957" t="s">
        <v>593</v>
      </c>
      <c r="C85" s="958"/>
      <c r="D85" s="958"/>
      <c r="E85" s="958"/>
      <c r="F85" s="958"/>
      <c r="G85" s="958"/>
      <c r="H85" s="958"/>
      <c r="I85" s="958"/>
      <c r="J85" s="958"/>
      <c r="K85" s="958"/>
      <c r="L85" s="958"/>
      <c r="M85" s="958"/>
      <c r="N85" s="958"/>
      <c r="O85" s="958"/>
      <c r="P85" s="959"/>
      <c r="Q85" s="960">
        <v>226</v>
      </c>
      <c r="R85" s="915"/>
      <c r="S85" s="915"/>
      <c r="T85" s="915"/>
      <c r="U85" s="915"/>
      <c r="V85" s="915">
        <v>149</v>
      </c>
      <c r="W85" s="915"/>
      <c r="X85" s="915"/>
      <c r="Y85" s="915"/>
      <c r="Z85" s="915"/>
      <c r="AA85" s="915">
        <v>77</v>
      </c>
      <c r="AB85" s="915"/>
      <c r="AC85" s="915"/>
      <c r="AD85" s="915"/>
      <c r="AE85" s="915"/>
      <c r="AF85" s="915">
        <v>77</v>
      </c>
      <c r="AG85" s="915"/>
      <c r="AH85" s="915"/>
      <c r="AI85" s="915"/>
      <c r="AJ85" s="915"/>
      <c r="AK85" s="915" t="s">
        <v>596</v>
      </c>
      <c r="AL85" s="915"/>
      <c r="AM85" s="915"/>
      <c r="AN85" s="915"/>
      <c r="AO85" s="915"/>
      <c r="AP85" s="915" t="s">
        <v>596</v>
      </c>
      <c r="AQ85" s="915"/>
      <c r="AR85" s="915"/>
      <c r="AS85" s="915"/>
      <c r="AT85" s="915"/>
      <c r="AU85" s="915" t="s">
        <v>596</v>
      </c>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19</v>
      </c>
      <c r="B86" s="957" t="s">
        <v>594</v>
      </c>
      <c r="C86" s="958"/>
      <c r="D86" s="958"/>
      <c r="E86" s="958"/>
      <c r="F86" s="958"/>
      <c r="G86" s="958"/>
      <c r="H86" s="958"/>
      <c r="I86" s="958"/>
      <c r="J86" s="958"/>
      <c r="K86" s="958"/>
      <c r="L86" s="958"/>
      <c r="M86" s="958"/>
      <c r="N86" s="958"/>
      <c r="O86" s="958"/>
      <c r="P86" s="959"/>
      <c r="Q86" s="960">
        <v>33</v>
      </c>
      <c r="R86" s="915"/>
      <c r="S86" s="915"/>
      <c r="T86" s="915"/>
      <c r="U86" s="915"/>
      <c r="V86" s="915">
        <v>25</v>
      </c>
      <c r="W86" s="915"/>
      <c r="X86" s="915"/>
      <c r="Y86" s="915"/>
      <c r="Z86" s="915"/>
      <c r="AA86" s="915">
        <v>7</v>
      </c>
      <c r="AB86" s="915"/>
      <c r="AC86" s="915"/>
      <c r="AD86" s="915"/>
      <c r="AE86" s="915"/>
      <c r="AF86" s="915">
        <v>7</v>
      </c>
      <c r="AG86" s="915"/>
      <c r="AH86" s="915"/>
      <c r="AI86" s="915"/>
      <c r="AJ86" s="915"/>
      <c r="AK86" s="915" t="s">
        <v>596</v>
      </c>
      <c r="AL86" s="915"/>
      <c r="AM86" s="915"/>
      <c r="AN86" s="915"/>
      <c r="AO86" s="915"/>
      <c r="AP86" s="915" t="s">
        <v>596</v>
      </c>
      <c r="AQ86" s="915"/>
      <c r="AR86" s="915"/>
      <c r="AS86" s="915"/>
      <c r="AT86" s="915"/>
      <c r="AU86" s="915" t="s">
        <v>596</v>
      </c>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t="s">
        <v>596</v>
      </c>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384</v>
      </c>
      <c r="B88" s="874" t="s">
        <v>415</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11690</v>
      </c>
      <c r="AG88" s="926"/>
      <c r="AH88" s="926"/>
      <c r="AI88" s="926"/>
      <c r="AJ88" s="926"/>
      <c r="AK88" s="923"/>
      <c r="AL88" s="923"/>
      <c r="AM88" s="923"/>
      <c r="AN88" s="923"/>
      <c r="AO88" s="923"/>
      <c r="AP88" s="926">
        <v>4774</v>
      </c>
      <c r="AQ88" s="926"/>
      <c r="AR88" s="926"/>
      <c r="AS88" s="926"/>
      <c r="AT88" s="926"/>
      <c r="AU88" s="926">
        <v>586</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384</v>
      </c>
      <c r="BR102" s="874" t="s">
        <v>416</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c r="CS102" s="934"/>
      <c r="CT102" s="934"/>
      <c r="CU102" s="934"/>
      <c r="CV102" s="977"/>
      <c r="CW102" s="976"/>
      <c r="CX102" s="934"/>
      <c r="CY102" s="934"/>
      <c r="CZ102" s="934"/>
      <c r="DA102" s="977"/>
      <c r="DB102" s="976"/>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417</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418</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419</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420</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5" t="s">
        <v>421</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422</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15">
      <c r="A109" s="998" t="s">
        <v>423</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424</v>
      </c>
      <c r="AB109" s="979"/>
      <c r="AC109" s="979"/>
      <c r="AD109" s="979"/>
      <c r="AE109" s="980"/>
      <c r="AF109" s="978" t="s">
        <v>302</v>
      </c>
      <c r="AG109" s="979"/>
      <c r="AH109" s="979"/>
      <c r="AI109" s="979"/>
      <c r="AJ109" s="980"/>
      <c r="AK109" s="978" t="s">
        <v>301</v>
      </c>
      <c r="AL109" s="979"/>
      <c r="AM109" s="979"/>
      <c r="AN109" s="979"/>
      <c r="AO109" s="980"/>
      <c r="AP109" s="978" t="s">
        <v>425</v>
      </c>
      <c r="AQ109" s="979"/>
      <c r="AR109" s="979"/>
      <c r="AS109" s="979"/>
      <c r="AT109" s="981"/>
      <c r="AU109" s="998" t="s">
        <v>423</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424</v>
      </c>
      <c r="BR109" s="979"/>
      <c r="BS109" s="979"/>
      <c r="BT109" s="979"/>
      <c r="BU109" s="980"/>
      <c r="BV109" s="978" t="s">
        <v>302</v>
      </c>
      <c r="BW109" s="979"/>
      <c r="BX109" s="979"/>
      <c r="BY109" s="979"/>
      <c r="BZ109" s="980"/>
      <c r="CA109" s="978" t="s">
        <v>301</v>
      </c>
      <c r="CB109" s="979"/>
      <c r="CC109" s="979"/>
      <c r="CD109" s="979"/>
      <c r="CE109" s="980"/>
      <c r="CF109" s="999" t="s">
        <v>425</v>
      </c>
      <c r="CG109" s="999"/>
      <c r="CH109" s="999"/>
      <c r="CI109" s="999"/>
      <c r="CJ109" s="999"/>
      <c r="CK109" s="978" t="s">
        <v>426</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424</v>
      </c>
      <c r="DH109" s="979"/>
      <c r="DI109" s="979"/>
      <c r="DJ109" s="979"/>
      <c r="DK109" s="980"/>
      <c r="DL109" s="978" t="s">
        <v>302</v>
      </c>
      <c r="DM109" s="979"/>
      <c r="DN109" s="979"/>
      <c r="DO109" s="979"/>
      <c r="DP109" s="980"/>
      <c r="DQ109" s="978" t="s">
        <v>301</v>
      </c>
      <c r="DR109" s="979"/>
      <c r="DS109" s="979"/>
      <c r="DT109" s="979"/>
      <c r="DU109" s="980"/>
      <c r="DV109" s="978" t="s">
        <v>425</v>
      </c>
      <c r="DW109" s="979"/>
      <c r="DX109" s="979"/>
      <c r="DY109" s="979"/>
      <c r="DZ109" s="981"/>
    </row>
    <row r="110" spans="1:131" s="247" customFormat="1" ht="26.25" customHeight="1" x14ac:dyDescent="0.15">
      <c r="A110" s="982" t="s">
        <v>427</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422336</v>
      </c>
      <c r="AB110" s="986"/>
      <c r="AC110" s="986"/>
      <c r="AD110" s="986"/>
      <c r="AE110" s="987"/>
      <c r="AF110" s="988">
        <v>472288</v>
      </c>
      <c r="AG110" s="986"/>
      <c r="AH110" s="986"/>
      <c r="AI110" s="986"/>
      <c r="AJ110" s="987"/>
      <c r="AK110" s="988">
        <v>521682</v>
      </c>
      <c r="AL110" s="986"/>
      <c r="AM110" s="986"/>
      <c r="AN110" s="986"/>
      <c r="AO110" s="987"/>
      <c r="AP110" s="989">
        <v>19</v>
      </c>
      <c r="AQ110" s="990"/>
      <c r="AR110" s="990"/>
      <c r="AS110" s="990"/>
      <c r="AT110" s="991"/>
      <c r="AU110" s="992" t="s">
        <v>73</v>
      </c>
      <c r="AV110" s="993"/>
      <c r="AW110" s="993"/>
      <c r="AX110" s="993"/>
      <c r="AY110" s="993"/>
      <c r="AZ110" s="1034" t="s">
        <v>428</v>
      </c>
      <c r="BA110" s="983"/>
      <c r="BB110" s="983"/>
      <c r="BC110" s="983"/>
      <c r="BD110" s="983"/>
      <c r="BE110" s="983"/>
      <c r="BF110" s="983"/>
      <c r="BG110" s="983"/>
      <c r="BH110" s="983"/>
      <c r="BI110" s="983"/>
      <c r="BJ110" s="983"/>
      <c r="BK110" s="983"/>
      <c r="BL110" s="983"/>
      <c r="BM110" s="983"/>
      <c r="BN110" s="983"/>
      <c r="BO110" s="983"/>
      <c r="BP110" s="984"/>
      <c r="BQ110" s="1020">
        <v>4794792</v>
      </c>
      <c r="BR110" s="1021"/>
      <c r="BS110" s="1021"/>
      <c r="BT110" s="1021"/>
      <c r="BU110" s="1021"/>
      <c r="BV110" s="1021">
        <v>4680788</v>
      </c>
      <c r="BW110" s="1021"/>
      <c r="BX110" s="1021"/>
      <c r="BY110" s="1021"/>
      <c r="BZ110" s="1021"/>
      <c r="CA110" s="1021">
        <v>4593281</v>
      </c>
      <c r="CB110" s="1021"/>
      <c r="CC110" s="1021"/>
      <c r="CD110" s="1021"/>
      <c r="CE110" s="1021"/>
      <c r="CF110" s="1035">
        <v>167.3</v>
      </c>
      <c r="CG110" s="1036"/>
      <c r="CH110" s="1036"/>
      <c r="CI110" s="1036"/>
      <c r="CJ110" s="1036"/>
      <c r="CK110" s="1037" t="s">
        <v>429</v>
      </c>
      <c r="CL110" s="1038"/>
      <c r="CM110" s="1017" t="s">
        <v>430</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431</v>
      </c>
      <c r="DH110" s="1021"/>
      <c r="DI110" s="1021"/>
      <c r="DJ110" s="1021"/>
      <c r="DK110" s="1021"/>
      <c r="DL110" s="1021" t="s">
        <v>432</v>
      </c>
      <c r="DM110" s="1021"/>
      <c r="DN110" s="1021"/>
      <c r="DO110" s="1021"/>
      <c r="DP110" s="1021"/>
      <c r="DQ110" s="1021" t="s">
        <v>431</v>
      </c>
      <c r="DR110" s="1021"/>
      <c r="DS110" s="1021"/>
      <c r="DT110" s="1021"/>
      <c r="DU110" s="1021"/>
      <c r="DV110" s="1022" t="s">
        <v>431</v>
      </c>
      <c r="DW110" s="1022"/>
      <c r="DX110" s="1022"/>
      <c r="DY110" s="1022"/>
      <c r="DZ110" s="1023"/>
    </row>
    <row r="111" spans="1:131" s="247" customFormat="1" ht="26.25" customHeight="1" x14ac:dyDescent="0.15">
      <c r="A111" s="1024" t="s">
        <v>433</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434</v>
      </c>
      <c r="AB111" s="1028"/>
      <c r="AC111" s="1028"/>
      <c r="AD111" s="1028"/>
      <c r="AE111" s="1029"/>
      <c r="AF111" s="1030" t="s">
        <v>386</v>
      </c>
      <c r="AG111" s="1028"/>
      <c r="AH111" s="1028"/>
      <c r="AI111" s="1028"/>
      <c r="AJ111" s="1029"/>
      <c r="AK111" s="1030" t="s">
        <v>434</v>
      </c>
      <c r="AL111" s="1028"/>
      <c r="AM111" s="1028"/>
      <c r="AN111" s="1028"/>
      <c r="AO111" s="1029"/>
      <c r="AP111" s="1031" t="s">
        <v>431</v>
      </c>
      <c r="AQ111" s="1032"/>
      <c r="AR111" s="1032"/>
      <c r="AS111" s="1032"/>
      <c r="AT111" s="1033"/>
      <c r="AU111" s="994"/>
      <c r="AV111" s="995"/>
      <c r="AW111" s="995"/>
      <c r="AX111" s="995"/>
      <c r="AY111" s="995"/>
      <c r="AZ111" s="1043" t="s">
        <v>435</v>
      </c>
      <c r="BA111" s="1044"/>
      <c r="BB111" s="1044"/>
      <c r="BC111" s="1044"/>
      <c r="BD111" s="1044"/>
      <c r="BE111" s="1044"/>
      <c r="BF111" s="1044"/>
      <c r="BG111" s="1044"/>
      <c r="BH111" s="1044"/>
      <c r="BI111" s="1044"/>
      <c r="BJ111" s="1044"/>
      <c r="BK111" s="1044"/>
      <c r="BL111" s="1044"/>
      <c r="BM111" s="1044"/>
      <c r="BN111" s="1044"/>
      <c r="BO111" s="1044"/>
      <c r="BP111" s="1045"/>
      <c r="BQ111" s="1013" t="s">
        <v>138</v>
      </c>
      <c r="BR111" s="1014"/>
      <c r="BS111" s="1014"/>
      <c r="BT111" s="1014"/>
      <c r="BU111" s="1014"/>
      <c r="BV111" s="1014" t="s">
        <v>436</v>
      </c>
      <c r="BW111" s="1014"/>
      <c r="BX111" s="1014"/>
      <c r="BY111" s="1014"/>
      <c r="BZ111" s="1014"/>
      <c r="CA111" s="1014" t="s">
        <v>431</v>
      </c>
      <c r="CB111" s="1014"/>
      <c r="CC111" s="1014"/>
      <c r="CD111" s="1014"/>
      <c r="CE111" s="1014"/>
      <c r="CF111" s="1008" t="s">
        <v>434</v>
      </c>
      <c r="CG111" s="1009"/>
      <c r="CH111" s="1009"/>
      <c r="CI111" s="1009"/>
      <c r="CJ111" s="1009"/>
      <c r="CK111" s="1039"/>
      <c r="CL111" s="1040"/>
      <c r="CM111" s="1010" t="s">
        <v>437</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138</v>
      </c>
      <c r="DH111" s="1014"/>
      <c r="DI111" s="1014"/>
      <c r="DJ111" s="1014"/>
      <c r="DK111" s="1014"/>
      <c r="DL111" s="1014" t="s">
        <v>431</v>
      </c>
      <c r="DM111" s="1014"/>
      <c r="DN111" s="1014"/>
      <c r="DO111" s="1014"/>
      <c r="DP111" s="1014"/>
      <c r="DQ111" s="1014" t="s">
        <v>436</v>
      </c>
      <c r="DR111" s="1014"/>
      <c r="DS111" s="1014"/>
      <c r="DT111" s="1014"/>
      <c r="DU111" s="1014"/>
      <c r="DV111" s="1015" t="s">
        <v>438</v>
      </c>
      <c r="DW111" s="1015"/>
      <c r="DX111" s="1015"/>
      <c r="DY111" s="1015"/>
      <c r="DZ111" s="1016"/>
    </row>
    <row r="112" spans="1:131" s="247" customFormat="1" ht="26.25" customHeight="1" x14ac:dyDescent="0.15">
      <c r="A112" s="1046" t="s">
        <v>439</v>
      </c>
      <c r="B112" s="1047"/>
      <c r="C112" s="1044" t="s">
        <v>440</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386</v>
      </c>
      <c r="AB112" s="1053"/>
      <c r="AC112" s="1053"/>
      <c r="AD112" s="1053"/>
      <c r="AE112" s="1054"/>
      <c r="AF112" s="1055" t="s">
        <v>438</v>
      </c>
      <c r="AG112" s="1053"/>
      <c r="AH112" s="1053"/>
      <c r="AI112" s="1053"/>
      <c r="AJ112" s="1054"/>
      <c r="AK112" s="1055" t="s">
        <v>436</v>
      </c>
      <c r="AL112" s="1053"/>
      <c r="AM112" s="1053"/>
      <c r="AN112" s="1053"/>
      <c r="AO112" s="1054"/>
      <c r="AP112" s="1056" t="s">
        <v>438</v>
      </c>
      <c r="AQ112" s="1057"/>
      <c r="AR112" s="1057"/>
      <c r="AS112" s="1057"/>
      <c r="AT112" s="1058"/>
      <c r="AU112" s="994"/>
      <c r="AV112" s="995"/>
      <c r="AW112" s="995"/>
      <c r="AX112" s="995"/>
      <c r="AY112" s="995"/>
      <c r="AZ112" s="1043" t="s">
        <v>441</v>
      </c>
      <c r="BA112" s="1044"/>
      <c r="BB112" s="1044"/>
      <c r="BC112" s="1044"/>
      <c r="BD112" s="1044"/>
      <c r="BE112" s="1044"/>
      <c r="BF112" s="1044"/>
      <c r="BG112" s="1044"/>
      <c r="BH112" s="1044"/>
      <c r="BI112" s="1044"/>
      <c r="BJ112" s="1044"/>
      <c r="BK112" s="1044"/>
      <c r="BL112" s="1044"/>
      <c r="BM112" s="1044"/>
      <c r="BN112" s="1044"/>
      <c r="BO112" s="1044"/>
      <c r="BP112" s="1045"/>
      <c r="BQ112" s="1013">
        <v>801785</v>
      </c>
      <c r="BR112" s="1014"/>
      <c r="BS112" s="1014"/>
      <c r="BT112" s="1014"/>
      <c r="BU112" s="1014"/>
      <c r="BV112" s="1014">
        <v>752824</v>
      </c>
      <c r="BW112" s="1014"/>
      <c r="BX112" s="1014"/>
      <c r="BY112" s="1014"/>
      <c r="BZ112" s="1014"/>
      <c r="CA112" s="1014">
        <v>702264</v>
      </c>
      <c r="CB112" s="1014"/>
      <c r="CC112" s="1014"/>
      <c r="CD112" s="1014"/>
      <c r="CE112" s="1014"/>
      <c r="CF112" s="1008">
        <v>25.6</v>
      </c>
      <c r="CG112" s="1009"/>
      <c r="CH112" s="1009"/>
      <c r="CI112" s="1009"/>
      <c r="CJ112" s="1009"/>
      <c r="CK112" s="1039"/>
      <c r="CL112" s="1040"/>
      <c r="CM112" s="1010" t="s">
        <v>442</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138</v>
      </c>
      <c r="DH112" s="1014"/>
      <c r="DI112" s="1014"/>
      <c r="DJ112" s="1014"/>
      <c r="DK112" s="1014"/>
      <c r="DL112" s="1014" t="s">
        <v>438</v>
      </c>
      <c r="DM112" s="1014"/>
      <c r="DN112" s="1014"/>
      <c r="DO112" s="1014"/>
      <c r="DP112" s="1014"/>
      <c r="DQ112" s="1014" t="s">
        <v>386</v>
      </c>
      <c r="DR112" s="1014"/>
      <c r="DS112" s="1014"/>
      <c r="DT112" s="1014"/>
      <c r="DU112" s="1014"/>
      <c r="DV112" s="1015" t="s">
        <v>386</v>
      </c>
      <c r="DW112" s="1015"/>
      <c r="DX112" s="1015"/>
      <c r="DY112" s="1015"/>
      <c r="DZ112" s="1016"/>
    </row>
    <row r="113" spans="1:130" s="247" customFormat="1" ht="26.25" customHeight="1" x14ac:dyDescent="0.15">
      <c r="A113" s="1048"/>
      <c r="B113" s="1049"/>
      <c r="C113" s="1044" t="s">
        <v>443</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65493</v>
      </c>
      <c r="AB113" s="1028"/>
      <c r="AC113" s="1028"/>
      <c r="AD113" s="1028"/>
      <c r="AE113" s="1029"/>
      <c r="AF113" s="1030">
        <v>64544</v>
      </c>
      <c r="AG113" s="1028"/>
      <c r="AH113" s="1028"/>
      <c r="AI113" s="1028"/>
      <c r="AJ113" s="1029"/>
      <c r="AK113" s="1030">
        <v>63939</v>
      </c>
      <c r="AL113" s="1028"/>
      <c r="AM113" s="1028"/>
      <c r="AN113" s="1028"/>
      <c r="AO113" s="1029"/>
      <c r="AP113" s="1031">
        <v>2.2999999999999998</v>
      </c>
      <c r="AQ113" s="1032"/>
      <c r="AR113" s="1032"/>
      <c r="AS113" s="1032"/>
      <c r="AT113" s="1033"/>
      <c r="AU113" s="994"/>
      <c r="AV113" s="995"/>
      <c r="AW113" s="995"/>
      <c r="AX113" s="995"/>
      <c r="AY113" s="995"/>
      <c r="AZ113" s="1043" t="s">
        <v>444</v>
      </c>
      <c r="BA113" s="1044"/>
      <c r="BB113" s="1044"/>
      <c r="BC113" s="1044"/>
      <c r="BD113" s="1044"/>
      <c r="BE113" s="1044"/>
      <c r="BF113" s="1044"/>
      <c r="BG113" s="1044"/>
      <c r="BH113" s="1044"/>
      <c r="BI113" s="1044"/>
      <c r="BJ113" s="1044"/>
      <c r="BK113" s="1044"/>
      <c r="BL113" s="1044"/>
      <c r="BM113" s="1044"/>
      <c r="BN113" s="1044"/>
      <c r="BO113" s="1044"/>
      <c r="BP113" s="1045"/>
      <c r="BQ113" s="1013">
        <v>615727</v>
      </c>
      <c r="BR113" s="1014"/>
      <c r="BS113" s="1014"/>
      <c r="BT113" s="1014"/>
      <c r="BU113" s="1014"/>
      <c r="BV113" s="1014">
        <v>582892</v>
      </c>
      <c r="BW113" s="1014"/>
      <c r="BX113" s="1014"/>
      <c r="BY113" s="1014"/>
      <c r="BZ113" s="1014"/>
      <c r="CA113" s="1014">
        <v>585815</v>
      </c>
      <c r="CB113" s="1014"/>
      <c r="CC113" s="1014"/>
      <c r="CD113" s="1014"/>
      <c r="CE113" s="1014"/>
      <c r="CF113" s="1008">
        <v>21.3</v>
      </c>
      <c r="CG113" s="1009"/>
      <c r="CH113" s="1009"/>
      <c r="CI113" s="1009"/>
      <c r="CJ113" s="1009"/>
      <c r="CK113" s="1039"/>
      <c r="CL113" s="1040"/>
      <c r="CM113" s="1010" t="s">
        <v>445</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431</v>
      </c>
      <c r="DH113" s="1053"/>
      <c r="DI113" s="1053"/>
      <c r="DJ113" s="1053"/>
      <c r="DK113" s="1054"/>
      <c r="DL113" s="1055" t="s">
        <v>436</v>
      </c>
      <c r="DM113" s="1053"/>
      <c r="DN113" s="1053"/>
      <c r="DO113" s="1053"/>
      <c r="DP113" s="1054"/>
      <c r="DQ113" s="1055" t="s">
        <v>431</v>
      </c>
      <c r="DR113" s="1053"/>
      <c r="DS113" s="1053"/>
      <c r="DT113" s="1053"/>
      <c r="DU113" s="1054"/>
      <c r="DV113" s="1056" t="s">
        <v>436</v>
      </c>
      <c r="DW113" s="1057"/>
      <c r="DX113" s="1057"/>
      <c r="DY113" s="1057"/>
      <c r="DZ113" s="1058"/>
    </row>
    <row r="114" spans="1:130" s="247" customFormat="1" ht="26.25" customHeight="1" x14ac:dyDescent="0.15">
      <c r="A114" s="1048"/>
      <c r="B114" s="1049"/>
      <c r="C114" s="1044" t="s">
        <v>446</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68062</v>
      </c>
      <c r="AB114" s="1053"/>
      <c r="AC114" s="1053"/>
      <c r="AD114" s="1053"/>
      <c r="AE114" s="1054"/>
      <c r="AF114" s="1055">
        <v>55598</v>
      </c>
      <c r="AG114" s="1053"/>
      <c r="AH114" s="1053"/>
      <c r="AI114" s="1053"/>
      <c r="AJ114" s="1054"/>
      <c r="AK114" s="1055">
        <v>49599</v>
      </c>
      <c r="AL114" s="1053"/>
      <c r="AM114" s="1053"/>
      <c r="AN114" s="1053"/>
      <c r="AO114" s="1054"/>
      <c r="AP114" s="1056">
        <v>1.8</v>
      </c>
      <c r="AQ114" s="1057"/>
      <c r="AR114" s="1057"/>
      <c r="AS114" s="1057"/>
      <c r="AT114" s="1058"/>
      <c r="AU114" s="994"/>
      <c r="AV114" s="995"/>
      <c r="AW114" s="995"/>
      <c r="AX114" s="995"/>
      <c r="AY114" s="995"/>
      <c r="AZ114" s="1043" t="s">
        <v>447</v>
      </c>
      <c r="BA114" s="1044"/>
      <c r="BB114" s="1044"/>
      <c r="BC114" s="1044"/>
      <c r="BD114" s="1044"/>
      <c r="BE114" s="1044"/>
      <c r="BF114" s="1044"/>
      <c r="BG114" s="1044"/>
      <c r="BH114" s="1044"/>
      <c r="BI114" s="1044"/>
      <c r="BJ114" s="1044"/>
      <c r="BK114" s="1044"/>
      <c r="BL114" s="1044"/>
      <c r="BM114" s="1044"/>
      <c r="BN114" s="1044"/>
      <c r="BO114" s="1044"/>
      <c r="BP114" s="1045"/>
      <c r="BQ114" s="1013">
        <v>1028513</v>
      </c>
      <c r="BR114" s="1014"/>
      <c r="BS114" s="1014"/>
      <c r="BT114" s="1014"/>
      <c r="BU114" s="1014"/>
      <c r="BV114" s="1014">
        <v>963740</v>
      </c>
      <c r="BW114" s="1014"/>
      <c r="BX114" s="1014"/>
      <c r="BY114" s="1014"/>
      <c r="BZ114" s="1014"/>
      <c r="CA114" s="1014">
        <v>951505</v>
      </c>
      <c r="CB114" s="1014"/>
      <c r="CC114" s="1014"/>
      <c r="CD114" s="1014"/>
      <c r="CE114" s="1014"/>
      <c r="CF114" s="1008">
        <v>34.6</v>
      </c>
      <c r="CG114" s="1009"/>
      <c r="CH114" s="1009"/>
      <c r="CI114" s="1009"/>
      <c r="CJ114" s="1009"/>
      <c r="CK114" s="1039"/>
      <c r="CL114" s="1040"/>
      <c r="CM114" s="1010" t="s">
        <v>448</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386</v>
      </c>
      <c r="DH114" s="1053"/>
      <c r="DI114" s="1053"/>
      <c r="DJ114" s="1053"/>
      <c r="DK114" s="1054"/>
      <c r="DL114" s="1055" t="s">
        <v>431</v>
      </c>
      <c r="DM114" s="1053"/>
      <c r="DN114" s="1053"/>
      <c r="DO114" s="1053"/>
      <c r="DP114" s="1054"/>
      <c r="DQ114" s="1055" t="s">
        <v>431</v>
      </c>
      <c r="DR114" s="1053"/>
      <c r="DS114" s="1053"/>
      <c r="DT114" s="1053"/>
      <c r="DU114" s="1054"/>
      <c r="DV114" s="1056" t="s">
        <v>138</v>
      </c>
      <c r="DW114" s="1057"/>
      <c r="DX114" s="1057"/>
      <c r="DY114" s="1057"/>
      <c r="DZ114" s="1058"/>
    </row>
    <row r="115" spans="1:130" s="247" customFormat="1" ht="26.25" customHeight="1" x14ac:dyDescent="0.15">
      <c r="A115" s="1048"/>
      <c r="B115" s="1049"/>
      <c r="C115" s="1044" t="s">
        <v>449</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t="s">
        <v>431</v>
      </c>
      <c r="AB115" s="1028"/>
      <c r="AC115" s="1028"/>
      <c r="AD115" s="1028"/>
      <c r="AE115" s="1029"/>
      <c r="AF115" s="1030" t="s">
        <v>436</v>
      </c>
      <c r="AG115" s="1028"/>
      <c r="AH115" s="1028"/>
      <c r="AI115" s="1028"/>
      <c r="AJ115" s="1029"/>
      <c r="AK115" s="1030" t="s">
        <v>386</v>
      </c>
      <c r="AL115" s="1028"/>
      <c r="AM115" s="1028"/>
      <c r="AN115" s="1028"/>
      <c r="AO115" s="1029"/>
      <c r="AP115" s="1031" t="s">
        <v>438</v>
      </c>
      <c r="AQ115" s="1032"/>
      <c r="AR115" s="1032"/>
      <c r="AS115" s="1032"/>
      <c r="AT115" s="1033"/>
      <c r="AU115" s="994"/>
      <c r="AV115" s="995"/>
      <c r="AW115" s="995"/>
      <c r="AX115" s="995"/>
      <c r="AY115" s="995"/>
      <c r="AZ115" s="1043" t="s">
        <v>450</v>
      </c>
      <c r="BA115" s="1044"/>
      <c r="BB115" s="1044"/>
      <c r="BC115" s="1044"/>
      <c r="BD115" s="1044"/>
      <c r="BE115" s="1044"/>
      <c r="BF115" s="1044"/>
      <c r="BG115" s="1044"/>
      <c r="BH115" s="1044"/>
      <c r="BI115" s="1044"/>
      <c r="BJ115" s="1044"/>
      <c r="BK115" s="1044"/>
      <c r="BL115" s="1044"/>
      <c r="BM115" s="1044"/>
      <c r="BN115" s="1044"/>
      <c r="BO115" s="1044"/>
      <c r="BP115" s="1045"/>
      <c r="BQ115" s="1013" t="s">
        <v>436</v>
      </c>
      <c r="BR115" s="1014"/>
      <c r="BS115" s="1014"/>
      <c r="BT115" s="1014"/>
      <c r="BU115" s="1014"/>
      <c r="BV115" s="1014" t="s">
        <v>138</v>
      </c>
      <c r="BW115" s="1014"/>
      <c r="BX115" s="1014"/>
      <c r="BY115" s="1014"/>
      <c r="BZ115" s="1014"/>
      <c r="CA115" s="1014" t="s">
        <v>438</v>
      </c>
      <c r="CB115" s="1014"/>
      <c r="CC115" s="1014"/>
      <c r="CD115" s="1014"/>
      <c r="CE115" s="1014"/>
      <c r="CF115" s="1008" t="s">
        <v>431</v>
      </c>
      <c r="CG115" s="1009"/>
      <c r="CH115" s="1009"/>
      <c r="CI115" s="1009"/>
      <c r="CJ115" s="1009"/>
      <c r="CK115" s="1039"/>
      <c r="CL115" s="1040"/>
      <c r="CM115" s="1043" t="s">
        <v>451</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431</v>
      </c>
      <c r="DH115" s="1053"/>
      <c r="DI115" s="1053"/>
      <c r="DJ115" s="1053"/>
      <c r="DK115" s="1054"/>
      <c r="DL115" s="1055" t="s">
        <v>436</v>
      </c>
      <c r="DM115" s="1053"/>
      <c r="DN115" s="1053"/>
      <c r="DO115" s="1053"/>
      <c r="DP115" s="1054"/>
      <c r="DQ115" s="1055" t="s">
        <v>436</v>
      </c>
      <c r="DR115" s="1053"/>
      <c r="DS115" s="1053"/>
      <c r="DT115" s="1053"/>
      <c r="DU115" s="1054"/>
      <c r="DV115" s="1056" t="s">
        <v>438</v>
      </c>
      <c r="DW115" s="1057"/>
      <c r="DX115" s="1057"/>
      <c r="DY115" s="1057"/>
      <c r="DZ115" s="1058"/>
    </row>
    <row r="116" spans="1:130" s="247" customFormat="1" ht="26.25" customHeight="1" x14ac:dyDescent="0.15">
      <c r="A116" s="1050"/>
      <c r="B116" s="1051"/>
      <c r="C116" s="1059" t="s">
        <v>452</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v>134</v>
      </c>
      <c r="AB116" s="1053"/>
      <c r="AC116" s="1053"/>
      <c r="AD116" s="1053"/>
      <c r="AE116" s="1054"/>
      <c r="AF116" s="1055">
        <v>145</v>
      </c>
      <c r="AG116" s="1053"/>
      <c r="AH116" s="1053"/>
      <c r="AI116" s="1053"/>
      <c r="AJ116" s="1054"/>
      <c r="AK116" s="1055">
        <v>135</v>
      </c>
      <c r="AL116" s="1053"/>
      <c r="AM116" s="1053"/>
      <c r="AN116" s="1053"/>
      <c r="AO116" s="1054"/>
      <c r="AP116" s="1056">
        <v>0</v>
      </c>
      <c r="AQ116" s="1057"/>
      <c r="AR116" s="1057"/>
      <c r="AS116" s="1057"/>
      <c r="AT116" s="1058"/>
      <c r="AU116" s="994"/>
      <c r="AV116" s="995"/>
      <c r="AW116" s="995"/>
      <c r="AX116" s="995"/>
      <c r="AY116" s="995"/>
      <c r="AZ116" s="1061" t="s">
        <v>453</v>
      </c>
      <c r="BA116" s="1062"/>
      <c r="BB116" s="1062"/>
      <c r="BC116" s="1062"/>
      <c r="BD116" s="1062"/>
      <c r="BE116" s="1062"/>
      <c r="BF116" s="1062"/>
      <c r="BG116" s="1062"/>
      <c r="BH116" s="1062"/>
      <c r="BI116" s="1062"/>
      <c r="BJ116" s="1062"/>
      <c r="BK116" s="1062"/>
      <c r="BL116" s="1062"/>
      <c r="BM116" s="1062"/>
      <c r="BN116" s="1062"/>
      <c r="BO116" s="1062"/>
      <c r="BP116" s="1063"/>
      <c r="BQ116" s="1013" t="s">
        <v>438</v>
      </c>
      <c r="BR116" s="1014"/>
      <c r="BS116" s="1014"/>
      <c r="BT116" s="1014"/>
      <c r="BU116" s="1014"/>
      <c r="BV116" s="1014" t="s">
        <v>431</v>
      </c>
      <c r="BW116" s="1014"/>
      <c r="BX116" s="1014"/>
      <c r="BY116" s="1014"/>
      <c r="BZ116" s="1014"/>
      <c r="CA116" s="1014" t="s">
        <v>436</v>
      </c>
      <c r="CB116" s="1014"/>
      <c r="CC116" s="1014"/>
      <c r="CD116" s="1014"/>
      <c r="CE116" s="1014"/>
      <c r="CF116" s="1008" t="s">
        <v>436</v>
      </c>
      <c r="CG116" s="1009"/>
      <c r="CH116" s="1009"/>
      <c r="CI116" s="1009"/>
      <c r="CJ116" s="1009"/>
      <c r="CK116" s="1039"/>
      <c r="CL116" s="1040"/>
      <c r="CM116" s="1010" t="s">
        <v>454</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431</v>
      </c>
      <c r="DH116" s="1053"/>
      <c r="DI116" s="1053"/>
      <c r="DJ116" s="1053"/>
      <c r="DK116" s="1054"/>
      <c r="DL116" s="1055" t="s">
        <v>436</v>
      </c>
      <c r="DM116" s="1053"/>
      <c r="DN116" s="1053"/>
      <c r="DO116" s="1053"/>
      <c r="DP116" s="1054"/>
      <c r="DQ116" s="1055" t="s">
        <v>138</v>
      </c>
      <c r="DR116" s="1053"/>
      <c r="DS116" s="1053"/>
      <c r="DT116" s="1053"/>
      <c r="DU116" s="1054"/>
      <c r="DV116" s="1056" t="s">
        <v>431</v>
      </c>
      <c r="DW116" s="1057"/>
      <c r="DX116" s="1057"/>
      <c r="DY116" s="1057"/>
      <c r="DZ116" s="1058"/>
    </row>
    <row r="117" spans="1:130" s="247" customFormat="1" ht="26.25" customHeight="1" x14ac:dyDescent="0.15">
      <c r="A117" s="998" t="s">
        <v>184</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455</v>
      </c>
      <c r="Z117" s="980"/>
      <c r="AA117" s="1070">
        <v>556025</v>
      </c>
      <c r="AB117" s="1071"/>
      <c r="AC117" s="1071"/>
      <c r="AD117" s="1071"/>
      <c r="AE117" s="1072"/>
      <c r="AF117" s="1073">
        <v>592575</v>
      </c>
      <c r="AG117" s="1071"/>
      <c r="AH117" s="1071"/>
      <c r="AI117" s="1071"/>
      <c r="AJ117" s="1072"/>
      <c r="AK117" s="1073">
        <v>635355</v>
      </c>
      <c r="AL117" s="1071"/>
      <c r="AM117" s="1071"/>
      <c r="AN117" s="1071"/>
      <c r="AO117" s="1072"/>
      <c r="AP117" s="1074"/>
      <c r="AQ117" s="1075"/>
      <c r="AR117" s="1075"/>
      <c r="AS117" s="1075"/>
      <c r="AT117" s="1076"/>
      <c r="AU117" s="994"/>
      <c r="AV117" s="995"/>
      <c r="AW117" s="995"/>
      <c r="AX117" s="995"/>
      <c r="AY117" s="995"/>
      <c r="AZ117" s="1061" t="s">
        <v>456</v>
      </c>
      <c r="BA117" s="1062"/>
      <c r="BB117" s="1062"/>
      <c r="BC117" s="1062"/>
      <c r="BD117" s="1062"/>
      <c r="BE117" s="1062"/>
      <c r="BF117" s="1062"/>
      <c r="BG117" s="1062"/>
      <c r="BH117" s="1062"/>
      <c r="BI117" s="1062"/>
      <c r="BJ117" s="1062"/>
      <c r="BK117" s="1062"/>
      <c r="BL117" s="1062"/>
      <c r="BM117" s="1062"/>
      <c r="BN117" s="1062"/>
      <c r="BO117" s="1062"/>
      <c r="BP117" s="1063"/>
      <c r="BQ117" s="1013" t="s">
        <v>457</v>
      </c>
      <c r="BR117" s="1014"/>
      <c r="BS117" s="1014"/>
      <c r="BT117" s="1014"/>
      <c r="BU117" s="1014"/>
      <c r="BV117" s="1014" t="s">
        <v>434</v>
      </c>
      <c r="BW117" s="1014"/>
      <c r="BX117" s="1014"/>
      <c r="BY117" s="1014"/>
      <c r="BZ117" s="1014"/>
      <c r="CA117" s="1014" t="s">
        <v>436</v>
      </c>
      <c r="CB117" s="1014"/>
      <c r="CC117" s="1014"/>
      <c r="CD117" s="1014"/>
      <c r="CE117" s="1014"/>
      <c r="CF117" s="1008" t="s">
        <v>436</v>
      </c>
      <c r="CG117" s="1009"/>
      <c r="CH117" s="1009"/>
      <c r="CI117" s="1009"/>
      <c r="CJ117" s="1009"/>
      <c r="CK117" s="1039"/>
      <c r="CL117" s="1040"/>
      <c r="CM117" s="1010" t="s">
        <v>458</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434</v>
      </c>
      <c r="DH117" s="1053"/>
      <c r="DI117" s="1053"/>
      <c r="DJ117" s="1053"/>
      <c r="DK117" s="1054"/>
      <c r="DL117" s="1055" t="s">
        <v>457</v>
      </c>
      <c r="DM117" s="1053"/>
      <c r="DN117" s="1053"/>
      <c r="DO117" s="1053"/>
      <c r="DP117" s="1054"/>
      <c r="DQ117" s="1055" t="s">
        <v>457</v>
      </c>
      <c r="DR117" s="1053"/>
      <c r="DS117" s="1053"/>
      <c r="DT117" s="1053"/>
      <c r="DU117" s="1054"/>
      <c r="DV117" s="1056" t="s">
        <v>457</v>
      </c>
      <c r="DW117" s="1057"/>
      <c r="DX117" s="1057"/>
      <c r="DY117" s="1057"/>
      <c r="DZ117" s="1058"/>
    </row>
    <row r="118" spans="1:130" s="247" customFormat="1" ht="26.25" customHeight="1" x14ac:dyDescent="0.15">
      <c r="A118" s="998" t="s">
        <v>426</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424</v>
      </c>
      <c r="AB118" s="979"/>
      <c r="AC118" s="979"/>
      <c r="AD118" s="979"/>
      <c r="AE118" s="980"/>
      <c r="AF118" s="978" t="s">
        <v>302</v>
      </c>
      <c r="AG118" s="979"/>
      <c r="AH118" s="979"/>
      <c r="AI118" s="979"/>
      <c r="AJ118" s="980"/>
      <c r="AK118" s="978" t="s">
        <v>301</v>
      </c>
      <c r="AL118" s="979"/>
      <c r="AM118" s="979"/>
      <c r="AN118" s="979"/>
      <c r="AO118" s="980"/>
      <c r="AP118" s="1065" t="s">
        <v>425</v>
      </c>
      <c r="AQ118" s="1066"/>
      <c r="AR118" s="1066"/>
      <c r="AS118" s="1066"/>
      <c r="AT118" s="1067"/>
      <c r="AU118" s="994"/>
      <c r="AV118" s="995"/>
      <c r="AW118" s="995"/>
      <c r="AX118" s="995"/>
      <c r="AY118" s="995"/>
      <c r="AZ118" s="1068" t="s">
        <v>459</v>
      </c>
      <c r="BA118" s="1059"/>
      <c r="BB118" s="1059"/>
      <c r="BC118" s="1059"/>
      <c r="BD118" s="1059"/>
      <c r="BE118" s="1059"/>
      <c r="BF118" s="1059"/>
      <c r="BG118" s="1059"/>
      <c r="BH118" s="1059"/>
      <c r="BI118" s="1059"/>
      <c r="BJ118" s="1059"/>
      <c r="BK118" s="1059"/>
      <c r="BL118" s="1059"/>
      <c r="BM118" s="1059"/>
      <c r="BN118" s="1059"/>
      <c r="BO118" s="1059"/>
      <c r="BP118" s="1060"/>
      <c r="BQ118" s="1091" t="s">
        <v>436</v>
      </c>
      <c r="BR118" s="1092"/>
      <c r="BS118" s="1092"/>
      <c r="BT118" s="1092"/>
      <c r="BU118" s="1092"/>
      <c r="BV118" s="1092" t="s">
        <v>436</v>
      </c>
      <c r="BW118" s="1092"/>
      <c r="BX118" s="1092"/>
      <c r="BY118" s="1092"/>
      <c r="BZ118" s="1092"/>
      <c r="CA118" s="1092" t="s">
        <v>457</v>
      </c>
      <c r="CB118" s="1092"/>
      <c r="CC118" s="1092"/>
      <c r="CD118" s="1092"/>
      <c r="CE118" s="1092"/>
      <c r="CF118" s="1008" t="s">
        <v>457</v>
      </c>
      <c r="CG118" s="1009"/>
      <c r="CH118" s="1009"/>
      <c r="CI118" s="1009"/>
      <c r="CJ118" s="1009"/>
      <c r="CK118" s="1039"/>
      <c r="CL118" s="1040"/>
      <c r="CM118" s="1010" t="s">
        <v>460</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436</v>
      </c>
      <c r="DH118" s="1053"/>
      <c r="DI118" s="1053"/>
      <c r="DJ118" s="1053"/>
      <c r="DK118" s="1054"/>
      <c r="DL118" s="1055" t="s">
        <v>434</v>
      </c>
      <c r="DM118" s="1053"/>
      <c r="DN118" s="1053"/>
      <c r="DO118" s="1053"/>
      <c r="DP118" s="1054"/>
      <c r="DQ118" s="1055" t="s">
        <v>457</v>
      </c>
      <c r="DR118" s="1053"/>
      <c r="DS118" s="1053"/>
      <c r="DT118" s="1053"/>
      <c r="DU118" s="1054"/>
      <c r="DV118" s="1056" t="s">
        <v>436</v>
      </c>
      <c r="DW118" s="1057"/>
      <c r="DX118" s="1057"/>
      <c r="DY118" s="1057"/>
      <c r="DZ118" s="1058"/>
    </row>
    <row r="119" spans="1:130" s="247" customFormat="1" ht="26.25" customHeight="1" x14ac:dyDescent="0.15">
      <c r="A119" s="1152" t="s">
        <v>429</v>
      </c>
      <c r="B119" s="1038"/>
      <c r="C119" s="1017" t="s">
        <v>430</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434</v>
      </c>
      <c r="AB119" s="986"/>
      <c r="AC119" s="986"/>
      <c r="AD119" s="986"/>
      <c r="AE119" s="987"/>
      <c r="AF119" s="988" t="s">
        <v>434</v>
      </c>
      <c r="AG119" s="986"/>
      <c r="AH119" s="986"/>
      <c r="AI119" s="986"/>
      <c r="AJ119" s="987"/>
      <c r="AK119" s="988" t="s">
        <v>434</v>
      </c>
      <c r="AL119" s="986"/>
      <c r="AM119" s="986"/>
      <c r="AN119" s="986"/>
      <c r="AO119" s="987"/>
      <c r="AP119" s="989" t="s">
        <v>436</v>
      </c>
      <c r="AQ119" s="990"/>
      <c r="AR119" s="990"/>
      <c r="AS119" s="990"/>
      <c r="AT119" s="991"/>
      <c r="AU119" s="996"/>
      <c r="AV119" s="997"/>
      <c r="AW119" s="997"/>
      <c r="AX119" s="997"/>
      <c r="AY119" s="997"/>
      <c r="AZ119" s="278" t="s">
        <v>184</v>
      </c>
      <c r="BA119" s="278"/>
      <c r="BB119" s="278"/>
      <c r="BC119" s="278"/>
      <c r="BD119" s="278"/>
      <c r="BE119" s="278"/>
      <c r="BF119" s="278"/>
      <c r="BG119" s="278"/>
      <c r="BH119" s="278"/>
      <c r="BI119" s="278"/>
      <c r="BJ119" s="278"/>
      <c r="BK119" s="278"/>
      <c r="BL119" s="278"/>
      <c r="BM119" s="278"/>
      <c r="BN119" s="278"/>
      <c r="BO119" s="1069" t="s">
        <v>461</v>
      </c>
      <c r="BP119" s="1100"/>
      <c r="BQ119" s="1091">
        <v>7240817</v>
      </c>
      <c r="BR119" s="1092"/>
      <c r="BS119" s="1092"/>
      <c r="BT119" s="1092"/>
      <c r="BU119" s="1092"/>
      <c r="BV119" s="1092">
        <v>6980244</v>
      </c>
      <c r="BW119" s="1092"/>
      <c r="BX119" s="1092"/>
      <c r="BY119" s="1092"/>
      <c r="BZ119" s="1092"/>
      <c r="CA119" s="1092">
        <v>6832865</v>
      </c>
      <c r="CB119" s="1092"/>
      <c r="CC119" s="1092"/>
      <c r="CD119" s="1092"/>
      <c r="CE119" s="1092"/>
      <c r="CF119" s="1093"/>
      <c r="CG119" s="1094"/>
      <c r="CH119" s="1094"/>
      <c r="CI119" s="1094"/>
      <c r="CJ119" s="1095"/>
      <c r="CK119" s="1041"/>
      <c r="CL119" s="1042"/>
      <c r="CM119" s="1096" t="s">
        <v>462</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434</v>
      </c>
      <c r="DH119" s="1078"/>
      <c r="DI119" s="1078"/>
      <c r="DJ119" s="1078"/>
      <c r="DK119" s="1079"/>
      <c r="DL119" s="1077" t="s">
        <v>436</v>
      </c>
      <c r="DM119" s="1078"/>
      <c r="DN119" s="1078"/>
      <c r="DO119" s="1078"/>
      <c r="DP119" s="1079"/>
      <c r="DQ119" s="1077" t="s">
        <v>436</v>
      </c>
      <c r="DR119" s="1078"/>
      <c r="DS119" s="1078"/>
      <c r="DT119" s="1078"/>
      <c r="DU119" s="1079"/>
      <c r="DV119" s="1080" t="s">
        <v>434</v>
      </c>
      <c r="DW119" s="1081"/>
      <c r="DX119" s="1081"/>
      <c r="DY119" s="1081"/>
      <c r="DZ119" s="1082"/>
    </row>
    <row r="120" spans="1:130" s="247" customFormat="1" ht="26.25" customHeight="1" x14ac:dyDescent="0.15">
      <c r="A120" s="1153"/>
      <c r="B120" s="1040"/>
      <c r="C120" s="1010" t="s">
        <v>437</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434</v>
      </c>
      <c r="AB120" s="1053"/>
      <c r="AC120" s="1053"/>
      <c r="AD120" s="1053"/>
      <c r="AE120" s="1054"/>
      <c r="AF120" s="1055" t="s">
        <v>436</v>
      </c>
      <c r="AG120" s="1053"/>
      <c r="AH120" s="1053"/>
      <c r="AI120" s="1053"/>
      <c r="AJ120" s="1054"/>
      <c r="AK120" s="1055" t="s">
        <v>434</v>
      </c>
      <c r="AL120" s="1053"/>
      <c r="AM120" s="1053"/>
      <c r="AN120" s="1053"/>
      <c r="AO120" s="1054"/>
      <c r="AP120" s="1056" t="s">
        <v>436</v>
      </c>
      <c r="AQ120" s="1057"/>
      <c r="AR120" s="1057"/>
      <c r="AS120" s="1057"/>
      <c r="AT120" s="1058"/>
      <c r="AU120" s="1083" t="s">
        <v>463</v>
      </c>
      <c r="AV120" s="1084"/>
      <c r="AW120" s="1084"/>
      <c r="AX120" s="1084"/>
      <c r="AY120" s="1085"/>
      <c r="AZ120" s="1034" t="s">
        <v>464</v>
      </c>
      <c r="BA120" s="983"/>
      <c r="BB120" s="983"/>
      <c r="BC120" s="983"/>
      <c r="BD120" s="983"/>
      <c r="BE120" s="983"/>
      <c r="BF120" s="983"/>
      <c r="BG120" s="983"/>
      <c r="BH120" s="983"/>
      <c r="BI120" s="983"/>
      <c r="BJ120" s="983"/>
      <c r="BK120" s="983"/>
      <c r="BL120" s="983"/>
      <c r="BM120" s="983"/>
      <c r="BN120" s="983"/>
      <c r="BO120" s="983"/>
      <c r="BP120" s="984"/>
      <c r="BQ120" s="1020">
        <v>2410734</v>
      </c>
      <c r="BR120" s="1021"/>
      <c r="BS120" s="1021"/>
      <c r="BT120" s="1021"/>
      <c r="BU120" s="1021"/>
      <c r="BV120" s="1021">
        <v>2289381</v>
      </c>
      <c r="BW120" s="1021"/>
      <c r="BX120" s="1021"/>
      <c r="BY120" s="1021"/>
      <c r="BZ120" s="1021"/>
      <c r="CA120" s="1021">
        <v>2224626</v>
      </c>
      <c r="CB120" s="1021"/>
      <c r="CC120" s="1021"/>
      <c r="CD120" s="1021"/>
      <c r="CE120" s="1021"/>
      <c r="CF120" s="1035">
        <v>81</v>
      </c>
      <c r="CG120" s="1036"/>
      <c r="CH120" s="1036"/>
      <c r="CI120" s="1036"/>
      <c r="CJ120" s="1036"/>
      <c r="CK120" s="1101" t="s">
        <v>465</v>
      </c>
      <c r="CL120" s="1102"/>
      <c r="CM120" s="1102"/>
      <c r="CN120" s="1102"/>
      <c r="CO120" s="1103"/>
      <c r="CP120" s="1109" t="s">
        <v>401</v>
      </c>
      <c r="CQ120" s="1110"/>
      <c r="CR120" s="1110"/>
      <c r="CS120" s="1110"/>
      <c r="CT120" s="1110"/>
      <c r="CU120" s="1110"/>
      <c r="CV120" s="1110"/>
      <c r="CW120" s="1110"/>
      <c r="CX120" s="1110"/>
      <c r="CY120" s="1110"/>
      <c r="CZ120" s="1110"/>
      <c r="DA120" s="1110"/>
      <c r="DB120" s="1110"/>
      <c r="DC120" s="1110"/>
      <c r="DD120" s="1110"/>
      <c r="DE120" s="1110"/>
      <c r="DF120" s="1111"/>
      <c r="DG120" s="1020">
        <v>558496</v>
      </c>
      <c r="DH120" s="1021"/>
      <c r="DI120" s="1021"/>
      <c r="DJ120" s="1021"/>
      <c r="DK120" s="1021"/>
      <c r="DL120" s="1021">
        <v>533028</v>
      </c>
      <c r="DM120" s="1021"/>
      <c r="DN120" s="1021"/>
      <c r="DO120" s="1021"/>
      <c r="DP120" s="1021"/>
      <c r="DQ120" s="1021">
        <v>506656</v>
      </c>
      <c r="DR120" s="1021"/>
      <c r="DS120" s="1021"/>
      <c r="DT120" s="1021"/>
      <c r="DU120" s="1021"/>
      <c r="DV120" s="1022">
        <v>18.5</v>
      </c>
      <c r="DW120" s="1022"/>
      <c r="DX120" s="1022"/>
      <c r="DY120" s="1022"/>
      <c r="DZ120" s="1023"/>
    </row>
    <row r="121" spans="1:130" s="247" customFormat="1" ht="26.25" customHeight="1" x14ac:dyDescent="0.15">
      <c r="A121" s="1153"/>
      <c r="B121" s="1040"/>
      <c r="C121" s="1061" t="s">
        <v>466</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434</v>
      </c>
      <c r="AB121" s="1053"/>
      <c r="AC121" s="1053"/>
      <c r="AD121" s="1053"/>
      <c r="AE121" s="1054"/>
      <c r="AF121" s="1055" t="s">
        <v>436</v>
      </c>
      <c r="AG121" s="1053"/>
      <c r="AH121" s="1053"/>
      <c r="AI121" s="1053"/>
      <c r="AJ121" s="1054"/>
      <c r="AK121" s="1055" t="s">
        <v>434</v>
      </c>
      <c r="AL121" s="1053"/>
      <c r="AM121" s="1053"/>
      <c r="AN121" s="1053"/>
      <c r="AO121" s="1054"/>
      <c r="AP121" s="1056" t="s">
        <v>434</v>
      </c>
      <c r="AQ121" s="1057"/>
      <c r="AR121" s="1057"/>
      <c r="AS121" s="1057"/>
      <c r="AT121" s="1058"/>
      <c r="AU121" s="1086"/>
      <c r="AV121" s="1087"/>
      <c r="AW121" s="1087"/>
      <c r="AX121" s="1087"/>
      <c r="AY121" s="1088"/>
      <c r="AZ121" s="1043" t="s">
        <v>467</v>
      </c>
      <c r="BA121" s="1044"/>
      <c r="BB121" s="1044"/>
      <c r="BC121" s="1044"/>
      <c r="BD121" s="1044"/>
      <c r="BE121" s="1044"/>
      <c r="BF121" s="1044"/>
      <c r="BG121" s="1044"/>
      <c r="BH121" s="1044"/>
      <c r="BI121" s="1044"/>
      <c r="BJ121" s="1044"/>
      <c r="BK121" s="1044"/>
      <c r="BL121" s="1044"/>
      <c r="BM121" s="1044"/>
      <c r="BN121" s="1044"/>
      <c r="BO121" s="1044"/>
      <c r="BP121" s="1045"/>
      <c r="BQ121" s="1013" t="s">
        <v>434</v>
      </c>
      <c r="BR121" s="1014"/>
      <c r="BS121" s="1014"/>
      <c r="BT121" s="1014"/>
      <c r="BU121" s="1014"/>
      <c r="BV121" s="1014" t="s">
        <v>434</v>
      </c>
      <c r="BW121" s="1014"/>
      <c r="BX121" s="1014"/>
      <c r="BY121" s="1014"/>
      <c r="BZ121" s="1014"/>
      <c r="CA121" s="1014" t="s">
        <v>434</v>
      </c>
      <c r="CB121" s="1014"/>
      <c r="CC121" s="1014"/>
      <c r="CD121" s="1014"/>
      <c r="CE121" s="1014"/>
      <c r="CF121" s="1008" t="s">
        <v>436</v>
      </c>
      <c r="CG121" s="1009"/>
      <c r="CH121" s="1009"/>
      <c r="CI121" s="1009"/>
      <c r="CJ121" s="1009"/>
      <c r="CK121" s="1104"/>
      <c r="CL121" s="1105"/>
      <c r="CM121" s="1105"/>
      <c r="CN121" s="1105"/>
      <c r="CO121" s="1106"/>
      <c r="CP121" s="1114" t="s">
        <v>468</v>
      </c>
      <c r="CQ121" s="1115"/>
      <c r="CR121" s="1115"/>
      <c r="CS121" s="1115"/>
      <c r="CT121" s="1115"/>
      <c r="CU121" s="1115"/>
      <c r="CV121" s="1115"/>
      <c r="CW121" s="1115"/>
      <c r="CX121" s="1115"/>
      <c r="CY121" s="1115"/>
      <c r="CZ121" s="1115"/>
      <c r="DA121" s="1115"/>
      <c r="DB121" s="1115"/>
      <c r="DC121" s="1115"/>
      <c r="DD121" s="1115"/>
      <c r="DE121" s="1115"/>
      <c r="DF121" s="1116"/>
      <c r="DG121" s="1013">
        <v>243289</v>
      </c>
      <c r="DH121" s="1014"/>
      <c r="DI121" s="1014"/>
      <c r="DJ121" s="1014"/>
      <c r="DK121" s="1014"/>
      <c r="DL121" s="1014">
        <v>219796</v>
      </c>
      <c r="DM121" s="1014"/>
      <c r="DN121" s="1014"/>
      <c r="DO121" s="1014"/>
      <c r="DP121" s="1014"/>
      <c r="DQ121" s="1014">
        <v>195608</v>
      </c>
      <c r="DR121" s="1014"/>
      <c r="DS121" s="1014"/>
      <c r="DT121" s="1014"/>
      <c r="DU121" s="1014"/>
      <c r="DV121" s="1015">
        <v>7.1</v>
      </c>
      <c r="DW121" s="1015"/>
      <c r="DX121" s="1015"/>
      <c r="DY121" s="1015"/>
      <c r="DZ121" s="1016"/>
    </row>
    <row r="122" spans="1:130" s="247" customFormat="1" ht="26.25" customHeight="1" x14ac:dyDescent="0.15">
      <c r="A122" s="1153"/>
      <c r="B122" s="1040"/>
      <c r="C122" s="1010" t="s">
        <v>448</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436</v>
      </c>
      <c r="AB122" s="1053"/>
      <c r="AC122" s="1053"/>
      <c r="AD122" s="1053"/>
      <c r="AE122" s="1054"/>
      <c r="AF122" s="1055" t="s">
        <v>434</v>
      </c>
      <c r="AG122" s="1053"/>
      <c r="AH122" s="1053"/>
      <c r="AI122" s="1053"/>
      <c r="AJ122" s="1054"/>
      <c r="AK122" s="1055" t="s">
        <v>436</v>
      </c>
      <c r="AL122" s="1053"/>
      <c r="AM122" s="1053"/>
      <c r="AN122" s="1053"/>
      <c r="AO122" s="1054"/>
      <c r="AP122" s="1056" t="s">
        <v>434</v>
      </c>
      <c r="AQ122" s="1057"/>
      <c r="AR122" s="1057"/>
      <c r="AS122" s="1057"/>
      <c r="AT122" s="1058"/>
      <c r="AU122" s="1086"/>
      <c r="AV122" s="1087"/>
      <c r="AW122" s="1087"/>
      <c r="AX122" s="1087"/>
      <c r="AY122" s="1088"/>
      <c r="AZ122" s="1068" t="s">
        <v>469</v>
      </c>
      <c r="BA122" s="1059"/>
      <c r="BB122" s="1059"/>
      <c r="BC122" s="1059"/>
      <c r="BD122" s="1059"/>
      <c r="BE122" s="1059"/>
      <c r="BF122" s="1059"/>
      <c r="BG122" s="1059"/>
      <c r="BH122" s="1059"/>
      <c r="BI122" s="1059"/>
      <c r="BJ122" s="1059"/>
      <c r="BK122" s="1059"/>
      <c r="BL122" s="1059"/>
      <c r="BM122" s="1059"/>
      <c r="BN122" s="1059"/>
      <c r="BO122" s="1059"/>
      <c r="BP122" s="1060"/>
      <c r="BQ122" s="1091">
        <v>4549491</v>
      </c>
      <c r="BR122" s="1092"/>
      <c r="BS122" s="1092"/>
      <c r="BT122" s="1092"/>
      <c r="BU122" s="1092"/>
      <c r="BV122" s="1092">
        <v>4534238</v>
      </c>
      <c r="BW122" s="1092"/>
      <c r="BX122" s="1092"/>
      <c r="BY122" s="1092"/>
      <c r="BZ122" s="1092"/>
      <c r="CA122" s="1092">
        <v>4459386</v>
      </c>
      <c r="CB122" s="1092"/>
      <c r="CC122" s="1092"/>
      <c r="CD122" s="1092"/>
      <c r="CE122" s="1092"/>
      <c r="CF122" s="1112">
        <v>162.4</v>
      </c>
      <c r="CG122" s="1113"/>
      <c r="CH122" s="1113"/>
      <c r="CI122" s="1113"/>
      <c r="CJ122" s="1113"/>
      <c r="CK122" s="1104"/>
      <c r="CL122" s="1105"/>
      <c r="CM122" s="1105"/>
      <c r="CN122" s="1105"/>
      <c r="CO122" s="1106"/>
      <c r="CP122" s="1114" t="s">
        <v>470</v>
      </c>
      <c r="CQ122" s="1115"/>
      <c r="CR122" s="1115"/>
      <c r="CS122" s="1115"/>
      <c r="CT122" s="1115"/>
      <c r="CU122" s="1115"/>
      <c r="CV122" s="1115"/>
      <c r="CW122" s="1115"/>
      <c r="CX122" s="1115"/>
      <c r="CY122" s="1115"/>
      <c r="CZ122" s="1115"/>
      <c r="DA122" s="1115"/>
      <c r="DB122" s="1115"/>
      <c r="DC122" s="1115"/>
      <c r="DD122" s="1115"/>
      <c r="DE122" s="1115"/>
      <c r="DF122" s="1116"/>
      <c r="DG122" s="1013" t="s">
        <v>471</v>
      </c>
      <c r="DH122" s="1014"/>
      <c r="DI122" s="1014"/>
      <c r="DJ122" s="1014"/>
      <c r="DK122" s="1014"/>
      <c r="DL122" s="1014" t="s">
        <v>472</v>
      </c>
      <c r="DM122" s="1014"/>
      <c r="DN122" s="1014"/>
      <c r="DO122" s="1014"/>
      <c r="DP122" s="1014"/>
      <c r="DQ122" s="1014" t="s">
        <v>436</v>
      </c>
      <c r="DR122" s="1014"/>
      <c r="DS122" s="1014"/>
      <c r="DT122" s="1014"/>
      <c r="DU122" s="1014"/>
      <c r="DV122" s="1015" t="s">
        <v>438</v>
      </c>
      <c r="DW122" s="1015"/>
      <c r="DX122" s="1015"/>
      <c r="DY122" s="1015"/>
      <c r="DZ122" s="1016"/>
    </row>
    <row r="123" spans="1:130" s="247" customFormat="1" ht="26.25" customHeight="1" x14ac:dyDescent="0.15">
      <c r="A123" s="1153"/>
      <c r="B123" s="1040"/>
      <c r="C123" s="1010" t="s">
        <v>454</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438</v>
      </c>
      <c r="AB123" s="1053"/>
      <c r="AC123" s="1053"/>
      <c r="AD123" s="1053"/>
      <c r="AE123" s="1054"/>
      <c r="AF123" s="1055" t="s">
        <v>471</v>
      </c>
      <c r="AG123" s="1053"/>
      <c r="AH123" s="1053"/>
      <c r="AI123" s="1053"/>
      <c r="AJ123" s="1054"/>
      <c r="AK123" s="1055" t="s">
        <v>471</v>
      </c>
      <c r="AL123" s="1053"/>
      <c r="AM123" s="1053"/>
      <c r="AN123" s="1053"/>
      <c r="AO123" s="1054"/>
      <c r="AP123" s="1056" t="s">
        <v>471</v>
      </c>
      <c r="AQ123" s="1057"/>
      <c r="AR123" s="1057"/>
      <c r="AS123" s="1057"/>
      <c r="AT123" s="1058"/>
      <c r="AU123" s="1089"/>
      <c r="AV123" s="1090"/>
      <c r="AW123" s="1090"/>
      <c r="AX123" s="1090"/>
      <c r="AY123" s="1090"/>
      <c r="AZ123" s="278" t="s">
        <v>184</v>
      </c>
      <c r="BA123" s="278"/>
      <c r="BB123" s="278"/>
      <c r="BC123" s="278"/>
      <c r="BD123" s="278"/>
      <c r="BE123" s="278"/>
      <c r="BF123" s="278"/>
      <c r="BG123" s="278"/>
      <c r="BH123" s="278"/>
      <c r="BI123" s="278"/>
      <c r="BJ123" s="278"/>
      <c r="BK123" s="278"/>
      <c r="BL123" s="278"/>
      <c r="BM123" s="278"/>
      <c r="BN123" s="278"/>
      <c r="BO123" s="1069" t="s">
        <v>473</v>
      </c>
      <c r="BP123" s="1100"/>
      <c r="BQ123" s="1159">
        <v>6960225</v>
      </c>
      <c r="BR123" s="1160"/>
      <c r="BS123" s="1160"/>
      <c r="BT123" s="1160"/>
      <c r="BU123" s="1160"/>
      <c r="BV123" s="1160">
        <v>6823619</v>
      </c>
      <c r="BW123" s="1160"/>
      <c r="BX123" s="1160"/>
      <c r="BY123" s="1160"/>
      <c r="BZ123" s="1160"/>
      <c r="CA123" s="1160">
        <v>6684012</v>
      </c>
      <c r="CB123" s="1160"/>
      <c r="CC123" s="1160"/>
      <c r="CD123" s="1160"/>
      <c r="CE123" s="1160"/>
      <c r="CF123" s="1093"/>
      <c r="CG123" s="1094"/>
      <c r="CH123" s="1094"/>
      <c r="CI123" s="1094"/>
      <c r="CJ123" s="1095"/>
      <c r="CK123" s="1104"/>
      <c r="CL123" s="1105"/>
      <c r="CM123" s="1105"/>
      <c r="CN123" s="1105"/>
      <c r="CO123" s="1106"/>
      <c r="CP123" s="1114" t="s">
        <v>474</v>
      </c>
      <c r="CQ123" s="1115"/>
      <c r="CR123" s="1115"/>
      <c r="CS123" s="1115"/>
      <c r="CT123" s="1115"/>
      <c r="CU123" s="1115"/>
      <c r="CV123" s="1115"/>
      <c r="CW123" s="1115"/>
      <c r="CX123" s="1115"/>
      <c r="CY123" s="1115"/>
      <c r="CZ123" s="1115"/>
      <c r="DA123" s="1115"/>
      <c r="DB123" s="1115"/>
      <c r="DC123" s="1115"/>
      <c r="DD123" s="1115"/>
      <c r="DE123" s="1115"/>
      <c r="DF123" s="1116"/>
      <c r="DG123" s="1052" t="s">
        <v>471</v>
      </c>
      <c r="DH123" s="1053"/>
      <c r="DI123" s="1053"/>
      <c r="DJ123" s="1053"/>
      <c r="DK123" s="1054"/>
      <c r="DL123" s="1055" t="s">
        <v>472</v>
      </c>
      <c r="DM123" s="1053"/>
      <c r="DN123" s="1053"/>
      <c r="DO123" s="1053"/>
      <c r="DP123" s="1054"/>
      <c r="DQ123" s="1055" t="s">
        <v>386</v>
      </c>
      <c r="DR123" s="1053"/>
      <c r="DS123" s="1053"/>
      <c r="DT123" s="1053"/>
      <c r="DU123" s="1054"/>
      <c r="DV123" s="1056" t="s">
        <v>431</v>
      </c>
      <c r="DW123" s="1057"/>
      <c r="DX123" s="1057"/>
      <c r="DY123" s="1057"/>
      <c r="DZ123" s="1058"/>
    </row>
    <row r="124" spans="1:130" s="247" customFormat="1" ht="26.25" customHeight="1" thickBot="1" x14ac:dyDescent="0.2">
      <c r="A124" s="1153"/>
      <c r="B124" s="1040"/>
      <c r="C124" s="1010" t="s">
        <v>458</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471</v>
      </c>
      <c r="AB124" s="1053"/>
      <c r="AC124" s="1053"/>
      <c r="AD124" s="1053"/>
      <c r="AE124" s="1054"/>
      <c r="AF124" s="1055" t="s">
        <v>471</v>
      </c>
      <c r="AG124" s="1053"/>
      <c r="AH124" s="1053"/>
      <c r="AI124" s="1053"/>
      <c r="AJ124" s="1054"/>
      <c r="AK124" s="1055" t="s">
        <v>472</v>
      </c>
      <c r="AL124" s="1053"/>
      <c r="AM124" s="1053"/>
      <c r="AN124" s="1053"/>
      <c r="AO124" s="1054"/>
      <c r="AP124" s="1056" t="s">
        <v>438</v>
      </c>
      <c r="AQ124" s="1057"/>
      <c r="AR124" s="1057"/>
      <c r="AS124" s="1057"/>
      <c r="AT124" s="1058"/>
      <c r="AU124" s="1155" t="s">
        <v>475</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10.3</v>
      </c>
      <c r="BR124" s="1122"/>
      <c r="BS124" s="1122"/>
      <c r="BT124" s="1122"/>
      <c r="BU124" s="1122"/>
      <c r="BV124" s="1122">
        <v>5.7</v>
      </c>
      <c r="BW124" s="1122"/>
      <c r="BX124" s="1122"/>
      <c r="BY124" s="1122"/>
      <c r="BZ124" s="1122"/>
      <c r="CA124" s="1122">
        <v>5.4</v>
      </c>
      <c r="CB124" s="1122"/>
      <c r="CC124" s="1122"/>
      <c r="CD124" s="1122"/>
      <c r="CE124" s="1122"/>
      <c r="CF124" s="1123"/>
      <c r="CG124" s="1124"/>
      <c r="CH124" s="1124"/>
      <c r="CI124" s="1124"/>
      <c r="CJ124" s="1125"/>
      <c r="CK124" s="1107"/>
      <c r="CL124" s="1107"/>
      <c r="CM124" s="1107"/>
      <c r="CN124" s="1107"/>
      <c r="CO124" s="1108"/>
      <c r="CP124" s="1114" t="s">
        <v>476</v>
      </c>
      <c r="CQ124" s="1115"/>
      <c r="CR124" s="1115"/>
      <c r="CS124" s="1115"/>
      <c r="CT124" s="1115"/>
      <c r="CU124" s="1115"/>
      <c r="CV124" s="1115"/>
      <c r="CW124" s="1115"/>
      <c r="CX124" s="1115"/>
      <c r="CY124" s="1115"/>
      <c r="CZ124" s="1115"/>
      <c r="DA124" s="1115"/>
      <c r="DB124" s="1115"/>
      <c r="DC124" s="1115"/>
      <c r="DD124" s="1115"/>
      <c r="DE124" s="1115"/>
      <c r="DF124" s="1116"/>
      <c r="DG124" s="1099" t="s">
        <v>434</v>
      </c>
      <c r="DH124" s="1078"/>
      <c r="DI124" s="1078"/>
      <c r="DJ124" s="1078"/>
      <c r="DK124" s="1079"/>
      <c r="DL124" s="1077" t="s">
        <v>438</v>
      </c>
      <c r="DM124" s="1078"/>
      <c r="DN124" s="1078"/>
      <c r="DO124" s="1078"/>
      <c r="DP124" s="1079"/>
      <c r="DQ124" s="1077" t="s">
        <v>471</v>
      </c>
      <c r="DR124" s="1078"/>
      <c r="DS124" s="1078"/>
      <c r="DT124" s="1078"/>
      <c r="DU124" s="1079"/>
      <c r="DV124" s="1080" t="s">
        <v>471</v>
      </c>
      <c r="DW124" s="1081"/>
      <c r="DX124" s="1081"/>
      <c r="DY124" s="1081"/>
      <c r="DZ124" s="1082"/>
    </row>
    <row r="125" spans="1:130" s="247" customFormat="1" ht="26.25" customHeight="1" x14ac:dyDescent="0.15">
      <c r="A125" s="1153"/>
      <c r="B125" s="1040"/>
      <c r="C125" s="1010" t="s">
        <v>460</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471</v>
      </c>
      <c r="AB125" s="1053"/>
      <c r="AC125" s="1053"/>
      <c r="AD125" s="1053"/>
      <c r="AE125" s="1054"/>
      <c r="AF125" s="1055" t="s">
        <v>471</v>
      </c>
      <c r="AG125" s="1053"/>
      <c r="AH125" s="1053"/>
      <c r="AI125" s="1053"/>
      <c r="AJ125" s="1054"/>
      <c r="AK125" s="1055" t="s">
        <v>471</v>
      </c>
      <c r="AL125" s="1053"/>
      <c r="AM125" s="1053"/>
      <c r="AN125" s="1053"/>
      <c r="AO125" s="1054"/>
      <c r="AP125" s="1056" t="s">
        <v>471</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477</v>
      </c>
      <c r="CL125" s="1102"/>
      <c r="CM125" s="1102"/>
      <c r="CN125" s="1102"/>
      <c r="CO125" s="1103"/>
      <c r="CP125" s="1034" t="s">
        <v>478</v>
      </c>
      <c r="CQ125" s="983"/>
      <c r="CR125" s="983"/>
      <c r="CS125" s="983"/>
      <c r="CT125" s="983"/>
      <c r="CU125" s="983"/>
      <c r="CV125" s="983"/>
      <c r="CW125" s="983"/>
      <c r="CX125" s="983"/>
      <c r="CY125" s="983"/>
      <c r="CZ125" s="983"/>
      <c r="DA125" s="983"/>
      <c r="DB125" s="983"/>
      <c r="DC125" s="983"/>
      <c r="DD125" s="983"/>
      <c r="DE125" s="983"/>
      <c r="DF125" s="984"/>
      <c r="DG125" s="1020" t="s">
        <v>471</v>
      </c>
      <c r="DH125" s="1021"/>
      <c r="DI125" s="1021"/>
      <c r="DJ125" s="1021"/>
      <c r="DK125" s="1021"/>
      <c r="DL125" s="1021" t="s">
        <v>471</v>
      </c>
      <c r="DM125" s="1021"/>
      <c r="DN125" s="1021"/>
      <c r="DO125" s="1021"/>
      <c r="DP125" s="1021"/>
      <c r="DQ125" s="1021" t="s">
        <v>434</v>
      </c>
      <c r="DR125" s="1021"/>
      <c r="DS125" s="1021"/>
      <c r="DT125" s="1021"/>
      <c r="DU125" s="1021"/>
      <c r="DV125" s="1022" t="s">
        <v>471</v>
      </c>
      <c r="DW125" s="1022"/>
      <c r="DX125" s="1022"/>
      <c r="DY125" s="1022"/>
      <c r="DZ125" s="1023"/>
    </row>
    <row r="126" spans="1:130" s="247" customFormat="1" ht="26.25" customHeight="1" thickBot="1" x14ac:dyDescent="0.2">
      <c r="A126" s="1153"/>
      <c r="B126" s="1040"/>
      <c r="C126" s="1010" t="s">
        <v>462</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471</v>
      </c>
      <c r="AB126" s="1053"/>
      <c r="AC126" s="1053"/>
      <c r="AD126" s="1053"/>
      <c r="AE126" s="1054"/>
      <c r="AF126" s="1055" t="s">
        <v>471</v>
      </c>
      <c r="AG126" s="1053"/>
      <c r="AH126" s="1053"/>
      <c r="AI126" s="1053"/>
      <c r="AJ126" s="1054"/>
      <c r="AK126" s="1055" t="s">
        <v>471</v>
      </c>
      <c r="AL126" s="1053"/>
      <c r="AM126" s="1053"/>
      <c r="AN126" s="1053"/>
      <c r="AO126" s="1054"/>
      <c r="AP126" s="1056" t="s">
        <v>471</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479</v>
      </c>
      <c r="CQ126" s="1044"/>
      <c r="CR126" s="1044"/>
      <c r="CS126" s="1044"/>
      <c r="CT126" s="1044"/>
      <c r="CU126" s="1044"/>
      <c r="CV126" s="1044"/>
      <c r="CW126" s="1044"/>
      <c r="CX126" s="1044"/>
      <c r="CY126" s="1044"/>
      <c r="CZ126" s="1044"/>
      <c r="DA126" s="1044"/>
      <c r="DB126" s="1044"/>
      <c r="DC126" s="1044"/>
      <c r="DD126" s="1044"/>
      <c r="DE126" s="1044"/>
      <c r="DF126" s="1045"/>
      <c r="DG126" s="1013" t="s">
        <v>438</v>
      </c>
      <c r="DH126" s="1014"/>
      <c r="DI126" s="1014"/>
      <c r="DJ126" s="1014"/>
      <c r="DK126" s="1014"/>
      <c r="DL126" s="1014" t="s">
        <v>438</v>
      </c>
      <c r="DM126" s="1014"/>
      <c r="DN126" s="1014"/>
      <c r="DO126" s="1014"/>
      <c r="DP126" s="1014"/>
      <c r="DQ126" s="1014" t="s">
        <v>471</v>
      </c>
      <c r="DR126" s="1014"/>
      <c r="DS126" s="1014"/>
      <c r="DT126" s="1014"/>
      <c r="DU126" s="1014"/>
      <c r="DV126" s="1015" t="s">
        <v>386</v>
      </c>
      <c r="DW126" s="1015"/>
      <c r="DX126" s="1015"/>
      <c r="DY126" s="1015"/>
      <c r="DZ126" s="1016"/>
    </row>
    <row r="127" spans="1:130" s="247" customFormat="1" ht="26.25" customHeight="1" x14ac:dyDescent="0.15">
      <c r="A127" s="1154"/>
      <c r="B127" s="1042"/>
      <c r="C127" s="1096" t="s">
        <v>480</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438</v>
      </c>
      <c r="AB127" s="1053"/>
      <c r="AC127" s="1053"/>
      <c r="AD127" s="1053"/>
      <c r="AE127" s="1054"/>
      <c r="AF127" s="1055" t="s">
        <v>438</v>
      </c>
      <c r="AG127" s="1053"/>
      <c r="AH127" s="1053"/>
      <c r="AI127" s="1053"/>
      <c r="AJ127" s="1054"/>
      <c r="AK127" s="1055" t="s">
        <v>471</v>
      </c>
      <c r="AL127" s="1053"/>
      <c r="AM127" s="1053"/>
      <c r="AN127" s="1053"/>
      <c r="AO127" s="1054"/>
      <c r="AP127" s="1056" t="s">
        <v>434</v>
      </c>
      <c r="AQ127" s="1057"/>
      <c r="AR127" s="1057"/>
      <c r="AS127" s="1057"/>
      <c r="AT127" s="1058"/>
      <c r="AU127" s="283"/>
      <c r="AV127" s="283"/>
      <c r="AW127" s="283"/>
      <c r="AX127" s="1126" t="s">
        <v>481</v>
      </c>
      <c r="AY127" s="1127"/>
      <c r="AZ127" s="1127"/>
      <c r="BA127" s="1127"/>
      <c r="BB127" s="1127"/>
      <c r="BC127" s="1127"/>
      <c r="BD127" s="1127"/>
      <c r="BE127" s="1128"/>
      <c r="BF127" s="1129" t="s">
        <v>482</v>
      </c>
      <c r="BG127" s="1127"/>
      <c r="BH127" s="1127"/>
      <c r="BI127" s="1127"/>
      <c r="BJ127" s="1127"/>
      <c r="BK127" s="1127"/>
      <c r="BL127" s="1128"/>
      <c r="BM127" s="1129" t="s">
        <v>483</v>
      </c>
      <c r="BN127" s="1127"/>
      <c r="BO127" s="1127"/>
      <c r="BP127" s="1127"/>
      <c r="BQ127" s="1127"/>
      <c r="BR127" s="1127"/>
      <c r="BS127" s="1128"/>
      <c r="BT127" s="1129" t="s">
        <v>484</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485</v>
      </c>
      <c r="CQ127" s="1044"/>
      <c r="CR127" s="1044"/>
      <c r="CS127" s="1044"/>
      <c r="CT127" s="1044"/>
      <c r="CU127" s="1044"/>
      <c r="CV127" s="1044"/>
      <c r="CW127" s="1044"/>
      <c r="CX127" s="1044"/>
      <c r="CY127" s="1044"/>
      <c r="CZ127" s="1044"/>
      <c r="DA127" s="1044"/>
      <c r="DB127" s="1044"/>
      <c r="DC127" s="1044"/>
      <c r="DD127" s="1044"/>
      <c r="DE127" s="1044"/>
      <c r="DF127" s="1045"/>
      <c r="DG127" s="1013" t="s">
        <v>471</v>
      </c>
      <c r="DH127" s="1014"/>
      <c r="DI127" s="1014"/>
      <c r="DJ127" s="1014"/>
      <c r="DK127" s="1014"/>
      <c r="DL127" s="1014" t="s">
        <v>434</v>
      </c>
      <c r="DM127" s="1014"/>
      <c r="DN127" s="1014"/>
      <c r="DO127" s="1014"/>
      <c r="DP127" s="1014"/>
      <c r="DQ127" s="1014" t="s">
        <v>471</v>
      </c>
      <c r="DR127" s="1014"/>
      <c r="DS127" s="1014"/>
      <c r="DT127" s="1014"/>
      <c r="DU127" s="1014"/>
      <c r="DV127" s="1015" t="s">
        <v>471</v>
      </c>
      <c r="DW127" s="1015"/>
      <c r="DX127" s="1015"/>
      <c r="DY127" s="1015"/>
      <c r="DZ127" s="1016"/>
    </row>
    <row r="128" spans="1:130" s="247" customFormat="1" ht="26.25" customHeight="1" thickBot="1" x14ac:dyDescent="0.2">
      <c r="A128" s="1137" t="s">
        <v>486</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487</v>
      </c>
      <c r="X128" s="1139"/>
      <c r="Y128" s="1139"/>
      <c r="Z128" s="1140"/>
      <c r="AA128" s="1141">
        <v>604</v>
      </c>
      <c r="AB128" s="1142"/>
      <c r="AC128" s="1142"/>
      <c r="AD128" s="1142"/>
      <c r="AE128" s="1143"/>
      <c r="AF128" s="1144">
        <v>534</v>
      </c>
      <c r="AG128" s="1142"/>
      <c r="AH128" s="1142"/>
      <c r="AI128" s="1142"/>
      <c r="AJ128" s="1143"/>
      <c r="AK128" s="1144">
        <v>941</v>
      </c>
      <c r="AL128" s="1142"/>
      <c r="AM128" s="1142"/>
      <c r="AN128" s="1142"/>
      <c r="AO128" s="1143"/>
      <c r="AP128" s="1145"/>
      <c r="AQ128" s="1146"/>
      <c r="AR128" s="1146"/>
      <c r="AS128" s="1146"/>
      <c r="AT128" s="1147"/>
      <c r="AU128" s="283"/>
      <c r="AV128" s="283"/>
      <c r="AW128" s="283"/>
      <c r="AX128" s="982" t="s">
        <v>488</v>
      </c>
      <c r="AY128" s="983"/>
      <c r="AZ128" s="983"/>
      <c r="BA128" s="983"/>
      <c r="BB128" s="983"/>
      <c r="BC128" s="983"/>
      <c r="BD128" s="983"/>
      <c r="BE128" s="984"/>
      <c r="BF128" s="1148" t="s">
        <v>471</v>
      </c>
      <c r="BG128" s="1149"/>
      <c r="BH128" s="1149"/>
      <c r="BI128" s="1149"/>
      <c r="BJ128" s="1149"/>
      <c r="BK128" s="1149"/>
      <c r="BL128" s="1150"/>
      <c r="BM128" s="1148">
        <v>15</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489</v>
      </c>
      <c r="CQ128" s="1131"/>
      <c r="CR128" s="1131"/>
      <c r="CS128" s="1131"/>
      <c r="CT128" s="1131"/>
      <c r="CU128" s="1131"/>
      <c r="CV128" s="1131"/>
      <c r="CW128" s="1131"/>
      <c r="CX128" s="1131"/>
      <c r="CY128" s="1131"/>
      <c r="CZ128" s="1131"/>
      <c r="DA128" s="1131"/>
      <c r="DB128" s="1131"/>
      <c r="DC128" s="1131"/>
      <c r="DD128" s="1131"/>
      <c r="DE128" s="1131"/>
      <c r="DF128" s="1132"/>
      <c r="DG128" s="1133" t="s">
        <v>471</v>
      </c>
      <c r="DH128" s="1134"/>
      <c r="DI128" s="1134"/>
      <c r="DJ128" s="1134"/>
      <c r="DK128" s="1134"/>
      <c r="DL128" s="1134" t="s">
        <v>431</v>
      </c>
      <c r="DM128" s="1134"/>
      <c r="DN128" s="1134"/>
      <c r="DO128" s="1134"/>
      <c r="DP128" s="1134"/>
      <c r="DQ128" s="1134" t="s">
        <v>471</v>
      </c>
      <c r="DR128" s="1134"/>
      <c r="DS128" s="1134"/>
      <c r="DT128" s="1134"/>
      <c r="DU128" s="1134"/>
      <c r="DV128" s="1135" t="s">
        <v>471</v>
      </c>
      <c r="DW128" s="1135"/>
      <c r="DX128" s="1135"/>
      <c r="DY128" s="1135"/>
      <c r="DZ128" s="1136"/>
    </row>
    <row r="129" spans="1:131" s="247" customFormat="1" ht="26.25" customHeight="1" x14ac:dyDescent="0.15">
      <c r="A129" s="1024" t="s">
        <v>107</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490</v>
      </c>
      <c r="X129" s="1168"/>
      <c r="Y129" s="1168"/>
      <c r="Z129" s="1169"/>
      <c r="AA129" s="1052">
        <v>3113605</v>
      </c>
      <c r="AB129" s="1053"/>
      <c r="AC129" s="1053"/>
      <c r="AD129" s="1053"/>
      <c r="AE129" s="1054"/>
      <c r="AF129" s="1055">
        <v>3131405</v>
      </c>
      <c r="AG129" s="1053"/>
      <c r="AH129" s="1053"/>
      <c r="AI129" s="1053"/>
      <c r="AJ129" s="1054"/>
      <c r="AK129" s="1055">
        <v>3152000</v>
      </c>
      <c r="AL129" s="1053"/>
      <c r="AM129" s="1053"/>
      <c r="AN129" s="1053"/>
      <c r="AO129" s="1054"/>
      <c r="AP129" s="1170"/>
      <c r="AQ129" s="1171"/>
      <c r="AR129" s="1171"/>
      <c r="AS129" s="1171"/>
      <c r="AT129" s="1172"/>
      <c r="AU129" s="285"/>
      <c r="AV129" s="285"/>
      <c r="AW129" s="285"/>
      <c r="AX129" s="1161" t="s">
        <v>491</v>
      </c>
      <c r="AY129" s="1044"/>
      <c r="AZ129" s="1044"/>
      <c r="BA129" s="1044"/>
      <c r="BB129" s="1044"/>
      <c r="BC129" s="1044"/>
      <c r="BD129" s="1044"/>
      <c r="BE129" s="1045"/>
      <c r="BF129" s="1162" t="s">
        <v>471</v>
      </c>
      <c r="BG129" s="1163"/>
      <c r="BH129" s="1163"/>
      <c r="BI129" s="1163"/>
      <c r="BJ129" s="1163"/>
      <c r="BK129" s="1163"/>
      <c r="BL129" s="1164"/>
      <c r="BM129" s="1162">
        <v>20</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4" t="s">
        <v>492</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493</v>
      </c>
      <c r="X130" s="1168"/>
      <c r="Y130" s="1168"/>
      <c r="Z130" s="1169"/>
      <c r="AA130" s="1052">
        <v>390546</v>
      </c>
      <c r="AB130" s="1053"/>
      <c r="AC130" s="1053"/>
      <c r="AD130" s="1053"/>
      <c r="AE130" s="1054"/>
      <c r="AF130" s="1055">
        <v>392291</v>
      </c>
      <c r="AG130" s="1053"/>
      <c r="AH130" s="1053"/>
      <c r="AI130" s="1053"/>
      <c r="AJ130" s="1054"/>
      <c r="AK130" s="1055">
        <v>405914</v>
      </c>
      <c r="AL130" s="1053"/>
      <c r="AM130" s="1053"/>
      <c r="AN130" s="1053"/>
      <c r="AO130" s="1054"/>
      <c r="AP130" s="1170"/>
      <c r="AQ130" s="1171"/>
      <c r="AR130" s="1171"/>
      <c r="AS130" s="1171"/>
      <c r="AT130" s="1172"/>
      <c r="AU130" s="285"/>
      <c r="AV130" s="285"/>
      <c r="AW130" s="285"/>
      <c r="AX130" s="1161" t="s">
        <v>494</v>
      </c>
      <c r="AY130" s="1044"/>
      <c r="AZ130" s="1044"/>
      <c r="BA130" s="1044"/>
      <c r="BB130" s="1044"/>
      <c r="BC130" s="1044"/>
      <c r="BD130" s="1044"/>
      <c r="BE130" s="1045"/>
      <c r="BF130" s="1198">
        <v>7.2</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495</v>
      </c>
      <c r="X131" s="1206"/>
      <c r="Y131" s="1206"/>
      <c r="Z131" s="1207"/>
      <c r="AA131" s="1099">
        <v>2723059</v>
      </c>
      <c r="AB131" s="1078"/>
      <c r="AC131" s="1078"/>
      <c r="AD131" s="1078"/>
      <c r="AE131" s="1079"/>
      <c r="AF131" s="1077">
        <v>2739114</v>
      </c>
      <c r="AG131" s="1078"/>
      <c r="AH131" s="1078"/>
      <c r="AI131" s="1078"/>
      <c r="AJ131" s="1079"/>
      <c r="AK131" s="1077">
        <v>2746086</v>
      </c>
      <c r="AL131" s="1078"/>
      <c r="AM131" s="1078"/>
      <c r="AN131" s="1078"/>
      <c r="AO131" s="1079"/>
      <c r="AP131" s="1208"/>
      <c r="AQ131" s="1209"/>
      <c r="AR131" s="1209"/>
      <c r="AS131" s="1209"/>
      <c r="AT131" s="1210"/>
      <c r="AU131" s="285"/>
      <c r="AV131" s="285"/>
      <c r="AW131" s="285"/>
      <c r="AX131" s="1180" t="s">
        <v>496</v>
      </c>
      <c r="AY131" s="1131"/>
      <c r="AZ131" s="1131"/>
      <c r="BA131" s="1131"/>
      <c r="BB131" s="1131"/>
      <c r="BC131" s="1131"/>
      <c r="BD131" s="1131"/>
      <c r="BE131" s="1132"/>
      <c r="BF131" s="1181">
        <v>5.4</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7" t="s">
        <v>497</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498</v>
      </c>
      <c r="W132" s="1191"/>
      <c r="X132" s="1191"/>
      <c r="Y132" s="1191"/>
      <c r="Z132" s="1192"/>
      <c r="AA132" s="1193">
        <v>6.0547714900000003</v>
      </c>
      <c r="AB132" s="1194"/>
      <c r="AC132" s="1194"/>
      <c r="AD132" s="1194"/>
      <c r="AE132" s="1195"/>
      <c r="AF132" s="1196">
        <v>7.2925040719999998</v>
      </c>
      <c r="AG132" s="1194"/>
      <c r="AH132" s="1194"/>
      <c r="AI132" s="1194"/>
      <c r="AJ132" s="1195"/>
      <c r="AK132" s="1196">
        <v>8.3209338670000008</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499</v>
      </c>
      <c r="W133" s="1174"/>
      <c r="X133" s="1174"/>
      <c r="Y133" s="1174"/>
      <c r="Z133" s="1175"/>
      <c r="AA133" s="1176">
        <v>6.7</v>
      </c>
      <c r="AB133" s="1177"/>
      <c r="AC133" s="1177"/>
      <c r="AD133" s="1177"/>
      <c r="AE133" s="1178"/>
      <c r="AF133" s="1176">
        <v>6.7</v>
      </c>
      <c r="AG133" s="1177"/>
      <c r="AH133" s="1177"/>
      <c r="AI133" s="1177"/>
      <c r="AJ133" s="1178"/>
      <c r="AK133" s="1176">
        <v>7.2</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4LbovfATrdJipC/ptc6pSqJquzXALXI1TAMa+XTYy6Lhd0su1KqYFTY0jbqVCZokD2navtaTnWnf8t+E1cl1PA==" saltValue="dO7ogY6ZukfKTwQw0vfjQ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500</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ZXaS4o2nCv+dH+urNpIPLQTXGXY4ST6bPbLJdA3BF+uxecVgPo8WBiLzEfuWhXBZ8Eg/CbvFn1iNqlSK7hLXWg==" saltValue="0bNazbCxOU4lVUS8E3STD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T5mXTr7y2W444zFqHvJcPqMKwCLuk4DToJnytwX4BLywcdpa1ZefK2ku00TYmRZmWNoWHJAm+v7AANpNa2TRQ==" saltValue="fZqFKL4UTT1xQaeewmbsd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0" zoomScaleSheetLayoutView="8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501</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502</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503</v>
      </c>
      <c r="AP7" s="304"/>
      <c r="AQ7" s="305" t="s">
        <v>504</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505</v>
      </c>
      <c r="AQ8" s="311" t="s">
        <v>506</v>
      </c>
      <c r="AR8" s="312" t="s">
        <v>507</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508</v>
      </c>
      <c r="AL9" s="1217"/>
      <c r="AM9" s="1217"/>
      <c r="AN9" s="1218"/>
      <c r="AO9" s="313">
        <v>911174</v>
      </c>
      <c r="AP9" s="313">
        <v>107361</v>
      </c>
      <c r="AQ9" s="314">
        <v>140211</v>
      </c>
      <c r="AR9" s="315">
        <v>-23.4</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509</v>
      </c>
      <c r="AL10" s="1217"/>
      <c r="AM10" s="1217"/>
      <c r="AN10" s="1218"/>
      <c r="AO10" s="316">
        <v>128785</v>
      </c>
      <c r="AP10" s="316">
        <v>15174</v>
      </c>
      <c r="AQ10" s="317">
        <v>17469</v>
      </c>
      <c r="AR10" s="318">
        <v>-13.1</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510</v>
      </c>
      <c r="AL11" s="1217"/>
      <c r="AM11" s="1217"/>
      <c r="AN11" s="1218"/>
      <c r="AO11" s="316">
        <v>38822</v>
      </c>
      <c r="AP11" s="316">
        <v>4574</v>
      </c>
      <c r="AQ11" s="317">
        <v>23430</v>
      </c>
      <c r="AR11" s="318">
        <v>-80.5</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511</v>
      </c>
      <c r="AL12" s="1217"/>
      <c r="AM12" s="1217"/>
      <c r="AN12" s="1218"/>
      <c r="AO12" s="316">
        <v>90661</v>
      </c>
      <c r="AP12" s="316">
        <v>10682</v>
      </c>
      <c r="AQ12" s="317">
        <v>2927</v>
      </c>
      <c r="AR12" s="318">
        <v>264.89999999999998</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512</v>
      </c>
      <c r="AL13" s="1217"/>
      <c r="AM13" s="1217"/>
      <c r="AN13" s="1218"/>
      <c r="AO13" s="316" t="s">
        <v>513</v>
      </c>
      <c r="AP13" s="316" t="s">
        <v>513</v>
      </c>
      <c r="AQ13" s="317" t="s">
        <v>513</v>
      </c>
      <c r="AR13" s="318" t="s">
        <v>513</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514</v>
      </c>
      <c r="AL14" s="1217"/>
      <c r="AM14" s="1217"/>
      <c r="AN14" s="1218"/>
      <c r="AO14" s="316">
        <v>26064</v>
      </c>
      <c r="AP14" s="316">
        <v>3071</v>
      </c>
      <c r="AQ14" s="317">
        <v>6472</v>
      </c>
      <c r="AR14" s="318">
        <v>-52.5</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515</v>
      </c>
      <c r="AL15" s="1217"/>
      <c r="AM15" s="1217"/>
      <c r="AN15" s="1218"/>
      <c r="AO15" s="316">
        <v>5000</v>
      </c>
      <c r="AP15" s="316">
        <v>589</v>
      </c>
      <c r="AQ15" s="317">
        <v>3599</v>
      </c>
      <c r="AR15" s="318">
        <v>-83.6</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516</v>
      </c>
      <c r="AL16" s="1220"/>
      <c r="AM16" s="1220"/>
      <c r="AN16" s="1221"/>
      <c r="AO16" s="316">
        <v>-84836</v>
      </c>
      <c r="AP16" s="316">
        <v>-9996</v>
      </c>
      <c r="AQ16" s="317">
        <v>-14458</v>
      </c>
      <c r="AR16" s="318">
        <v>-30.9</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184</v>
      </c>
      <c r="AL17" s="1220"/>
      <c r="AM17" s="1220"/>
      <c r="AN17" s="1221"/>
      <c r="AO17" s="316">
        <v>1115670</v>
      </c>
      <c r="AP17" s="316">
        <v>131456</v>
      </c>
      <c r="AQ17" s="317">
        <v>179649</v>
      </c>
      <c r="AR17" s="318">
        <v>-26.8</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517</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518</v>
      </c>
      <c r="AP20" s="324" t="s">
        <v>519</v>
      </c>
      <c r="AQ20" s="325" t="s">
        <v>520</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521</v>
      </c>
      <c r="AL21" s="1212"/>
      <c r="AM21" s="1212"/>
      <c r="AN21" s="1213"/>
      <c r="AO21" s="328">
        <v>12.37</v>
      </c>
      <c r="AP21" s="329">
        <v>16.079999999999998</v>
      </c>
      <c r="AQ21" s="330">
        <v>-3.71</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522</v>
      </c>
      <c r="AL22" s="1212"/>
      <c r="AM22" s="1212"/>
      <c r="AN22" s="1213"/>
      <c r="AO22" s="333">
        <v>99.4</v>
      </c>
      <c r="AP22" s="334">
        <v>96</v>
      </c>
      <c r="AQ22" s="335">
        <v>3.4</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523</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524</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525</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503</v>
      </c>
      <c r="AP30" s="304"/>
      <c r="AQ30" s="305" t="s">
        <v>504</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505</v>
      </c>
      <c r="AQ31" s="311" t="s">
        <v>506</v>
      </c>
      <c r="AR31" s="312" t="s">
        <v>507</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526</v>
      </c>
      <c r="AL32" s="1228"/>
      <c r="AM32" s="1228"/>
      <c r="AN32" s="1229"/>
      <c r="AO32" s="343">
        <v>521682</v>
      </c>
      <c r="AP32" s="343">
        <v>61468</v>
      </c>
      <c r="AQ32" s="344">
        <v>107391</v>
      </c>
      <c r="AR32" s="345">
        <v>-42.8</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527</v>
      </c>
      <c r="AL33" s="1228"/>
      <c r="AM33" s="1228"/>
      <c r="AN33" s="1229"/>
      <c r="AO33" s="343" t="s">
        <v>513</v>
      </c>
      <c r="AP33" s="343" t="s">
        <v>513</v>
      </c>
      <c r="AQ33" s="344">
        <v>130</v>
      </c>
      <c r="AR33" s="345" t="s">
        <v>513</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528</v>
      </c>
      <c r="AL34" s="1228"/>
      <c r="AM34" s="1228"/>
      <c r="AN34" s="1229"/>
      <c r="AO34" s="343" t="s">
        <v>513</v>
      </c>
      <c r="AP34" s="343" t="s">
        <v>513</v>
      </c>
      <c r="AQ34" s="344">
        <v>239</v>
      </c>
      <c r="AR34" s="345" t="s">
        <v>513</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529</v>
      </c>
      <c r="AL35" s="1228"/>
      <c r="AM35" s="1228"/>
      <c r="AN35" s="1229"/>
      <c r="AO35" s="343">
        <v>63939</v>
      </c>
      <c r="AP35" s="343">
        <v>7534</v>
      </c>
      <c r="AQ35" s="344">
        <v>23019</v>
      </c>
      <c r="AR35" s="345">
        <v>-67.3</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530</v>
      </c>
      <c r="AL36" s="1228"/>
      <c r="AM36" s="1228"/>
      <c r="AN36" s="1229"/>
      <c r="AO36" s="343">
        <v>49599</v>
      </c>
      <c r="AP36" s="343">
        <v>5844</v>
      </c>
      <c r="AQ36" s="344">
        <v>3575</v>
      </c>
      <c r="AR36" s="345">
        <v>63.5</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531</v>
      </c>
      <c r="AL37" s="1228"/>
      <c r="AM37" s="1228"/>
      <c r="AN37" s="1229"/>
      <c r="AO37" s="343" t="s">
        <v>513</v>
      </c>
      <c r="AP37" s="343" t="s">
        <v>513</v>
      </c>
      <c r="AQ37" s="344">
        <v>750</v>
      </c>
      <c r="AR37" s="345" t="s">
        <v>513</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532</v>
      </c>
      <c r="AL38" s="1231"/>
      <c r="AM38" s="1231"/>
      <c r="AN38" s="1232"/>
      <c r="AO38" s="346">
        <v>135</v>
      </c>
      <c r="AP38" s="346">
        <v>16</v>
      </c>
      <c r="AQ38" s="347">
        <v>17</v>
      </c>
      <c r="AR38" s="335">
        <v>-5.9</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533</v>
      </c>
      <c r="AL39" s="1231"/>
      <c r="AM39" s="1231"/>
      <c r="AN39" s="1232"/>
      <c r="AO39" s="343">
        <v>-941</v>
      </c>
      <c r="AP39" s="343">
        <v>-111</v>
      </c>
      <c r="AQ39" s="344">
        <v>-4961</v>
      </c>
      <c r="AR39" s="345">
        <v>-97.8</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534</v>
      </c>
      <c r="AL40" s="1228"/>
      <c r="AM40" s="1228"/>
      <c r="AN40" s="1229"/>
      <c r="AO40" s="343">
        <v>-405914</v>
      </c>
      <c r="AP40" s="343">
        <v>-47828</v>
      </c>
      <c r="AQ40" s="344">
        <v>-92273</v>
      </c>
      <c r="AR40" s="345">
        <v>-48.2</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294</v>
      </c>
      <c r="AL41" s="1234"/>
      <c r="AM41" s="1234"/>
      <c r="AN41" s="1235"/>
      <c r="AO41" s="343">
        <v>228500</v>
      </c>
      <c r="AP41" s="343">
        <v>26924</v>
      </c>
      <c r="AQ41" s="344">
        <v>37889</v>
      </c>
      <c r="AR41" s="345">
        <v>-28.9</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535</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536</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537</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503</v>
      </c>
      <c r="AN49" s="1224" t="s">
        <v>538</v>
      </c>
      <c r="AO49" s="1225"/>
      <c r="AP49" s="1225"/>
      <c r="AQ49" s="1225"/>
      <c r="AR49" s="122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539</v>
      </c>
      <c r="AO50" s="360" t="s">
        <v>540</v>
      </c>
      <c r="AP50" s="361" t="s">
        <v>541</v>
      </c>
      <c r="AQ50" s="362" t="s">
        <v>542</v>
      </c>
      <c r="AR50" s="363" t="s">
        <v>543</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544</v>
      </c>
      <c r="AL51" s="356"/>
      <c r="AM51" s="364">
        <v>640269</v>
      </c>
      <c r="AN51" s="365">
        <v>70259</v>
      </c>
      <c r="AO51" s="366">
        <v>-28.1</v>
      </c>
      <c r="AP51" s="367">
        <v>162193</v>
      </c>
      <c r="AQ51" s="368">
        <v>-7.7</v>
      </c>
      <c r="AR51" s="369">
        <v>-20.399999999999999</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545</v>
      </c>
      <c r="AM52" s="372">
        <v>455601</v>
      </c>
      <c r="AN52" s="373">
        <v>49995</v>
      </c>
      <c r="AO52" s="374">
        <v>32</v>
      </c>
      <c r="AP52" s="375">
        <v>79985</v>
      </c>
      <c r="AQ52" s="376">
        <v>-8.8000000000000007</v>
      </c>
      <c r="AR52" s="377">
        <v>40.799999999999997</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546</v>
      </c>
      <c r="AL53" s="356"/>
      <c r="AM53" s="364">
        <v>744486</v>
      </c>
      <c r="AN53" s="365">
        <v>82979</v>
      </c>
      <c r="AO53" s="366">
        <v>18.100000000000001</v>
      </c>
      <c r="AP53" s="367">
        <v>168868</v>
      </c>
      <c r="AQ53" s="368">
        <v>4.0999999999999996</v>
      </c>
      <c r="AR53" s="369">
        <v>14</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545</v>
      </c>
      <c r="AM54" s="372">
        <v>442402</v>
      </c>
      <c r="AN54" s="373">
        <v>49309</v>
      </c>
      <c r="AO54" s="374">
        <v>-1.4</v>
      </c>
      <c r="AP54" s="375">
        <v>79360</v>
      </c>
      <c r="AQ54" s="376">
        <v>-0.8</v>
      </c>
      <c r="AR54" s="377">
        <v>-0.6</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547</v>
      </c>
      <c r="AL55" s="356"/>
      <c r="AM55" s="364">
        <v>562342</v>
      </c>
      <c r="AN55" s="365">
        <v>64085</v>
      </c>
      <c r="AO55" s="366">
        <v>-22.8</v>
      </c>
      <c r="AP55" s="367">
        <v>202870</v>
      </c>
      <c r="AQ55" s="368">
        <v>20.100000000000001</v>
      </c>
      <c r="AR55" s="369">
        <v>-42.9</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545</v>
      </c>
      <c r="AM56" s="372">
        <v>344089</v>
      </c>
      <c r="AN56" s="373">
        <v>39212</v>
      </c>
      <c r="AO56" s="374">
        <v>-20.5</v>
      </c>
      <c r="AP56" s="375">
        <v>79735</v>
      </c>
      <c r="AQ56" s="376">
        <v>0.5</v>
      </c>
      <c r="AR56" s="377">
        <v>-21</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548</v>
      </c>
      <c r="AL57" s="356"/>
      <c r="AM57" s="364">
        <v>621270</v>
      </c>
      <c r="AN57" s="365">
        <v>71542</v>
      </c>
      <c r="AO57" s="366">
        <v>11.6</v>
      </c>
      <c r="AP57" s="367">
        <v>167497</v>
      </c>
      <c r="AQ57" s="368">
        <v>-17.399999999999999</v>
      </c>
      <c r="AR57" s="369">
        <v>29</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545</v>
      </c>
      <c r="AM58" s="372">
        <v>209582</v>
      </c>
      <c r="AN58" s="373">
        <v>24134</v>
      </c>
      <c r="AO58" s="374">
        <v>-38.5</v>
      </c>
      <c r="AP58" s="375">
        <v>82571</v>
      </c>
      <c r="AQ58" s="376">
        <v>3.6</v>
      </c>
      <c r="AR58" s="377">
        <v>-42.1</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549</v>
      </c>
      <c r="AL59" s="356"/>
      <c r="AM59" s="364">
        <v>859934</v>
      </c>
      <c r="AN59" s="365">
        <v>101324</v>
      </c>
      <c r="AO59" s="366">
        <v>41.6</v>
      </c>
      <c r="AP59" s="367">
        <v>190274</v>
      </c>
      <c r="AQ59" s="368">
        <v>13.6</v>
      </c>
      <c r="AR59" s="369">
        <v>28</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545</v>
      </c>
      <c r="AM60" s="372">
        <v>320690</v>
      </c>
      <c r="AN60" s="373">
        <v>37786</v>
      </c>
      <c r="AO60" s="374">
        <v>56.6</v>
      </c>
      <c r="AP60" s="375">
        <v>88584</v>
      </c>
      <c r="AQ60" s="376">
        <v>7.3</v>
      </c>
      <c r="AR60" s="377">
        <v>49.3</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550</v>
      </c>
      <c r="AL61" s="378"/>
      <c r="AM61" s="379">
        <v>685660</v>
      </c>
      <c r="AN61" s="380">
        <v>78038</v>
      </c>
      <c r="AO61" s="381">
        <v>4.0999999999999996</v>
      </c>
      <c r="AP61" s="382">
        <v>178340</v>
      </c>
      <c r="AQ61" s="383">
        <v>2.5</v>
      </c>
      <c r="AR61" s="369">
        <v>1.6</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545</v>
      </c>
      <c r="AM62" s="372">
        <v>354473</v>
      </c>
      <c r="AN62" s="373">
        <v>40087</v>
      </c>
      <c r="AO62" s="374">
        <v>5.6</v>
      </c>
      <c r="AP62" s="375">
        <v>82047</v>
      </c>
      <c r="AQ62" s="376">
        <v>0.4</v>
      </c>
      <c r="AR62" s="377">
        <v>5.2</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bDsXMOWbCR2wd10eA5P24/0pbheenuXoNfk0B2QIFLgl/3B9xab9D+LZrKUriCN9jZJwrjL5d7ZDT/QnYPOc9w==" saltValue="VBl5CTcqXhoEKcnCmqL71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552</v>
      </c>
    </row>
    <row r="120" spans="125:125" ht="13.5" hidden="1" customHeight="1" x14ac:dyDescent="0.15"/>
    <row r="121" spans="125:125" ht="13.5" hidden="1" customHeight="1" x14ac:dyDescent="0.15">
      <c r="DU121" s="291"/>
    </row>
  </sheetData>
  <sheetProtection algorithmName="SHA-512" hashValue="otGC8smQKnnz6uYc+/UmYTW5lx6qNxb7IetdLF+mYysU20Q4xjyNz1dfH+YsTfojKrZzzgOd4OgDhvmnY/fBGA==" saltValue="36heCmYL+WsX4ED4KI2uV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553</v>
      </c>
    </row>
  </sheetData>
  <sheetProtection algorithmName="SHA-512" hashValue="0VFSR1NGbVslJshIaSPY/2lHGxapX7LZC20GxxxJBQjvurQC6hefUMblbQK0FJN7EOwvB8vSv/Kt1HTIbN4GYw==" saltValue="/BAZQPhZ3fts6H97DwWH+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236" t="s">
        <v>3</v>
      </c>
      <c r="D47" s="1236"/>
      <c r="E47" s="1237"/>
      <c r="F47" s="11">
        <v>39.159999999999997</v>
      </c>
      <c r="G47" s="12">
        <v>41.12</v>
      </c>
      <c r="H47" s="12">
        <v>42.72</v>
      </c>
      <c r="I47" s="12">
        <v>35.5</v>
      </c>
      <c r="J47" s="13">
        <v>34.979999999999997</v>
      </c>
    </row>
    <row r="48" spans="2:10" ht="57.75" customHeight="1" x14ac:dyDescent="0.15">
      <c r="B48" s="14"/>
      <c r="C48" s="1238" t="s">
        <v>4</v>
      </c>
      <c r="D48" s="1238"/>
      <c r="E48" s="1239"/>
      <c r="F48" s="15">
        <v>8.5</v>
      </c>
      <c r="G48" s="16">
        <v>6.1</v>
      </c>
      <c r="H48" s="16">
        <v>6.57</v>
      </c>
      <c r="I48" s="16">
        <v>6.56</v>
      </c>
      <c r="J48" s="17">
        <v>6.75</v>
      </c>
    </row>
    <row r="49" spans="2:10" ht="57.75" customHeight="1" thickBot="1" x14ac:dyDescent="0.2">
      <c r="B49" s="18"/>
      <c r="C49" s="1240" t="s">
        <v>5</v>
      </c>
      <c r="D49" s="1240"/>
      <c r="E49" s="1241"/>
      <c r="F49" s="19">
        <v>3.79</v>
      </c>
      <c r="G49" s="20" t="s">
        <v>559</v>
      </c>
      <c r="H49" s="20" t="s">
        <v>560</v>
      </c>
      <c r="I49" s="20" t="s">
        <v>561</v>
      </c>
      <c r="J49" s="21" t="s">
        <v>562</v>
      </c>
    </row>
    <row r="50" spans="2:10" ht="13.5" customHeight="1" x14ac:dyDescent="0.15"/>
  </sheetData>
  <sheetProtection algorithmName="SHA-512" hashValue="WZAmFLFu1ES1a8s3mDGlQc+AGBo41hxm9mO9fHn7ffxQ9R/Kd+Zj96i2rpzlke4vUGFVvds6MPPWB4v/Jrv3bg==" saltValue="V1G+SLY7wCjTY1HwW9nvr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2021-09-29T04:53:52Z</cp:lastPrinted>
  <dcterms:created xsi:type="dcterms:W3CDTF">2021-02-05T03:09:44Z</dcterms:created>
  <dcterms:modified xsi:type="dcterms:W3CDTF">2021-10-01T05:07:21Z</dcterms:modified>
  <cp:category/>
</cp:coreProperties>
</file>